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8  公会計制度\R05\230906_(作成中)令和３年度財政状況資料集の作成について（2回目・地方公会計関係）\03_合体版\"/>
    </mc:Choice>
  </mc:AlternateContent>
  <bookViews>
    <workbookView xWindow="-120" yWindow="-120" windowWidth="29040" windowHeight="158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O35" i="10"/>
  <c r="CO34" i="10"/>
  <c r="BW34" i="10"/>
  <c r="BW35" i="10" s="1"/>
  <c r="BW36" i="10" s="1"/>
  <c r="BW37" i="10" s="1"/>
  <c r="BW38" i="10" s="1"/>
  <c r="BW39" i="10" s="1"/>
  <c r="BW40" i="10" s="1"/>
  <c r="BW41" i="10" s="1"/>
  <c r="BW42" i="10" s="1"/>
  <c r="BW43" i="10" s="1"/>
  <c r="C34" i="10"/>
  <c r="C35" i="10" l="1"/>
  <c r="C36"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alcChain>
</file>

<file path=xl/sharedStrings.xml><?xml version="1.0" encoding="utf-8"?>
<sst xmlns="http://schemas.openxmlformats.org/spreadsheetml/2006/main" count="1105" uniqueCount="633">
  <si>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</si>
  <si>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</si>
  <si>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</si>
  <si>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</si>
  <si>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</si>
  <si>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</si>
  <si>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</si>
  <si>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</si>
  <si>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</si>
  <si>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</si>
  <si>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</si>
  <si>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</si>
  <si>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</si>
  <si>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</si>
  <si>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</si>
  <si>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</si>
  <si>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</si>
  <si>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</si>
  <si>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</si>
  <si>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</si>
  <si>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</si>
  <si>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</si>
  <si>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</si>
  <si>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</si>
  <si>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</si>
  <si>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</si>
  <si>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</si>
  <si>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</si>
  <si>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</si>
  <si>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</si>
  <si>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</si>
  <si>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</si>
  <si>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</si>
  <si>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</si>
  <si>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</si>
  <si>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</si>
  <si>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</si>
  <si>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</si>
  <si>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</si>
  <si>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</si>
  <si>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</si>
  <si>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</si>
  <si>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</si>
  <si>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</si>
  <si>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</si>
  <si>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</si>
  <si>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</si>
  <si>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</si>
  <si>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</si>
  <si>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</si>
  <si>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</si>
  <si>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</si>
  <si>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</si>
  <si>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</si>
  <si>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</si>
  <si>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</si>
  <si>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</si>
  <si>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</si>
  <si>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</si>
  <si>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</si>
  <si>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</si>
  <si>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</si>
  <si>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</si>
  <si>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</si>
  <si>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</si>
  <si>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</si>
  <si>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</si>
  <si>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</si>
  <si>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</si>
  <si>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</si>
  <si>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</si>
  <si>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</si>
  <si>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</si>
  <si>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</si>
  <si>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</si>
  <si>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</si>
  <si>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</si>
  <si>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</si>
  <si>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</si>
  <si>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</si>
  <si>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</si>
  <si>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</si>
  <si>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</si>
  <si>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</si>
  <si>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</si>
  <si>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</si>
  <si>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</si>
  <si>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</si>
  <si>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</si>
  <si>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</si>
  <si>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</si>
  <si>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</si>
  <si>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</si>
  <si>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</si>
  <si>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</si>
  <si>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</si>
  <si>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</si>
  <si>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</si>
  <si>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</si>
  <si>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</si>
  <si>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</si>
  <si>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</si>
  <si>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</si>
  <si>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</si>
  <si>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</si>
  <si>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</si>
  <si>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</si>
  <si>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</si>
  <si>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</si>
  <si>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</si>
  <si>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</si>
  <si>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</si>
  <si>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</si>
  <si>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</si>
  <si>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</si>
  <si>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</si>
  <si>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</si>
  <si>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</si>
  <si>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</si>
  <si>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</si>
  <si>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</si>
  <si>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</si>
  <si>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</si>
  <si>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</si>
  <si>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</si>
  <si>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</si>
  <si>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</si>
  <si>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</si>
  <si>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</si>
  <si>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</si>
  <si>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</si>
  <si>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</si>
  <si>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</si>
  <si>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</si>
  <si>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</si>
  <si>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</si>
  <si>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</si>
  <si>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</si>
  <si>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</si>
  <si>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</si>
  <si>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</si>
  <si>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</si>
  <si>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</si>
  <si>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</si>
  <si>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</si>
  <si>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</si>
  <si>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</si>
  <si>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</si>
  <si>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</si>
  <si>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</si>
  <si>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</si>
  <si>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</si>
  <si>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</si>
  <si>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</si>
  <si>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</si>
  <si>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</si>
  <si>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</si>
  <si>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</si>
  <si>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</si>
  <si>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</si>
  <si>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</si>
  <si>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</si>
  <si>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</si>
  <si>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</si>
  <si>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</si>
  <si>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</si>
  <si>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</si>
  <si>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</si>
  <si>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</si>
  <si>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</si>
  <si>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</si>
  <si>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</si>
  <si>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</si>
  <si>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</si>
  <si>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</si>
  <si>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</si>
  <si>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</si>
  <si>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</si>
  <si>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</si>
  <si>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</si>
  <si>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</si>
  <si>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</si>
  <si>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</si>
  <si>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</si>
  <si>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</si>
  <si>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</si>
  <si>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</si>
  <si>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</si>
  <si>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</si>
  <si>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</si>
  <si>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</si>
  <si>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</si>
  <si>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</si>
  <si>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</si>
  <si>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</si>
  <si>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</si>
  <si>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</si>
  <si>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</si>
  <si>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</si>
  <si>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</si>
  <si>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</si>
  <si>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</si>
  <si>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</si>
  <si>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</si>
  <si>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</si>
  <si>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</si>
  <si>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</si>
  <si>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</si>
  <si>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</si>
  <si>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</si>
  <si>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</si>
  <si>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</si>
  <si>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</si>
  <si>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</si>
  <si>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富山県上市町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</si>
  <si>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</si>
  <si>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</si>
  <si>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</si>
  <si>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</si>
  <si>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</si>
  <si>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</si>
  <si>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</si>
  <si>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</si>
  <si>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</si>
  <si>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</si>
  <si>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</si>
  <si>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</si>
  <si>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</si>
  <si>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</si>
  <si>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</si>
  <si>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</si>
  <si>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</si>
  <si>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</si>
  <si>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</si>
  <si>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</si>
  <si>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</si>
  <si>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</si>
  <si>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</si>
  <si>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</si>
  <si>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</si>
  <si>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</si>
  <si>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</si>
  <si>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</si>
  <si>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</si>
  <si>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</si>
  <si>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</si>
  <si>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</si>
  <si>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</si>
  <si>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</si>
  <si>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</si>
  <si>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</si>
  <si>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</si>
  <si>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</si>
  <si>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</si>
  <si>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</si>
  <si>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</si>
  <si>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</si>
  <si>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</si>
  <si>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</si>
  <si>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</si>
  <si>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</si>
  <si>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</si>
  <si>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</si>
  <si>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</si>
  <si>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</si>
  <si>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</si>
  <si>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</si>
  <si>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</si>
  <si>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</si>
  <si>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</si>
  <si>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</si>
  <si>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</si>
  <si>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</si>
  <si>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</si>
  <si>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</si>
  <si>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</si>
  <si>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</si>
  <si>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</si>
  <si>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</si>
  <si>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</si>
  <si>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</si>
  <si>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</si>
  <si>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</si>
  <si>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</si>
  <si>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</si>
  <si>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</si>
  <si>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</si>
  <si>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</si>
  <si>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</si>
  <si>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</si>
  <si>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</si>
  <si>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</si>
  <si>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</si>
  <si>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</si>
  <si>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</si>
  <si>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</si>
  <si>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</si>
  <si>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</si>
  <si>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</si>
  <si>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</si>
  <si>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</si>
  <si>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</si>
  <si>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</si>
  <si>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</si>
  <si>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</si>
  <si>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</si>
  <si>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</si>
  <si>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</si>
  <si>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</si>
  <si>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</si>
  <si>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</si>
  <si>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</si>
  <si>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</si>
  <si>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</si>
  <si>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</si>
  <si>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</si>
  <si>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</si>
  <si>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</si>
  <si>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</si>
  <si>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</si>
  <si>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</si>
  <si>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</si>
  <si>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</si>
  <si>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</si>
  <si>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</si>
  <si>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</si>
  <si>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</si>
  <si>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</si>
  <si>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</si>
  <si>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</si>
  <si>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</si>
  <si>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</si>
  <si>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</si>
  <si>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</si>
  <si>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</si>
  <si>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</si>
  <si>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</si>
  <si>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</si>
  <si>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</si>
  <si>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</si>
  <si>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</si>
  <si>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</si>
  <si>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</si>
  <si>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</si>
  <si>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</si>
  <si>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</si>
  <si>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</si>
  <si>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</si>
  <si>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</si>
  <si>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</si>
  <si>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</si>
  <si>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</si>
  <si>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</si>
  <si>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</si>
  <si>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</si>
  <si>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</si>
  <si>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</si>
  <si>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</si>
  <si>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</si>
  <si>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</si>
  <si>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</si>
  <si>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</si>
  <si>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</si>
  <si>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</si>
  <si>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</si>
  <si>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</si>
  <si>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</si>
  <si>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</si>
  <si>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富山県上市町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</si>
  <si>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</si>
  <si>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</si>
  <si>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</si>
  <si>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</si>
  <si>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</si>
  <si>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</si>
  <si>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</si>
  <si>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</si>
  <si>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</si>
  <si>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</si>
  <si>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</si>
  <si>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</si>
  <si>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</si>
  <si>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</si>
  <si>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</si>
  <si>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</si>
  <si>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</si>
  <si>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</si>
  <si>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</si>
  <si>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</si>
  <si>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</si>
  <si>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</si>
  <si>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</si>
  <si>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</si>
  <si>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</si>
  <si>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</si>
  <si>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</si>
  <si>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</si>
  <si>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</si>
  <si>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</si>
  <si>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</si>
  <si>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</si>
  <si>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</si>
  <si>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</si>
  <si>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</si>
  <si>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</si>
  <si>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</si>
  <si>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</si>
  <si>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</si>
  <si>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</si>
  <si>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</si>
  <si>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</si>
  <si>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</si>
  <si>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</si>
  <si>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</si>
  <si>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</si>
  <si>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地域開発事業特別会計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</si>
  <si>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</si>
  <si>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</si>
  <si>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</si>
  <si>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</si>
  <si>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</si>
  <si>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</si>
  <si>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</si>
  <si>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</si>
  <si>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</si>
  <si>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</si>
  <si>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</si>
  <si>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</si>
  <si>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</si>
  <si>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</si>
  <si>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</si>
  <si>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</si>
  <si>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</si>
  <si>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</si>
  <si>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</si>
  <si>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</si>
  <si>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</si>
  <si>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</si>
  <si>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</si>
  <si>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</si>
  <si>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</si>
  <si>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</si>
  <si>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</si>
  <si>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</si>
  <si>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</si>
  <si>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</si>
  <si>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</si>
  <si>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</si>
  <si>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</si>
  <si>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</si>
  <si>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</si>
  <si>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</si>
  <si>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</si>
  <si>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</si>
  <si>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</si>
  <si>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</si>
  <si>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</si>
  <si>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</si>
  <si>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</si>
  <si>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</si>
  <si>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</si>
  <si>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</si>
  <si>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</si>
  <si>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</si>
  <si>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</si>
  <si>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</si>
  <si>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</si>
  <si>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</si>
  <si>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</si>
  <si>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</si>
  <si>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</si>
  <si>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</si>
  <si>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</si>
  <si>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</si>
  <si>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</si>
  <si>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</si>
  <si>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</si>
  <si>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</si>
  <si>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</si>
  <si>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</si>
  <si>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</si>
  <si>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</si>
  <si>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</si>
  <si>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</si>
  <si>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</si>
  <si>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</si>
  <si>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</si>
  <si>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</si>
  <si>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</si>
  <si>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</si>
  <si>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</si>
  <si>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</si>
  <si>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</si>
  <si>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</si>
  <si>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</si>
  <si>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</si>
  <si>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</si>
  <si>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</si>
  <si>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</si>
  <si>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</si>
  <si>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</si>
  <si>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</si>
  <si>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</si>
  <si>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</si>
  <si>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</si>
  <si>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</si>
  <si>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</si>
  <si>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</si>
  <si>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</si>
  <si>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</si>
  <si>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</si>
  <si>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</si>
  <si>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</si>
  <si>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</si>
  <si>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</si>
  <si>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</si>
  <si>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</si>
  <si>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</si>
  <si>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</si>
  <si>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</si>
  <si>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</si>
  <si>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</si>
  <si>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</si>
  <si>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</si>
  <si>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</si>
  <si>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</si>
  <si>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</si>
  <si>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</si>
  <si>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</si>
  <si>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</si>
  <si>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</si>
  <si>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</si>
  <si>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</si>
  <si>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</si>
  <si>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</si>
  <si>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</si>
  <si>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</si>
  <si>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</si>
  <si>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</si>
  <si>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</si>
  <si>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</si>
  <si>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</si>
  <si>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</si>
  <si>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</si>
  <si>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</si>
  <si>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</si>
  <si>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</si>
  <si>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</si>
  <si>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</si>
  <si>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</si>
  <si>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</si>
  <si>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</si>
  <si>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</si>
  <si>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</si>
  <si>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</si>
  <si>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</si>
  <si>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</si>
  <si>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</si>
  <si>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</si>
  <si>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</si>
  <si>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</si>
  <si>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</si>
  <si>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</si>
  <si>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</si>
  <si>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</si>
  <si>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</si>
  <si>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</si>
  <si>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</si>
  <si>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</si>
  <si>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</si>
  <si>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</si>
  <si>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</si>
  <si>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</si>
  <si>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</si>
  <si>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</si>
  <si>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</si>
  <si>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</si>
  <si>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</si>
  <si>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</si>
  <si>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</si>
  <si>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</si>
  <si>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1.78</t>
  </si>
  <si>
    <t>病院事業会計</t>
  </si>
  <si>
    <t>水道事業会計</t>
  </si>
  <si>
    <t>一般会計</t>
  </si>
  <si>
    <t>国民健康保険事業特別会計</t>
  </si>
  <si>
    <t>下水道事業特別会計</t>
  </si>
  <si>
    <t>農業集落排水事業特別会計</t>
  </si>
  <si>
    <t>後期高齢者医療事業特別会計</t>
  </si>
  <si>
    <t>土地取得事業特別会計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</si>
  <si>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</si>
  <si>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</si>
  <si>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</si>
  <si>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</si>
  <si>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</si>
  <si>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</si>
  <si>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</si>
  <si>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</si>
  <si>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</si>
  <si>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富山県市町村会館管理組合（一般会計）</t>
  </si>
  <si>
    <t>富山市町村総合事務組合（一般会計）</t>
  </si>
  <si>
    <t>滑川中新川地区広域情報事務組合（一般会計）</t>
  </si>
  <si>
    <t>富山県後期高齢者医療広域連合（一般会計）</t>
  </si>
  <si>
    <t>富山県後期高齢者医療広域連合（後期高齢者医療事業特別会計）</t>
  </si>
  <si>
    <t>中新川広域行政事務組合（一般会計）</t>
  </si>
  <si>
    <t>中新川広域行政事務組合（介護保険事業特別会計）</t>
    <rPh sb="18" eb="20">
      <t>トクベツ</t>
    </rPh>
    <phoneticPr fontId="24"/>
  </si>
  <si>
    <t>中新川広域行政事務組合（訪問看護事業特別会計）</t>
    <rPh sb="12" eb="14">
      <t>ホウモン</t>
    </rPh>
    <rPh sb="14" eb="16">
      <t>カンゴ</t>
    </rPh>
    <rPh sb="16" eb="18">
      <t>ジギョウ</t>
    </rPh>
    <rPh sb="18" eb="20">
      <t>トクベツ</t>
    </rPh>
    <phoneticPr fontId="24"/>
  </si>
  <si>
    <t>中新川広域行政事務組合（下水道事業会計）</t>
    <rPh sb="15" eb="17">
      <t>ジギョウ</t>
    </rPh>
    <rPh sb="17" eb="19">
      <t>カイケイ</t>
    </rPh>
    <phoneticPr fontId="24"/>
  </si>
  <si>
    <t>富山地区広域圏事務組合（一般会計）</t>
  </si>
  <si>
    <t>富山県東部消防組合（一般会計）</t>
    <rPh sb="2" eb="3">
      <t>ケン</t>
    </rPh>
    <rPh sb="3" eb="5">
      <t>トウブ</t>
    </rPh>
    <rPh sb="5" eb="7">
      <t>ショウボウ</t>
    </rPh>
    <rPh sb="7" eb="9">
      <t>クミアイ</t>
    </rPh>
    <phoneticPr fontId="30"/>
  </si>
  <si>
    <t>-</t>
    <phoneticPr fontId="2"/>
  </si>
  <si>
    <t>-</t>
    <phoneticPr fontId="2"/>
  </si>
  <si>
    <t>-</t>
    <phoneticPr fontId="2"/>
  </si>
  <si>
    <t>-</t>
    <phoneticPr fontId="2"/>
  </si>
  <si>
    <t>株式会社上市まちづくり公社</t>
    <rPh sb="0" eb="4">
      <t>カブシキカイシャ</t>
    </rPh>
    <rPh sb="4" eb="6">
      <t>カミイチ</t>
    </rPh>
    <rPh sb="11" eb="13">
      <t>コウシャ</t>
    </rPh>
    <phoneticPr fontId="2"/>
  </si>
  <si>
    <t>学校教育施設整備基金</t>
    <phoneticPr fontId="5"/>
  </si>
  <si>
    <t>社会福祉事業基金</t>
    <phoneticPr fontId="5"/>
  </si>
  <si>
    <t>定住促進住宅基金</t>
    <phoneticPr fontId="5"/>
  </si>
  <si>
    <t>生涯学習推進基金</t>
    <phoneticPr fontId="5"/>
  </si>
  <si>
    <t>がんばるかみいち総合病院応援基金</t>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</si>
  <si>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</si>
  <si>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</si>
  <si>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</si>
  <si>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</si>
  <si>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減少傾向にあるものの、普通会計や公営企業において多額の起債残高を有することなどから、類似団体平均との比較では依然として高い水準にある。有形固定資産減価償却率は、施設の老朽化が進んでおり、類似団体平均より高い水準にある。今後も引き続き起債残高の抑制に努めるとともに、公共施設等総合管理計画に基づき施設の適正な管理に努めていく。</t>
    <rPh sb="19" eb="21">
      <t>フツウ</t>
    </rPh>
    <rPh sb="21" eb="23">
      <t>カイケイ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</si>
  <si>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</si>
  <si>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</si>
  <si>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</si>
  <si>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</si>
  <si>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</si>
  <si>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</si>
  <si>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過去５年間の推移としては減少傾向にある。実質公債費比率については、公営企業への繰出金などの準元利償還金が以前として大きいことなどから、類似団体平均との比較では依然として高い水準にあり、今後も引き続き、起債の発行の抑制を図り、起債残高の縮減に努めていく。</t>
    <rPh sb="53" eb="54">
      <t>ジュン</t>
    </rPh>
    <rPh sb="54" eb="56">
      <t>ガンリ</t>
    </rPh>
    <rPh sb="56" eb="58">
      <t>ショウカン</t>
    </rPh>
    <rPh sb="58" eb="59">
      <t>キン</t>
    </rPh>
    <rPh sb="60" eb="62">
      <t>イゼン</t>
    </rPh>
    <rPh sb="65" eb="66">
      <t>オオ</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</si>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</sst>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84459</c:v>
                </c:pt>
                <c:pt idx="4">
                  <c:v>74568</c:v>
                </c:pt>
              </c:numCache>
            </c:numRef>
          </c:val>
          <c:smooth val="0"/>
          <c:extLst>
            <c:ext xmlns:c16="http://schemas.microsoft.com/office/drawing/2014/chart" uri="{C3380CC4-5D6E-409C-BE32-E72D297353CC}">
              <c16:uniqueId val="{00000000-A6B2-48C8-9A07-B1B12A165B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36788</c:v>
                </c:pt>
                <c:pt idx="1">
                  <c:v>47308</c:v>
                </c:pt>
                <c:pt idx="2">
                  <c:v>44631</c:v>
                </c:pt>
                <c:pt idx="3">
                  <c:v>62543</c:v>
                </c:pt>
                <c:pt idx="4">
                  <c:v>45776</c:v>
                </c:pt>
              </c:numCache>
            </c:numRef>
          </c:val>
          <c:smooth val="0"/>
          <c:extLst>
            <c:ext xmlns:c16="http://schemas.microsoft.com/office/drawing/2014/chart" uri="{C3380CC4-5D6E-409C-BE32-E72D297353CC}">
              <c16:uniqueId val="{00000001-A6B2-48C8-9A07-B1B12A165B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c:v>
                </c:pt>
                <c:pt idx="1">
                  <c:v>4.0999999999999996</c:v>
                </c:pt>
                <c:pt idx="2">
                  <c:v>4.1500000000000004</c:v>
                </c:pt>
                <c:pt idx="3">
                  <c:v>4.8899999999999997</c:v>
                </c:pt>
                <c:pt idx="4">
                  <c:v>4.9800000000000004</c:v>
                </c:pt>
              </c:numCache>
            </c:numRef>
          </c:val>
          <c:extLst>
            <c:ext xmlns:c16="http://schemas.microsoft.com/office/drawing/2014/chart" uri="{C3380CC4-5D6E-409C-BE32-E72D297353CC}">
              <c16:uniqueId val="{00000000-A8C9-4DA4-AEAF-763B43EBF6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20.29</c:v>
                </c:pt>
                <c:pt idx="1">
                  <c:v>20.66</c:v>
                </c:pt>
                <c:pt idx="2">
                  <c:v>20.56</c:v>
                </c:pt>
                <c:pt idx="3">
                  <c:v>19.97</c:v>
                </c:pt>
                <c:pt idx="4">
                  <c:v>19.28</c:v>
                </c:pt>
              </c:numCache>
            </c:numRef>
          </c:val>
          <c:extLst>
            <c:ext xmlns:c16="http://schemas.microsoft.com/office/drawing/2014/chart" uri="{C3380CC4-5D6E-409C-BE32-E72D297353CC}">
              <c16:uniqueId val="{00000001-A8C9-4DA4-AEAF-763B43EBF6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-1.78</c:v>
                </c:pt>
                <c:pt idx="1">
                  <c:v>0.47</c:v>
                </c:pt>
                <c:pt idx="2">
                  <c:v>0.08</c:v>
                </c:pt>
                <c:pt idx="3">
                  <c:v>0.88</c:v>
                </c:pt>
                <c:pt idx="4">
                  <c:v>0.26</c:v>
                </c:pt>
              </c:numCache>
            </c:numRef>
          </c:val>
          <c:smooth val="0"/>
          <c:extLst>
            <c:ext xmlns:c16="http://schemas.microsoft.com/office/drawing/2014/chart" uri="{C3380CC4-5D6E-409C-BE32-E72D297353CC}">
              <c16:uniqueId val="{00000002-A8C9-4DA4-AEAF-763B43EBF6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0.05</c:v>
                </c:pt>
                <c:pt idx="4">
                  <c:v>#N/A</c:v>
                </c:pt>
                <c:pt idx="5">
                  <c:v>7.0000000000000007E-2</c:v>
                </c:pt>
                <c:pt idx="6">
                  <c:v>#N/A</c:v>
                </c:pt>
                <c:pt idx="7">
                  <c:v>0.03</c:v>
                </c:pt>
                <c:pt idx="8">
                  <c:v>#N/A</c:v>
                </c:pt>
                <c:pt idx="9">
                  <c:v>0.04</c:v>
                </c:pt>
              </c:numCache>
            </c:numRef>
          </c:val>
          <c:extLst>
            <c:ext xmlns:c16="http://schemas.microsoft.com/office/drawing/2014/chart" uri="{C3380CC4-5D6E-409C-BE32-E72D297353CC}">
              <c16:uniqueId val="{00000000-E346-4E92-94B4-2A36540CA6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46-4E92-94B4-2A36540CA6E4}"/>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2-E346-4E92-94B4-2A36540CA6E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0.06</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3-E346-4E92-94B4-2A36540CA6E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0.09</c:v>
                </c:pt>
                <c:pt idx="4">
                  <c:v>#N/A</c:v>
                </c:pt>
                <c:pt idx="5">
                  <c:v>0.11</c:v>
                </c:pt>
                <c:pt idx="6">
                  <c:v>#N/A</c:v>
                </c:pt>
                <c:pt idx="7">
                  <c:v>7.0000000000000007E-2</c:v>
                </c:pt>
                <c:pt idx="8">
                  <c:v>#N/A</c:v>
                </c:pt>
                <c:pt idx="9">
                  <c:v>0.09</c:v>
                </c:pt>
              </c:numCache>
            </c:numRef>
          </c:val>
          <c:extLst>
            <c:ext xmlns:c16="http://schemas.microsoft.com/office/drawing/2014/chart" uri="{C3380CC4-5D6E-409C-BE32-E72D297353CC}">
              <c16:uniqueId val="{00000004-E346-4E92-94B4-2A36540CA6E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0.13</c:v>
                </c:pt>
                <c:pt idx="2">
                  <c:v>#N/A</c:v>
                </c:pt>
                <c:pt idx="3">
                  <c:v>0.14000000000000001</c:v>
                </c:pt>
                <c:pt idx="4">
                  <c:v>#N/A</c:v>
                </c:pt>
                <c:pt idx="5">
                  <c:v>0.24</c:v>
                </c:pt>
                <c:pt idx="6">
                  <c:v>#N/A</c:v>
                </c:pt>
                <c:pt idx="7">
                  <c:v>0.19</c:v>
                </c:pt>
                <c:pt idx="8">
                  <c:v>#N/A</c:v>
                </c:pt>
                <c:pt idx="9">
                  <c:v>0.19</c:v>
                </c:pt>
              </c:numCache>
            </c:numRef>
          </c:val>
          <c:extLst>
            <c:ext xmlns:c16="http://schemas.microsoft.com/office/drawing/2014/chart" uri="{C3380CC4-5D6E-409C-BE32-E72D297353CC}">
              <c16:uniqueId val="{00000005-E346-4E92-94B4-2A36540CA6E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1.38</c:v>
                </c:pt>
                <c:pt idx="2">
                  <c:v>#N/A</c:v>
                </c:pt>
                <c:pt idx="3">
                  <c:v>0.7</c:v>
                </c:pt>
                <c:pt idx="4">
                  <c:v>#N/A</c:v>
                </c:pt>
                <c:pt idx="5">
                  <c:v>0.46</c:v>
                </c:pt>
                <c:pt idx="6">
                  <c:v>#N/A</c:v>
                </c:pt>
                <c:pt idx="7">
                  <c:v>0.75</c:v>
                </c:pt>
                <c:pt idx="8">
                  <c:v>#N/A</c:v>
                </c:pt>
                <c:pt idx="9">
                  <c:v>0.69</c:v>
                </c:pt>
              </c:numCache>
            </c:numRef>
          </c:val>
          <c:extLst>
            <c:ext xmlns:c16="http://schemas.microsoft.com/office/drawing/2014/chart" uri="{C3380CC4-5D6E-409C-BE32-E72D297353CC}">
              <c16:uniqueId val="{00000006-E346-4E92-94B4-2A36540CA6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3.51</c:v>
                </c:pt>
                <c:pt idx="2">
                  <c:v>#N/A</c:v>
                </c:pt>
                <c:pt idx="3">
                  <c:v>4.03</c:v>
                </c:pt>
                <c:pt idx="4">
                  <c:v>#N/A</c:v>
                </c:pt>
                <c:pt idx="5">
                  <c:v>4.05</c:v>
                </c:pt>
                <c:pt idx="6">
                  <c:v>#N/A</c:v>
                </c:pt>
                <c:pt idx="7">
                  <c:v>4.8</c:v>
                </c:pt>
                <c:pt idx="8">
                  <c:v>#N/A</c:v>
                </c:pt>
                <c:pt idx="9">
                  <c:v>4.8899999999999997</c:v>
                </c:pt>
              </c:numCache>
            </c:numRef>
          </c:val>
          <c:extLst>
            <c:ext xmlns:c16="http://schemas.microsoft.com/office/drawing/2014/chart" uri="{C3380CC4-5D6E-409C-BE32-E72D297353CC}">
              <c16:uniqueId val="{00000007-E346-4E92-94B4-2A36540CA6E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12.35</c:v>
                </c:pt>
                <c:pt idx="2">
                  <c:v>#N/A</c:v>
                </c:pt>
                <c:pt idx="3">
                  <c:v>12.54</c:v>
                </c:pt>
                <c:pt idx="4">
                  <c:v>#N/A</c:v>
                </c:pt>
                <c:pt idx="5">
                  <c:v>11.64</c:v>
                </c:pt>
                <c:pt idx="6">
                  <c:v>#N/A</c:v>
                </c:pt>
                <c:pt idx="7">
                  <c:v>10.7</c:v>
                </c:pt>
                <c:pt idx="8">
                  <c:v>#N/A</c:v>
                </c:pt>
                <c:pt idx="9">
                  <c:v>9.2899999999999991</c:v>
                </c:pt>
              </c:numCache>
            </c:numRef>
          </c:val>
          <c:extLst>
            <c:ext xmlns:c16="http://schemas.microsoft.com/office/drawing/2014/chart" uri="{C3380CC4-5D6E-409C-BE32-E72D297353CC}">
              <c16:uniqueId val="{00000008-E346-4E92-94B4-2A36540CA6E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6.85</c:v>
                </c:pt>
                <c:pt idx="2">
                  <c:v>#N/A</c:v>
                </c:pt>
                <c:pt idx="3">
                  <c:v>6.3</c:v>
                </c:pt>
                <c:pt idx="4">
                  <c:v>#N/A</c:v>
                </c:pt>
                <c:pt idx="5">
                  <c:v>4.7300000000000004</c:v>
                </c:pt>
                <c:pt idx="6">
                  <c:v>#N/A</c:v>
                </c:pt>
                <c:pt idx="7">
                  <c:v>8.6999999999999993</c:v>
                </c:pt>
                <c:pt idx="8">
                  <c:v>#N/A</c:v>
                </c:pt>
                <c:pt idx="9">
                  <c:v>15.39</c:v>
                </c:pt>
              </c:numCache>
            </c:numRef>
          </c:val>
          <c:extLst>
            <c:ext xmlns:c16="http://schemas.microsoft.com/office/drawing/2014/chart" uri="{C3380CC4-5D6E-409C-BE32-E72D297353CC}">
              <c16:uniqueId val="{00000009-E346-4E92-94B4-2A36540CA6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1252</c:v>
                </c:pt>
                <c:pt idx="5">
                  <c:v>1250</c:v>
                </c:pt>
                <c:pt idx="8">
                  <c:v>1249</c:v>
                </c:pt>
                <c:pt idx="11">
                  <c:v>1217</c:v>
                </c:pt>
                <c:pt idx="14">
                  <c:v>1194</c:v>
                </c:pt>
              </c:numCache>
            </c:numRef>
          </c:val>
          <c:extLst>
            <c:ext xmlns:c16="http://schemas.microsoft.com/office/drawing/2014/chart" uri="{C3380CC4-5D6E-409C-BE32-E72D297353CC}">
              <c16:uniqueId val="{00000000-A628-42D0-BE41-078176FB4B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28-42D0-BE41-078176FB4B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27</c:v>
                </c:pt>
                <c:pt idx="3">
                  <c:v>25</c:v>
                </c:pt>
                <c:pt idx="6">
                  <c:v>13</c:v>
                </c:pt>
                <c:pt idx="9">
                  <c:v>11</c:v>
                </c:pt>
                <c:pt idx="12">
                  <c:v>8</c:v>
                </c:pt>
              </c:numCache>
            </c:numRef>
          </c:val>
          <c:extLst>
            <c:ext xmlns:c16="http://schemas.microsoft.com/office/drawing/2014/chart" uri="{C3380CC4-5D6E-409C-BE32-E72D297353CC}">
              <c16:uniqueId val="{00000002-A628-42D0-BE41-078176FB4B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577</c:v>
                </c:pt>
                <c:pt idx="3">
                  <c:v>541</c:v>
                </c:pt>
                <c:pt idx="6">
                  <c:v>533</c:v>
                </c:pt>
                <c:pt idx="9">
                  <c:v>543</c:v>
                </c:pt>
                <c:pt idx="12">
                  <c:v>528</c:v>
                </c:pt>
              </c:numCache>
            </c:numRef>
          </c:val>
          <c:extLst>
            <c:ext xmlns:c16="http://schemas.microsoft.com/office/drawing/2014/chart" uri="{C3380CC4-5D6E-409C-BE32-E72D297353CC}">
              <c16:uniqueId val="{00000003-A628-42D0-BE41-078176FB4B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484</c:v>
                </c:pt>
                <c:pt idx="3">
                  <c:v>498</c:v>
                </c:pt>
                <c:pt idx="6">
                  <c:v>496</c:v>
                </c:pt>
                <c:pt idx="9">
                  <c:v>473</c:v>
                </c:pt>
                <c:pt idx="12">
                  <c:v>455</c:v>
                </c:pt>
              </c:numCache>
            </c:numRef>
          </c:val>
          <c:extLst>
            <c:ext xmlns:c16="http://schemas.microsoft.com/office/drawing/2014/chart" uri="{C3380CC4-5D6E-409C-BE32-E72D297353CC}">
              <c16:uniqueId val="{00000004-A628-42D0-BE41-078176FB4B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28-42D0-BE41-078176FB4B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28-42D0-BE41-078176FB4B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991</c:v>
                </c:pt>
                <c:pt idx="3">
                  <c:v>980</c:v>
                </c:pt>
                <c:pt idx="6">
                  <c:v>975</c:v>
                </c:pt>
                <c:pt idx="9">
                  <c:v>991</c:v>
                </c:pt>
                <c:pt idx="12">
                  <c:v>1008</c:v>
                </c:pt>
              </c:numCache>
            </c:numRef>
          </c:val>
          <c:extLst>
            <c:ext xmlns:c16="http://schemas.microsoft.com/office/drawing/2014/chart" uri="{C3380CC4-5D6E-409C-BE32-E72D297353CC}">
              <c16:uniqueId val="{00000007-A628-42D0-BE41-078176FB4B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827</c:v>
                </c:pt>
                <c:pt idx="2">
                  <c:v>#N/A</c:v>
                </c:pt>
                <c:pt idx="3">
                  <c:v>#N/A</c:v>
                </c:pt>
                <c:pt idx="4">
                  <c:v>794</c:v>
                </c:pt>
                <c:pt idx="5">
                  <c:v>#N/A</c:v>
                </c:pt>
                <c:pt idx="6">
                  <c:v>#N/A</c:v>
                </c:pt>
                <c:pt idx="7">
                  <c:v>768</c:v>
                </c:pt>
                <c:pt idx="8">
                  <c:v>#N/A</c:v>
                </c:pt>
                <c:pt idx="9">
                  <c:v>#N/A</c:v>
                </c:pt>
                <c:pt idx="10">
                  <c:v>801</c:v>
                </c:pt>
                <c:pt idx="11">
                  <c:v>#N/A</c:v>
                </c:pt>
                <c:pt idx="12">
                  <c:v>#N/A</c:v>
                </c:pt>
                <c:pt idx="13">
                  <c:v>805</c:v>
                </c:pt>
                <c:pt idx="14">
                  <c:v>#N/A</c:v>
                </c:pt>
              </c:numCache>
            </c:numRef>
          </c:val>
          <c:smooth val="0"/>
          <c:extLst>
            <c:ext xmlns:c16="http://schemas.microsoft.com/office/drawing/2014/chart" uri="{C3380CC4-5D6E-409C-BE32-E72D297353CC}">
              <c16:uniqueId val="{00000008-A628-42D0-BE41-078176FB4B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12929</c:v>
                </c:pt>
                <c:pt idx="5">
                  <c:v>12465</c:v>
                </c:pt>
                <c:pt idx="8">
                  <c:v>11993</c:v>
                </c:pt>
                <c:pt idx="11">
                  <c:v>11519</c:v>
                </c:pt>
                <c:pt idx="14">
                  <c:v>11006</c:v>
                </c:pt>
              </c:numCache>
            </c:numRef>
          </c:val>
          <c:extLst>
            <c:ext xmlns:c16="http://schemas.microsoft.com/office/drawing/2014/chart" uri="{C3380CC4-5D6E-409C-BE32-E72D297353CC}">
              <c16:uniqueId val="{00000000-8FB7-4BC2-9660-6C7D83BC96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781</c:v>
                </c:pt>
                <c:pt idx="5">
                  <c:v>889</c:v>
                </c:pt>
                <c:pt idx="8">
                  <c:v>777</c:v>
                </c:pt>
                <c:pt idx="11">
                  <c:v>672</c:v>
                </c:pt>
                <c:pt idx="14">
                  <c:v>589</c:v>
                </c:pt>
              </c:numCache>
            </c:numRef>
          </c:val>
          <c:extLst>
            <c:ext xmlns:c16="http://schemas.microsoft.com/office/drawing/2014/chart" uri="{C3380CC4-5D6E-409C-BE32-E72D297353CC}">
              <c16:uniqueId val="{00000001-8FB7-4BC2-9660-6C7D83BC96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2919</c:v>
                </c:pt>
                <c:pt idx="5">
                  <c:v>3100</c:v>
                </c:pt>
                <c:pt idx="8">
                  <c:v>3081</c:v>
                </c:pt>
                <c:pt idx="11">
                  <c:v>3112</c:v>
                </c:pt>
                <c:pt idx="14">
                  <c:v>3698</c:v>
                </c:pt>
              </c:numCache>
            </c:numRef>
          </c:val>
          <c:extLst>
            <c:ext xmlns:c16="http://schemas.microsoft.com/office/drawing/2014/chart" uri="{C3380CC4-5D6E-409C-BE32-E72D297353CC}">
              <c16:uniqueId val="{00000002-8FB7-4BC2-9660-6C7D83BC96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B7-4BC2-9660-6C7D83BC96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B7-4BC2-9660-6C7D83BC96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B7-4BC2-9660-6C7D83BC96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925</c:v>
                </c:pt>
                <c:pt idx="3">
                  <c:v>880</c:v>
                </c:pt>
                <c:pt idx="6">
                  <c:v>842</c:v>
                </c:pt>
                <c:pt idx="9">
                  <c:v>858</c:v>
                </c:pt>
                <c:pt idx="12">
                  <c:v>863</c:v>
                </c:pt>
              </c:numCache>
            </c:numRef>
          </c:val>
          <c:extLst>
            <c:ext xmlns:c16="http://schemas.microsoft.com/office/drawing/2014/chart" uri="{C3380CC4-5D6E-409C-BE32-E72D297353CC}">
              <c16:uniqueId val="{00000006-8FB7-4BC2-9660-6C7D83BC96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7925</c:v>
                </c:pt>
                <c:pt idx="3">
                  <c:v>7474</c:v>
                </c:pt>
                <c:pt idx="6">
                  <c:v>7057</c:v>
                </c:pt>
                <c:pt idx="9">
                  <c:v>6641</c:v>
                </c:pt>
                <c:pt idx="12">
                  <c:v>6229</c:v>
                </c:pt>
              </c:numCache>
            </c:numRef>
          </c:val>
          <c:extLst>
            <c:ext xmlns:c16="http://schemas.microsoft.com/office/drawing/2014/chart" uri="{C3380CC4-5D6E-409C-BE32-E72D297353CC}">
              <c16:uniqueId val="{00000007-8FB7-4BC2-9660-6C7D83BC96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5212</c:v>
                </c:pt>
                <c:pt idx="3">
                  <c:v>4975</c:v>
                </c:pt>
                <c:pt idx="6">
                  <c:v>4700</c:v>
                </c:pt>
                <c:pt idx="9">
                  <c:v>4325</c:v>
                </c:pt>
                <c:pt idx="12">
                  <c:v>4041</c:v>
                </c:pt>
              </c:numCache>
            </c:numRef>
          </c:val>
          <c:extLst>
            <c:ext xmlns:c16="http://schemas.microsoft.com/office/drawing/2014/chart" uri="{C3380CC4-5D6E-409C-BE32-E72D297353CC}">
              <c16:uniqueId val="{00000008-8FB7-4BC2-9660-6C7D83BC96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69</c:v>
                </c:pt>
                <c:pt idx="3">
                  <c:v>45</c:v>
                </c:pt>
                <c:pt idx="6">
                  <c:v>33</c:v>
                </c:pt>
                <c:pt idx="9">
                  <c:v>21</c:v>
                </c:pt>
                <c:pt idx="12">
                  <c:v>14</c:v>
                </c:pt>
              </c:numCache>
            </c:numRef>
          </c:val>
          <c:extLst>
            <c:ext xmlns:c16="http://schemas.microsoft.com/office/drawing/2014/chart" uri="{C3380CC4-5D6E-409C-BE32-E72D297353CC}">
              <c16:uniqueId val="{00000009-8FB7-4BC2-9660-6C7D83BC96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8689</c:v>
                </c:pt>
                <c:pt idx="3">
                  <c:v>8627</c:v>
                </c:pt>
                <c:pt idx="6">
                  <c:v>8330</c:v>
                </c:pt>
                <c:pt idx="9">
                  <c:v>8371</c:v>
                </c:pt>
                <c:pt idx="12">
                  <c:v>8018</c:v>
                </c:pt>
              </c:numCache>
            </c:numRef>
          </c:val>
          <c:extLst>
            <c:ext xmlns:c16="http://schemas.microsoft.com/office/drawing/2014/chart" uri="{C3380CC4-5D6E-409C-BE32-E72D297353CC}">
              <c16:uniqueId val="{0000000A-8FB7-4BC2-9660-6C7D83BC96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6191</c:v>
                </c:pt>
                <c:pt idx="2">
                  <c:v>#N/A</c:v>
                </c:pt>
                <c:pt idx="3">
                  <c:v>#N/A</c:v>
                </c:pt>
                <c:pt idx="4">
                  <c:v>5546</c:v>
                </c:pt>
                <c:pt idx="5">
                  <c:v>#N/A</c:v>
                </c:pt>
                <c:pt idx="6">
                  <c:v>#N/A</c:v>
                </c:pt>
                <c:pt idx="7">
                  <c:v>5110</c:v>
                </c:pt>
                <c:pt idx="8">
                  <c:v>#N/A</c:v>
                </c:pt>
                <c:pt idx="9">
                  <c:v>#N/A</c:v>
                </c:pt>
                <c:pt idx="10">
                  <c:v>4914</c:v>
                </c:pt>
                <c:pt idx="11">
                  <c:v>#N/A</c:v>
                </c:pt>
                <c:pt idx="12">
                  <c:v>#N/A</c:v>
                </c:pt>
                <c:pt idx="13">
                  <c:v>3872</c:v>
                </c:pt>
                <c:pt idx="14">
                  <c:v>#N/A</c:v>
                </c:pt>
              </c:numCache>
            </c:numRef>
          </c:val>
          <c:smooth val="0"/>
          <c:extLst>
            <c:ext xmlns:c16="http://schemas.microsoft.com/office/drawing/2014/chart" uri="{C3380CC4-5D6E-409C-BE32-E72D297353CC}">
              <c16:uniqueId val="{0000000B-8FB7-4BC2-9660-6C7D83BC96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1280</c:v>
                </c:pt>
                <c:pt idx="1">
                  <c:v>1280</c:v>
                </c:pt>
                <c:pt idx="2">
                  <c:v>1280</c:v>
                </c:pt>
              </c:numCache>
            </c:numRef>
          </c:val>
          <c:extLst>
            <c:ext xmlns:c16="http://schemas.microsoft.com/office/drawing/2014/chart" uri="{C3380CC4-5D6E-409C-BE32-E72D297353CC}">
              <c16:uniqueId val="{00000000-2633-4A50-A612-2D922B3D0C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711</c:v>
                </c:pt>
                <c:pt idx="1">
                  <c:v>711</c:v>
                </c:pt>
                <c:pt idx="2">
                  <c:v>806</c:v>
                </c:pt>
              </c:numCache>
            </c:numRef>
          </c:val>
          <c:extLst>
            <c:ext xmlns:c16="http://schemas.microsoft.com/office/drawing/2014/chart" uri="{C3380CC4-5D6E-409C-BE32-E72D297353CC}">
              <c16:uniqueId val="{00000001-2633-4A50-A612-2D922B3D0C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644</c:v>
                </c:pt>
                <c:pt idx="1">
                  <c:v>690</c:v>
                </c:pt>
                <c:pt idx="2">
                  <c:v>1191</c:v>
                </c:pt>
              </c:numCache>
            </c:numRef>
          </c:val>
          <c:extLst>
            <c:ext xmlns:c16="http://schemas.microsoft.com/office/drawing/2014/chart" uri="{C3380CC4-5D6E-409C-BE32-E72D297353CC}">
              <c16:uniqueId val="{00000002-2633-4A50-A612-2D922B3D0C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{D58A51F7-814F-46C7-AB3B-5B0CF4AB21E0}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5CF-4B42-9DE5-E81A8A3F89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{6DDED17C-ACB9-4104-9A8E-4E53CFD6733D}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CF-4B42-9DE5-E81A8A3F89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{42D72AB2-6269-40A8-B4CC-B260CDECB83C}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CF-4B42-9DE5-E81A8A3F89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{CACD5DEF-3B59-4384-AC5E-237023D81559}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CF-4B42-9DE5-E81A8A3F89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{EF4E54E5-0101-42B1-BE93-51E475B104D8}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CF-4B42-9DE5-E81A8A3F895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{73364A68-86D3-4865-BC27-DC5B06C987DE}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5CF-4B42-9DE5-E81A8A3F895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{25E2C562-0E87-40A1-B033-E5A38C3C9099}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5CF-4B42-9DE5-E81A8A3F895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{9BC8CB0F-55DF-42AE-ADD4-3E78AA143640}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5CF-4B42-9DE5-E81A8A3F895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{116EA561-3568-46C8-ADC8-B755FB57B452}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5CF-4B42-9DE5-E81A8A3F89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65.3</c:v>
                </c:pt>
                <c:pt idx="16">
                  <c:v>66.900000000000006</c:v>
                </c:pt>
                <c:pt idx="24">
                  <c:v>68.3</c:v>
                </c:pt>
                <c:pt idx="32">
                  <c:v>69.5</c:v>
                </c:pt>
              </c:numCache>
            </c:numRef>
          </c:xVal>
          <c:yVal>
            <c:numRef>
              <c:f>公会計指標分析・財政指標組合せ分析表!$BP$51:$DC$51</c:f>
              <c:numCache>
                <c:formatCode>#,##0.0;"▲ "#,##0.0</c:formatCode>
                <c:ptCount val="40"/>
                <c:pt idx="0">
                  <c:v>120.9</c:v>
                </c:pt>
                <c:pt idx="8">
                  <c:v>110.4</c:v>
                </c:pt>
                <c:pt idx="16">
                  <c:v>100.8</c:v>
                </c:pt>
                <c:pt idx="24">
                  <c:v>93</c:v>
                </c:pt>
                <c:pt idx="32">
                  <c:v>69.900000000000006</c:v>
                </c:pt>
              </c:numCache>
            </c:numRef>
          </c:yVal>
          <c:smooth val="0"/>
          <c:extLst>
            <c:ext xmlns:c16="http://schemas.microsoft.com/office/drawing/2014/chart" uri="{C3380CC4-5D6E-409C-BE32-E72D297353CC}">
              <c16:uniqueId val="{00000009-05CF-4B42-9DE5-E81A8A3F89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{3DC82A99-D21F-461B-84AC-56B9D773C874}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5CF-4B42-9DE5-E81A8A3F89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{27176EA2-48F9-4029-B683-EF0CB720E6D1}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CF-4B42-9DE5-E81A8A3F89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{F6300AE2-1D79-495A-87CE-E8B8ADCC4147}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CF-4B42-9DE5-E81A8A3F89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{FC48CB49-6FA8-49CB-9DF5-337E18F4B1F9}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CF-4B42-9DE5-E81A8A3F89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{16D219F5-3922-4D1C-8179-1F0FD979BDF9}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CF-4B42-9DE5-E81A8A3F895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{6367448B-A96A-4A14-B33C-04AA0D8044A0}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5CF-4B42-9DE5-E81A8A3F895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{4F26CB6B-5223-49CE-91D1-8F25C7423E53}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5CF-4B42-9DE5-E81A8A3F895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{0112FAA4-0B9C-4352-85AC-D517EE05CDB6}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5CF-4B42-9DE5-E81A8A3F895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{74BDC36A-3067-43B8-9F23-6672B6F0A313}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5CF-4B42-9DE5-E81A8A3F89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65.099999999999994</c:v>
                </c:pt>
                <c:pt idx="32">
                  <c:v>64.3</c:v>
                </c:pt>
              </c:numCache>
            </c:numRef>
          </c:xVal>
          <c:yVal>
            <c:numRef>
              <c:f>公会計指標分析・財政指標組合せ分析表!$BP$55:$DC$55</c:f>
              <c:numCache>
                <c:formatCode>#,##0.0;"▲ "#,##0.0</c:formatCode>
                <c:ptCount val="40"/>
                <c:pt idx="0">
                  <c:v>14</c:v>
                </c:pt>
                <c:pt idx="8">
                  <c:v>11.4</c:v>
                </c:pt>
                <c:pt idx="16">
                  <c:v>10.4</c:v>
                </c:pt>
                <c:pt idx="24">
                  <c:v>13.5</c:v>
                </c:pt>
                <c:pt idx="32">
                  <c:v>0</c:v>
                </c:pt>
              </c:numCache>
            </c:numRef>
          </c:yVal>
          <c:smooth val="0"/>
          <c:extLst>
            <c:ext xmlns:c16="http://schemas.microsoft.com/office/drawing/2014/chart" uri="{C3380CC4-5D6E-409C-BE32-E72D297353CC}">
              <c16:uniqueId val="{00000013-05CF-4B42-9DE5-E81A8A3F895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{B39DCFCD-3099-414D-99A8-552E9F1A3532}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451-415F-AA5C-24D087FB86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{01B45EF0-5A23-4418-9276-EB9B0DA4A286}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51-415F-AA5C-24D087FB86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{7FAC7BAF-77EF-4C64-9546-4926113E1E89}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51-415F-AA5C-24D087FB86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{0389240D-4327-4314-94D0-79EC79BFAD43}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51-415F-AA5C-24D087FB86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{50F05D56-B8CC-43ED-B13F-A637C3297F32}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51-415F-AA5C-24D087FB862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{7AF788CB-052C-4236-BA0B-B17BE08F55F4}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451-415F-AA5C-24D087FB862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{5AD7F43E-BAA7-42A6-9F4D-074C08735141}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451-415F-AA5C-24D087FB862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{FB23AEEC-6699-4B5B-B32E-F02855A5568A}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451-415F-AA5C-24D087FB862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{8F8D9C15-FA30-4EAC-B7F0-ABA14AD61C7D}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451-415F-AA5C-24D087FB86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15.6</c:v>
                </c:pt>
                <c:pt idx="16">
                  <c:v>15.7</c:v>
                </c:pt>
                <c:pt idx="24">
                  <c:v>15.3</c:v>
                </c:pt>
                <c:pt idx="32">
                  <c:v>14.9</c:v>
                </c:pt>
              </c:numCache>
            </c:numRef>
          </c:xVal>
          <c:yVal>
            <c:numRef>
              <c:f>公会計指標分析・財政指標組合せ分析表!$BP$73:$DC$73</c:f>
              <c:numCache>
                <c:formatCode>#,##0.0;"▲ "#,##0.0</c:formatCode>
                <c:ptCount val="40"/>
                <c:pt idx="0">
                  <c:v>120.9</c:v>
                </c:pt>
                <c:pt idx="8">
                  <c:v>110.4</c:v>
                </c:pt>
                <c:pt idx="16">
                  <c:v>100.8</c:v>
                </c:pt>
                <c:pt idx="24">
                  <c:v>93</c:v>
                </c:pt>
                <c:pt idx="32">
                  <c:v>69.900000000000006</c:v>
                </c:pt>
              </c:numCache>
            </c:numRef>
          </c:yVal>
          <c:smooth val="0"/>
          <c:extLst>
            <c:ext xmlns:c16="http://schemas.microsoft.com/office/drawing/2014/chart" uri="{C3380CC4-5D6E-409C-BE32-E72D297353CC}">
              <c16:uniqueId val="{00000009-2451-415F-AA5C-24D087FB86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5298460057526718E-2"/>
                  <c:y val="-5.174559064378760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{A8341E95-C59D-4B7F-AEB1-3AC4A74FDCBC}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451-415F-AA5C-24D087FB86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{59215D1F-C202-48D3-A256-62271348F4BD}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51-415F-AA5C-24D087FB86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{1BEE011F-A190-4DC8-AC87-F4E76EFEC94E}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51-415F-AA5C-24D087FB86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{9B7532BF-FE19-4892-B810-24CA4A3C9273}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51-415F-AA5C-24D087FB86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{9F6EB063-C71D-4E96-B458-CF25ACB09342}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51-415F-AA5C-24D087FB862A}"/>
                </c:ext>
              </c:extLst>
            </c:dLbl>
            <c:dLbl>
              <c:idx val="8"/>
              <c:layout>
                <c:manualLayout>
                  <c:x val="-3.8097523180694551E-2"/>
                  <c:y val="-5.112294824259355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{E7433901-C006-4DD4-899B-2ED33CA87411}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451-415F-AA5C-24D087FB862A}"/>
                </c:ext>
              </c:extLst>
            </c:dLbl>
            <c:dLbl>
              <c:idx val="16"/>
              <c:layout>
                <c:manualLayout>
                  <c:x val="-3.1570342725075584E-2"/>
                  <c:y val="-8.438123113321599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{022C8296-F9C0-4872-A560-26DE93429E74}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451-415F-AA5C-24D087FB862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{64B2CAE0-B477-46FF-A277-E756F101137B}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451-415F-AA5C-24D087FB862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{A7E82F86-8FE2-4967-81F9-2A6D5AE58B00}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451-415F-AA5C-24D087FB86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8.3000000000000007</c:v>
                </c:pt>
                <c:pt idx="32">
                  <c:v>8</c:v>
                </c:pt>
              </c:numCache>
            </c:numRef>
          </c:xVal>
          <c:yVal>
            <c:numRef>
              <c:f>公会計指標分析・財政指標組合せ分析表!$BP$77:$DC$77</c:f>
              <c:numCache>
                <c:formatCode>#,##0.0;"▲ "#,##0.0</c:formatCode>
                <c:ptCount val="40"/>
                <c:pt idx="0">
                  <c:v>14</c:v>
                </c:pt>
                <c:pt idx="8">
                  <c:v>11.4</c:v>
                </c:pt>
                <c:pt idx="16">
                  <c:v>10.4</c:v>
                </c:pt>
                <c:pt idx="24">
                  <c:v>13.5</c:v>
                </c:pt>
                <c:pt idx="32">
                  <c:v>0</c:v>
                </c:pt>
              </c:numCache>
            </c:numRef>
          </c:yVal>
          <c:smooth val="0"/>
          <c:extLst>
            <c:ext xmlns:c16="http://schemas.microsoft.com/office/drawing/2014/chart" uri="{C3380CC4-5D6E-409C-BE32-E72D297353CC}">
              <c16:uniqueId val="{00000013-2451-415F-AA5C-24D087FB862A}"/>
            </c:ext>
          </c:extLst>
        </c:ser>
        <c:dLbls>
          <c:showLegendKey val="0"/>
          <c:showVal val="1"/>
          <c:showCatName val="0"/>
          <c:showSerName val="0"/>
          <c:showPercent val="0"/>
          <c:showBubbleSize val="0"/>
        </c:dLbls>
        <c:axId val="84219776"/>
        <c:axId val="84234240"/>
      </c:scatterChart>
      <c:valAx>
        <c:axId val="84219776"/>
        <c:scaling>
          <c:orientation val="maxMin"/>
          <c:max val="1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実質公債費比率（分子）は、平成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年度以前は</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億円台で推移していたが、平成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年度には９億円台まで減少し、平成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年度以降は７～８億円台で推移している。ここ数年は減少傾向あったが、</a:t>
          </a:r>
          <a:r>
            <a:rPr kumimoji="1" lang="ja-JP" altLang="en-US" sz="1100" b="0" i="0" baseline="0">
              <a:solidFill>
                <a:schemeClr val="dk1"/>
              </a:solidFill>
              <a:effectLst/>
              <a:latin typeface="+mn-lt"/>
              <a:ea typeface="+mn-ea"/>
              <a:cs typeface="+mn-cs"/>
            </a:rPr>
            <a:t>令和２年度から増加に転じ、</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は令和２年度より４百万円増加した。これは</a:t>
          </a:r>
          <a:r>
            <a:rPr kumimoji="1" lang="ja-JP" altLang="ja-JP" sz="1100" b="0" i="0" baseline="0">
              <a:solidFill>
                <a:schemeClr val="dk1"/>
              </a:solidFill>
              <a:effectLst/>
              <a:latin typeface="+mn-lt"/>
              <a:ea typeface="+mn-ea"/>
              <a:cs typeface="+mn-cs"/>
            </a:rPr>
            <a:t>、償還</a:t>
          </a:r>
          <a:r>
            <a:rPr kumimoji="1" lang="ja-JP" altLang="en-US" sz="1100" b="0" i="0" baseline="0">
              <a:solidFill>
                <a:schemeClr val="dk1"/>
              </a:solidFill>
              <a:effectLst/>
              <a:latin typeface="+mn-lt"/>
              <a:ea typeface="+mn-ea"/>
              <a:cs typeface="+mn-cs"/>
            </a:rPr>
            <a:t>が進んだこと</a:t>
          </a:r>
          <a:r>
            <a:rPr kumimoji="1" lang="ja-JP" altLang="ja-JP" sz="1100" b="0" i="0" baseline="0">
              <a:solidFill>
                <a:schemeClr val="dk1"/>
              </a:solidFill>
              <a:effectLst/>
              <a:latin typeface="+mn-lt"/>
              <a:ea typeface="+mn-ea"/>
              <a:cs typeface="+mn-cs"/>
            </a:rPr>
            <a:t>に伴</a:t>
          </a:r>
          <a:r>
            <a:rPr kumimoji="1" lang="ja-JP" altLang="en-US" sz="1100" b="0" i="0" baseline="0">
              <a:solidFill>
                <a:schemeClr val="dk1"/>
              </a:solidFill>
              <a:effectLst/>
              <a:latin typeface="+mn-lt"/>
              <a:ea typeface="+mn-ea"/>
              <a:cs typeface="+mn-cs"/>
            </a:rPr>
            <a:t>い公営企業債や組合等が起こした地方債の元利償還金に対する繰入金や負担金等</a:t>
          </a:r>
          <a:r>
            <a:rPr kumimoji="1" lang="ja-JP" altLang="ja-JP" sz="1100" b="0" i="0" baseline="0">
              <a:solidFill>
                <a:schemeClr val="dk1"/>
              </a:solidFill>
              <a:effectLst/>
              <a:latin typeface="+mn-lt"/>
              <a:ea typeface="+mn-ea"/>
              <a:cs typeface="+mn-cs"/>
            </a:rPr>
            <a:t>で減となったが、普通会計</a:t>
          </a:r>
          <a:r>
            <a:rPr kumimoji="1" lang="ja-JP" altLang="en-US" sz="1100" b="0" i="0" baseline="0">
              <a:solidFill>
                <a:schemeClr val="dk1"/>
              </a:solidFill>
              <a:effectLst/>
              <a:latin typeface="+mn-lt"/>
              <a:ea typeface="+mn-ea"/>
              <a:cs typeface="+mn-cs"/>
            </a:rPr>
            <a:t>において元利償還金が</a:t>
          </a:r>
          <a:r>
            <a:rPr kumimoji="1" lang="ja-JP" altLang="ja-JP" sz="1100" b="0" i="0" baseline="0">
              <a:solidFill>
                <a:schemeClr val="dk1"/>
              </a:solidFill>
              <a:effectLst/>
              <a:latin typeface="+mn-lt"/>
              <a:ea typeface="+mn-ea"/>
              <a:cs typeface="+mn-cs"/>
            </a:rPr>
            <a:t>増となったことにより増加している。今後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起債の抑制を図るなど着実な比率の減少に努める。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該当なし</a:t>
          </a:r>
          <a:endParaRPr kumimoji="1" lang="en-US" altLang="ja-JP" sz="1000">
            <a:latin typeface="+mn-ea"/>
            <a:ea typeface="+mn-ea"/>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将来負担額（分子）は、平成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年度以降徐々に減少し、平成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年度に</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億円を下回った。元金償還に伴う一部の地方債残高の減、一部事務組合等負担見込額の減等により、比率は年々減少傾向にあり、令和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年度は昨年度から</a:t>
          </a:r>
          <a:r>
            <a:rPr kumimoji="1" lang="en-US" altLang="ja-JP" sz="1100" b="0" i="0" baseline="0">
              <a:solidFill>
                <a:schemeClr val="dk1"/>
              </a:solidFill>
              <a:effectLst/>
              <a:latin typeface="+mn-lt"/>
              <a:ea typeface="+mn-ea"/>
              <a:cs typeface="+mn-cs"/>
            </a:rPr>
            <a:t>1,042</a:t>
          </a:r>
          <a:r>
            <a:rPr kumimoji="1" lang="ja-JP" altLang="ja-JP" sz="1100" b="0" i="0" baseline="0">
              <a:solidFill>
                <a:schemeClr val="dk1"/>
              </a:solidFill>
              <a:effectLst/>
              <a:latin typeface="+mn-lt"/>
              <a:ea typeface="+mn-ea"/>
              <a:cs typeface="+mn-cs"/>
            </a:rPr>
            <a:t>百万円の減となっている。しかし、病院事業及び下水道事業において依然として多額の起債残高を有していることなどから、今後も行財政改革を進め、起債の発行の抑制を図り、起債残高の縮減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富山県上市町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eaLnBrk="1" fontAlgn="auto" latinLnBrk="0" hangingPunct="1"/>
          <a:r>
            <a:rPr kumimoji="1" lang="ja-JP" altLang="ja-JP" sz="1300" b="0" i="0" baseline="0">
              <a:solidFill>
                <a:schemeClr val="dk1"/>
              </a:solidFill>
              <a:effectLst/>
              <a:latin typeface="+mn-ea"/>
              <a:ea typeface="+mn-ea"/>
              <a:cs typeface="+mn-cs"/>
            </a:rPr>
            <a:t>　</a:t>
          </a:r>
          <a:r>
            <a:rPr kumimoji="1" lang="ja-JP" altLang="en-US" sz="1300" b="0" i="0" baseline="0">
              <a:solidFill>
                <a:schemeClr val="dk1"/>
              </a:solidFill>
              <a:effectLst/>
              <a:latin typeface="+mn-ea"/>
              <a:ea typeface="+mn-ea"/>
              <a:cs typeface="+mn-cs"/>
            </a:rPr>
            <a:t>学校教育施設整備基金を</a:t>
          </a:r>
          <a:r>
            <a:rPr kumimoji="1" lang="en-US" altLang="ja-JP" sz="1300" b="0" i="0" baseline="0">
              <a:solidFill>
                <a:schemeClr val="dk1"/>
              </a:solidFill>
              <a:effectLst/>
              <a:latin typeface="+mn-ea"/>
              <a:ea typeface="+mn-ea"/>
              <a:cs typeface="+mn-cs"/>
            </a:rPr>
            <a:t>471</a:t>
          </a:r>
          <a:r>
            <a:rPr kumimoji="1" lang="ja-JP" altLang="en-US" sz="1300" b="0" i="0" baseline="0">
              <a:solidFill>
                <a:schemeClr val="dk1"/>
              </a:solidFill>
              <a:effectLst/>
              <a:latin typeface="+mn-ea"/>
              <a:ea typeface="+mn-ea"/>
              <a:cs typeface="+mn-cs"/>
            </a:rPr>
            <a:t>百万円、減債基金を</a:t>
          </a:r>
          <a:r>
            <a:rPr kumimoji="1" lang="en-US" altLang="ja-JP" sz="1300" b="0" i="0" baseline="0">
              <a:solidFill>
                <a:schemeClr val="dk1"/>
              </a:solidFill>
              <a:effectLst/>
              <a:latin typeface="+mn-ea"/>
              <a:ea typeface="+mn-ea"/>
              <a:cs typeface="+mn-cs"/>
            </a:rPr>
            <a:t>95</a:t>
          </a:r>
          <a:r>
            <a:rPr kumimoji="1" lang="ja-JP" altLang="en-US" sz="1300" b="0" i="0" baseline="0">
              <a:solidFill>
                <a:schemeClr val="dk1"/>
              </a:solidFill>
              <a:effectLst/>
              <a:latin typeface="+mn-ea"/>
              <a:ea typeface="+mn-ea"/>
              <a:cs typeface="+mn-cs"/>
            </a:rPr>
            <a:t>百万円、</a:t>
          </a:r>
          <a:r>
            <a:rPr kumimoji="1" lang="ja-JP" altLang="ja-JP" sz="1300" b="0" i="0" baseline="0">
              <a:solidFill>
                <a:schemeClr val="dk1"/>
              </a:solidFill>
              <a:effectLst/>
              <a:latin typeface="+mn-ea"/>
              <a:ea typeface="+mn-ea"/>
              <a:cs typeface="+mn-cs"/>
            </a:rPr>
            <a:t>上市町定住促進住宅基金</a:t>
          </a:r>
          <a:r>
            <a:rPr kumimoji="1" lang="ja-JP" altLang="en-US" sz="1300" b="0" i="0" baseline="0">
              <a:solidFill>
                <a:schemeClr val="dk1"/>
              </a:solidFill>
              <a:effectLst/>
              <a:latin typeface="+mn-ea"/>
              <a:ea typeface="+mn-ea"/>
              <a:cs typeface="+mn-cs"/>
            </a:rPr>
            <a:t>を</a:t>
          </a:r>
          <a:r>
            <a:rPr kumimoji="1" lang="en-US" altLang="ja-JP" sz="1300" b="0" i="0" baseline="0">
              <a:solidFill>
                <a:schemeClr val="dk1"/>
              </a:solidFill>
              <a:effectLst/>
              <a:latin typeface="+mn-ea"/>
              <a:ea typeface="+mn-ea"/>
              <a:cs typeface="+mn-cs"/>
            </a:rPr>
            <a:t>19</a:t>
          </a:r>
          <a:r>
            <a:rPr kumimoji="1" lang="ja-JP" altLang="ja-JP" sz="1300" b="0" i="0" baseline="0">
              <a:solidFill>
                <a:schemeClr val="dk1"/>
              </a:solidFill>
              <a:effectLst/>
              <a:latin typeface="+mn-ea"/>
              <a:ea typeface="+mn-ea"/>
              <a:cs typeface="+mn-cs"/>
            </a:rPr>
            <a:t>百万円</a:t>
          </a:r>
          <a:r>
            <a:rPr kumimoji="1" lang="ja-JP" altLang="en-US" sz="1300" b="0" i="0" baseline="0">
              <a:solidFill>
                <a:schemeClr val="dk1"/>
              </a:solidFill>
              <a:effectLst/>
              <a:latin typeface="+mn-ea"/>
              <a:ea typeface="+mn-ea"/>
              <a:cs typeface="+mn-cs"/>
            </a:rPr>
            <a:t>積み立てたことなど</a:t>
          </a:r>
          <a:r>
            <a:rPr kumimoji="1" lang="ja-JP" altLang="ja-JP" sz="1300" b="0" i="0" baseline="0">
              <a:solidFill>
                <a:schemeClr val="dk1"/>
              </a:solidFill>
              <a:effectLst/>
              <a:latin typeface="+mn-ea"/>
              <a:ea typeface="+mn-ea"/>
              <a:cs typeface="+mn-cs"/>
            </a:rPr>
            <a:t>により、基金全体では</a:t>
          </a:r>
          <a:r>
            <a:rPr kumimoji="1" lang="en-US" altLang="ja-JP" sz="1300" b="0" i="0" baseline="0">
              <a:solidFill>
                <a:schemeClr val="dk1"/>
              </a:solidFill>
              <a:effectLst/>
              <a:latin typeface="+mn-ea"/>
              <a:ea typeface="+mn-ea"/>
              <a:cs typeface="+mn-cs"/>
            </a:rPr>
            <a:t>596</a:t>
          </a:r>
          <a:r>
            <a:rPr kumimoji="1" lang="ja-JP" altLang="ja-JP" sz="1300" b="0" i="0" baseline="0">
              <a:solidFill>
                <a:schemeClr val="dk1"/>
              </a:solidFill>
              <a:effectLst/>
              <a:latin typeface="+mn-ea"/>
              <a:ea typeface="+mn-ea"/>
              <a:cs typeface="+mn-cs"/>
            </a:rPr>
            <a:t>百万円の増となった。</a:t>
          </a:r>
          <a:endParaRPr lang="ja-JP" altLang="ja-JP" sz="1300">
            <a:effectLst/>
            <a:latin typeface="+mn-ea"/>
            <a:ea typeface="+mn-ea"/>
          </a:endParaRPr>
        </a:p>
        <a:p>
          <a:pPr eaLnBrk="1" fontAlgn="auto" latinLnBrk="0" hangingPunct="1"/>
          <a:r>
            <a:rPr kumimoji="1" lang="ja-JP" altLang="ja-JP" sz="1300" b="0" i="0" baseline="0">
              <a:solidFill>
                <a:schemeClr val="dk1"/>
              </a:solidFill>
              <a:effectLst/>
              <a:latin typeface="+mn-ea"/>
              <a:ea typeface="+mn-ea"/>
              <a:cs typeface="+mn-cs"/>
            </a:rPr>
            <a:t>（今後の方針）</a:t>
          </a:r>
          <a:r>
            <a:rPr kumimoji="1" lang="en-US" altLang="ja-JP" sz="1300" b="0" i="0" baseline="0">
              <a:solidFill>
                <a:schemeClr val="dk1"/>
              </a:solidFill>
              <a:effectLst/>
              <a:latin typeface="+mn-ea"/>
              <a:ea typeface="+mn-ea"/>
              <a:cs typeface="+mn-cs"/>
            </a:rPr>
            <a:t/>
          </a:r>
          <a:br>
            <a:rPr kumimoji="1" lang="en-US" altLang="ja-JP" sz="1300" b="0" i="0" baseline="0">
              <a:solidFill>
                <a:schemeClr val="dk1"/>
              </a:solidFill>
              <a:effectLst/>
              <a:latin typeface="+mn-ea"/>
              <a:ea typeface="+mn-ea"/>
              <a:cs typeface="+mn-cs"/>
            </a:rPr>
          </a:br>
          <a:r>
            <a:rPr kumimoji="1" lang="en-US" altLang="ja-JP" sz="1300" b="0" i="0" baseline="0">
              <a:solidFill>
                <a:schemeClr val="dk1"/>
              </a:solidFill>
              <a:effectLst/>
              <a:latin typeface="+mn-ea"/>
              <a:ea typeface="+mn-ea"/>
              <a:cs typeface="+mn-cs"/>
            </a:rPr>
            <a:t>    </a:t>
          </a:r>
          <a:r>
            <a:rPr kumimoji="1" lang="ja-JP" altLang="ja-JP" sz="1300" b="0" i="0" baseline="0">
              <a:solidFill>
                <a:schemeClr val="dk1"/>
              </a:solidFill>
              <a:effectLst/>
              <a:latin typeface="+mn-ea"/>
              <a:ea typeface="+mn-ea"/>
              <a:cs typeface="+mn-cs"/>
            </a:rPr>
            <a:t>財政調整基金及び減債基金については、不時の支出等に備え、現有残高を目処に一定の額を確保するよう努める。</a:t>
          </a:r>
          <a:endParaRPr lang="ja-JP" altLang="ja-JP" sz="1300">
            <a:effectLst/>
            <a:latin typeface="+mn-ea"/>
            <a:ea typeface="+mn-ea"/>
          </a:endParaRPr>
        </a:p>
        <a:p>
          <a:pPr eaLnBrk="1" fontAlgn="auto" latinLnBrk="0" hangingPunct="1"/>
          <a:r>
            <a:rPr kumimoji="1" lang="ja-JP" altLang="ja-JP" sz="1300" b="0" i="0" baseline="0">
              <a:solidFill>
                <a:schemeClr val="dk1"/>
              </a:solidFill>
              <a:effectLst/>
              <a:latin typeface="+mn-ea"/>
              <a:ea typeface="+mn-ea"/>
              <a:cs typeface="+mn-cs"/>
            </a:rPr>
            <a:t>　</a:t>
          </a:r>
          <a:r>
            <a:rPr kumimoji="1" lang="en-US" altLang="ja-JP" sz="1300" b="0" i="0" baseline="0">
              <a:solidFill>
                <a:schemeClr val="dk1"/>
              </a:solidFill>
              <a:effectLst/>
              <a:latin typeface="+mn-ea"/>
              <a:ea typeface="+mn-ea"/>
              <a:cs typeface="+mn-cs"/>
            </a:rPr>
            <a:t> </a:t>
          </a:r>
          <a:r>
            <a:rPr kumimoji="1" lang="ja-JP" altLang="ja-JP" sz="1300" b="0" i="0" baseline="0">
              <a:solidFill>
                <a:schemeClr val="dk1"/>
              </a:solidFill>
              <a:effectLst/>
              <a:latin typeface="+mn-ea"/>
              <a:ea typeface="+mn-ea"/>
              <a:cs typeface="+mn-cs"/>
            </a:rPr>
            <a:t>特定目的基金については、各々の目的に則りその活用に努めるとともに、役目を終えたもの等必要性に乏しい基金についてはその廃止を検討する。</a:t>
          </a:r>
          <a:endParaRPr lang="ja-JP" altLang="ja-JP" sz="13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（基金の使途）</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a:t>
          </a:r>
          <a:r>
            <a:rPr kumimoji="1" lang="ja-JP" altLang="en-US" sz="1300" b="0" i="0" baseline="0">
              <a:solidFill>
                <a:schemeClr val="dk1"/>
              </a:solidFill>
              <a:effectLst/>
              <a:latin typeface="+mn-lt"/>
              <a:ea typeface="+mn-ea"/>
              <a:cs typeface="+mn-cs"/>
            </a:rPr>
            <a:t>上市町学校教育施設整備基金：</a:t>
          </a:r>
          <a:r>
            <a:rPr lang="ja-JP" altLang="ja-JP" sz="1300">
              <a:solidFill>
                <a:schemeClr val="dk1"/>
              </a:solidFill>
              <a:effectLst/>
              <a:latin typeface="+mn-lt"/>
              <a:ea typeface="+mn-ea"/>
              <a:cs typeface="+mn-cs"/>
            </a:rPr>
            <a:t>学校教育施設の整備に関する事業に要する経費の財源に充てる</a:t>
          </a:r>
          <a:r>
            <a:rPr lang="ja-JP" altLang="en-US" sz="1300">
              <a:solidFill>
                <a:schemeClr val="dk1"/>
              </a:solidFill>
              <a:effectLst/>
              <a:latin typeface="+mn-lt"/>
              <a:ea typeface="+mn-ea"/>
              <a:cs typeface="+mn-cs"/>
            </a:rPr>
            <a:t>もの</a:t>
          </a:r>
          <a:endParaRPr lang="en-US" altLang="ja-JP" sz="130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上市町社会福祉事業基金：社会福祉向上のために必要な事業の財源に充てるもの。</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上市町定住促進住宅基金：定住促進住宅の建設、修繕等の財源に充てるもの。</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上市町生涯学習推進基金：生涯学習の推進のために必要な事業の財源に充てるもの。</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がんばるかみいち総合病院応援基金：</a:t>
          </a:r>
          <a:r>
            <a:rPr lang="ja-JP" altLang="ja-JP" sz="1300">
              <a:solidFill>
                <a:schemeClr val="dk1"/>
              </a:solidFill>
              <a:effectLst/>
              <a:latin typeface="+mn-lt"/>
              <a:ea typeface="+mn-ea"/>
              <a:cs typeface="+mn-cs"/>
            </a:rPr>
            <a:t>かみいち総合病院を町全体で応援していく取組の財源に充てるもの。</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上市町学校教育施設整備基金：</a:t>
          </a:r>
          <a:r>
            <a:rPr kumimoji="1" lang="en-US" altLang="ja-JP" sz="1300" b="0" i="0" baseline="0">
              <a:solidFill>
                <a:schemeClr val="dk1"/>
              </a:solidFill>
              <a:effectLst/>
              <a:latin typeface="+mn-lt"/>
              <a:ea typeface="+mn-ea"/>
              <a:cs typeface="+mn-cs"/>
            </a:rPr>
            <a:t>471</a:t>
          </a:r>
          <a:r>
            <a:rPr kumimoji="1" lang="ja-JP" altLang="en-US" sz="1300" b="0" i="0" baseline="0">
              <a:solidFill>
                <a:schemeClr val="dk1"/>
              </a:solidFill>
              <a:effectLst/>
              <a:latin typeface="+mn-lt"/>
              <a:ea typeface="+mn-ea"/>
              <a:cs typeface="+mn-cs"/>
            </a:rPr>
            <a:t>百万円積み立てたことによる増。</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上市町定住促進住宅基金：定住促進住宅管理費と使用料等収入との差額</a:t>
          </a:r>
          <a:r>
            <a:rPr kumimoji="1" lang="en-US" altLang="ja-JP" sz="1300" b="0" i="0" baseline="0">
              <a:solidFill>
                <a:schemeClr val="dk1"/>
              </a:solidFill>
              <a:effectLst/>
              <a:latin typeface="+mn-lt"/>
              <a:ea typeface="+mn-ea"/>
              <a:cs typeface="+mn-cs"/>
            </a:rPr>
            <a:t>19</a:t>
          </a:r>
          <a:r>
            <a:rPr kumimoji="1" lang="ja-JP" altLang="ja-JP" sz="1300" b="0" i="0" baseline="0">
              <a:solidFill>
                <a:schemeClr val="dk1"/>
              </a:solidFill>
              <a:effectLst/>
              <a:latin typeface="+mn-lt"/>
              <a:ea typeface="+mn-ea"/>
              <a:cs typeface="+mn-cs"/>
            </a:rPr>
            <a:t>百万円を積み立てたことによる増。</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がんばるかみいち総合病院応援基金：</a:t>
          </a:r>
          <a:r>
            <a:rPr kumimoji="1" lang="ja-JP" altLang="ja-JP" sz="1300" b="0" i="0" baseline="0">
              <a:solidFill>
                <a:schemeClr val="dk1"/>
              </a:solidFill>
              <a:effectLst/>
              <a:latin typeface="+mn-lt"/>
              <a:ea typeface="+mn-ea"/>
              <a:cs typeface="+mn-cs"/>
            </a:rPr>
            <a:t>指定寄附受入分を積み立てたことによる増。</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（今後の方針）</a:t>
          </a:r>
          <a:r>
            <a:rPr kumimoji="1" lang="en-US" altLang="ja-JP" sz="1300" b="0" i="0" baseline="0">
              <a:solidFill>
                <a:schemeClr val="dk1"/>
              </a:solidFill>
              <a:effectLst/>
              <a:latin typeface="+mn-lt"/>
              <a:ea typeface="+mn-ea"/>
              <a:cs typeface="+mn-cs"/>
            </a:rPr>
            <a:t>    </a:t>
          </a: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上市町学校教育施設整備基金：将来的な</a:t>
          </a:r>
          <a:r>
            <a:rPr kumimoji="1" lang="ja-JP" altLang="en-US" sz="1300" b="0" i="0" baseline="0">
              <a:solidFill>
                <a:schemeClr val="dk1"/>
              </a:solidFill>
              <a:effectLst/>
              <a:latin typeface="+mn-lt"/>
              <a:ea typeface="+mn-ea"/>
              <a:cs typeface="+mn-cs"/>
            </a:rPr>
            <a:t>学校建設等</a:t>
          </a:r>
          <a:r>
            <a:rPr kumimoji="1" lang="ja-JP" altLang="ja-JP" sz="1300" b="0" i="0" baseline="0">
              <a:solidFill>
                <a:schemeClr val="dk1"/>
              </a:solidFill>
              <a:effectLst/>
              <a:latin typeface="+mn-lt"/>
              <a:ea typeface="+mn-ea"/>
              <a:cs typeface="+mn-cs"/>
            </a:rPr>
            <a:t>の財源として確保する。</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上市町社会福祉事業基金：果実運用を行う基本残高分を確保のうえ、それを超える分については基金の目的に則り活用を図る。</a:t>
          </a:r>
          <a:endParaRPr lang="ja-JP" altLang="ja-JP" sz="1300">
            <a:effectLst/>
          </a:endParaRPr>
        </a:p>
        <a:p>
          <a:pPr eaLnBrk="1" fontAlgn="auto" latinLnBrk="0" hangingPunct="1"/>
          <a:r>
            <a:rPr kumimoji="1" lang="en-US" altLang="ja-JP"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上市町定住促進住宅基金：定住促進住宅の管理に係る収支差額分を積み立て、将来的な大規模修繕等の財源として確保する。</a:t>
          </a:r>
          <a:endParaRPr lang="ja-JP" altLang="ja-JP" sz="1300">
            <a:effectLst/>
          </a:endParaRPr>
        </a:p>
        <a:p>
          <a:pPr eaLnBrk="1" fontAlgn="auto" latinLnBrk="0" hangingPunct="1"/>
          <a:r>
            <a:rPr kumimoji="1" lang="en-US"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がんばるかみいち総合病院応援基金：かみいち総合病院を町全体で応援していく取組に活用していく。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預金利子分の積み立てのみで、昨年度とほぼ同額。取り崩しは行っていない。</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景気後退による町税の大幅な減収や、大規模災害の発生など不測の事態に備えるため、財政調整基金が毎年度</a:t>
          </a:r>
          <a:r>
            <a:rPr kumimoji="1" lang="en-US" altLang="ja-JP" sz="1300" b="0" i="0" baseline="0">
              <a:solidFill>
                <a:schemeClr val="dk1"/>
              </a:solidFill>
              <a:effectLst/>
              <a:latin typeface="+mn-lt"/>
              <a:ea typeface="+mn-ea"/>
              <a:cs typeface="+mn-cs"/>
            </a:rPr>
            <a:t>12</a:t>
          </a:r>
          <a:r>
            <a:rPr kumimoji="1" lang="ja-JP" altLang="ja-JP" sz="1300" b="0" i="0" baseline="0">
              <a:solidFill>
                <a:schemeClr val="dk1"/>
              </a:solidFill>
              <a:effectLst/>
              <a:latin typeface="+mn-lt"/>
              <a:ea typeface="+mn-ea"/>
              <a:cs typeface="+mn-cs"/>
            </a:rPr>
            <a:t>億円程度（標準財政規模の</a:t>
          </a:r>
          <a:r>
            <a:rPr kumimoji="1" lang="en-US" altLang="ja-JP" sz="1300" b="0" i="0" baseline="0">
              <a:solidFill>
                <a:schemeClr val="dk1"/>
              </a:solidFill>
              <a:effectLst/>
              <a:latin typeface="+mn-lt"/>
              <a:ea typeface="+mn-ea"/>
              <a:cs typeface="+mn-cs"/>
            </a:rPr>
            <a:t>20</a:t>
          </a:r>
          <a:r>
            <a:rPr kumimoji="1" lang="ja-JP" altLang="ja-JP" sz="1300" b="0" i="0" baseline="0">
              <a:solidFill>
                <a:schemeClr val="dk1"/>
              </a:solidFill>
              <a:effectLst/>
              <a:latin typeface="+mn-lt"/>
              <a:ea typeface="+mn-ea"/>
              <a:cs typeface="+mn-cs"/>
            </a:rPr>
            <a:t>％）の残高を引き続き確保していく。災害発生時、豪雪時等への備え、財源不足への対応等のため、現在の残高を維持するよう努める。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a:t>
          </a:r>
          <a:r>
            <a:rPr kumimoji="1" lang="ja-JP" altLang="en-US" sz="1300" b="0" i="0" baseline="0">
              <a:solidFill>
                <a:schemeClr val="dk1"/>
              </a:solidFill>
              <a:effectLst/>
              <a:latin typeface="+mn-lt"/>
              <a:ea typeface="+mn-ea"/>
              <a:cs typeface="+mn-cs"/>
            </a:rPr>
            <a:t>普通交付税において再算定された臨時財政対策債償還基金費を</a:t>
          </a:r>
          <a:r>
            <a:rPr kumimoji="1" lang="en-US" altLang="ja-JP" sz="1300" b="0" i="0" baseline="0">
              <a:solidFill>
                <a:schemeClr val="dk1"/>
              </a:solidFill>
              <a:effectLst/>
              <a:latin typeface="+mn-lt"/>
              <a:ea typeface="+mn-ea"/>
              <a:cs typeface="+mn-cs"/>
            </a:rPr>
            <a:t>95</a:t>
          </a:r>
          <a:r>
            <a:rPr kumimoji="1" lang="ja-JP" altLang="en-US" sz="1300" b="0" i="0" baseline="0">
              <a:solidFill>
                <a:schemeClr val="dk1"/>
              </a:solidFill>
              <a:effectLst/>
              <a:latin typeface="+mn-lt"/>
              <a:ea typeface="+mn-ea"/>
              <a:cs typeface="+mn-cs"/>
            </a:rPr>
            <a:t>百万円積み立てたため増となった。</a:t>
          </a:r>
          <a:r>
            <a:rPr kumimoji="1" lang="ja-JP" altLang="ja-JP" sz="1300" b="0" i="0" baseline="0">
              <a:solidFill>
                <a:schemeClr val="dk1"/>
              </a:solidFill>
              <a:effectLst/>
              <a:latin typeface="+mn-lt"/>
              <a:ea typeface="+mn-ea"/>
              <a:cs typeface="+mn-cs"/>
            </a:rPr>
            <a:t>取り崩しは行っていない。</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今後の金利変動等の公債費の償還リスクに備えるため、減債基金が毎年度</a:t>
          </a:r>
          <a:r>
            <a:rPr kumimoji="1" lang="en-US" altLang="ja-JP" sz="1300" b="0" i="0" baseline="0">
              <a:solidFill>
                <a:schemeClr val="dk1"/>
              </a:solidFill>
              <a:effectLst/>
              <a:latin typeface="+mn-lt"/>
              <a:ea typeface="+mn-ea"/>
              <a:cs typeface="+mn-cs"/>
            </a:rPr>
            <a:t>8</a:t>
          </a:r>
          <a:r>
            <a:rPr kumimoji="1" lang="ja-JP" altLang="ja-JP" sz="1300" b="0" i="0" baseline="0">
              <a:solidFill>
                <a:schemeClr val="dk1"/>
              </a:solidFill>
              <a:effectLst/>
              <a:latin typeface="+mn-lt"/>
              <a:ea typeface="+mn-ea"/>
              <a:cs typeface="+mn-cs"/>
            </a:rPr>
            <a:t>億円程度（地方債残高の</a:t>
          </a:r>
          <a:r>
            <a:rPr kumimoji="1" lang="en-US" altLang="ja-JP" sz="1300" b="0" i="0" baseline="0">
              <a:solidFill>
                <a:schemeClr val="dk1"/>
              </a:solidFill>
              <a:effectLst/>
              <a:latin typeface="+mn-lt"/>
              <a:ea typeface="+mn-ea"/>
              <a:cs typeface="+mn-cs"/>
            </a:rPr>
            <a:t>10</a:t>
          </a:r>
          <a:r>
            <a:rPr kumimoji="1" lang="ja-JP" altLang="ja-JP" sz="1300" b="0" i="0" baseline="0">
              <a:solidFill>
                <a:schemeClr val="dk1"/>
              </a:solidFill>
              <a:effectLst/>
              <a:latin typeface="+mn-lt"/>
              <a:ea typeface="+mn-ea"/>
              <a:cs typeface="+mn-cs"/>
            </a:rPr>
            <a:t>％）の残高を維持できるよう努めていく。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19,638
19,390
236.71
11,533,496
11,142,316
330,958
6,641,722
8,001,498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有形固定資産減価償却率は、類似団体平均より高い水準にある。平成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年度に策定した上市町公共施設等総合管理計画及び令和２年度に策定した施設類型ごとの個別施設計画をもとに、現有施設の適正な維持管理に努める。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363210"/>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72830</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987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13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113453</xdr:rowOff>
    </xdr:from>
    <xdr:to>
      <xdr:col>15</xdr:col>
      <xdr:colOff>187325</xdr:colOff>
      <xdr:row>31</xdr:row>
      <xdr:rowOff>43603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73872</xdr:rowOff>
    </xdr:from>
    <xdr:to>
      <xdr:col>11</xdr:col>
      <xdr:colOff>187325</xdr:colOff>
      <xdr:row>31</xdr:row>
      <xdr:rowOff>4022</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166158</xdr:rowOff>
    </xdr:from>
    <xdr:to>
      <xdr:col>7</xdr:col>
      <xdr:colOff>187325</xdr:colOff>
      <xdr:row>30</xdr:row>
      <xdr:rowOff>96308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65617</xdr:rowOff>
    </xdr:from>
    <xdr:to>
      <xdr:col>23</xdr:col>
      <xdr:colOff>136525</xdr:colOff>
      <xdr:row>32</xdr:row>
      <xdr:rowOff>167217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3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44044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301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22437</xdr:rowOff>
    </xdr:from>
    <xdr:to>
      <xdr:col>19</xdr:col>
      <xdr:colOff>187325</xdr:colOff>
      <xdr:row>32</xdr:row>
      <xdr:rowOff>124037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73237</xdr:rowOff>
    </xdr:from>
    <xdr:to>
      <xdr:col>23</xdr:col>
      <xdr:colOff>85725</xdr:colOff>
      <xdr:row>32</xdr:row>
      <xdr:rowOff>116417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33116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143510</xdr:rowOff>
    </xdr:from>
    <xdr:to>
      <xdr:col>15</xdr:col>
      <xdr:colOff>187325</xdr:colOff>
      <xdr:row>32</xdr:row>
      <xdr:rowOff>73660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22860</xdr:rowOff>
    </xdr:from>
    <xdr:to>
      <xdr:col>19</xdr:col>
      <xdr:colOff>136525</xdr:colOff>
      <xdr:row>32</xdr:row>
      <xdr:rowOff>73237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28078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85937</xdr:rowOff>
    </xdr:from>
    <xdr:to>
      <xdr:col>11</xdr:col>
      <xdr:colOff>187325</xdr:colOff>
      <xdr:row>32</xdr:row>
      <xdr:rowOff>16087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136737</xdr:rowOff>
    </xdr:from>
    <xdr:to>
      <xdr:col>15</xdr:col>
      <xdr:colOff>136525</xdr:colOff>
      <xdr:row>32</xdr:row>
      <xdr:rowOff>22860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22321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28363</xdr:rowOff>
    </xdr:from>
    <xdr:to>
      <xdr:col>7</xdr:col>
      <xdr:colOff>187325</xdr:colOff>
      <xdr:row>31</xdr:row>
      <xdr:rowOff>129963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79163</xdr:rowOff>
    </xdr:from>
    <xdr:to>
      <xdr:col>11</xdr:col>
      <xdr:colOff>136525</xdr:colOff>
      <xdr:row>31</xdr:row>
      <xdr:rowOff>136737</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616563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25417</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60130</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20549</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112835</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115164</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64787</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121090</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620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償還が進捗しているものの、公営企業等において多額の起債残高を有することなどから、類似団体平均との比較では引き続き高い水準にある。今後も起債残高の抑制に努めるとともに、経費の節減を図りつつ、地方税等収入の確保に努めたい。</a:t>
          </a:r>
          <a:endParaRPr lang="ja-JP" altLang="ja-JP">
            <a:effectLst/>
          </a:endParaRPr>
        </a:p>
        <a:p>
          <a:pPr eaLnBrk="1" fontAlgn="auto" latinLnBrk="0" hangingPunct="1"/>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5059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312833"/>
          <a:ext cx="1269" cy="112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8886</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43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5059</xdr:rowOff>
    </xdr:from>
    <xdr:to>
      <xdr:col>76</xdr:col>
      <xdr:colOff>111125</xdr:colOff>
      <xdr:row>33</xdr:row>
      <xdr:rowOff>5059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43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6611</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155184</xdr:rowOff>
    </xdr:from>
    <xdr:to>
      <xdr:col>76</xdr:col>
      <xdr:colOff>73025</xdr:colOff>
      <xdr:row>30</xdr:row>
      <xdr:rowOff>85334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50853</xdr:rowOff>
    </xdr:from>
    <xdr:to>
      <xdr:col>72</xdr:col>
      <xdr:colOff>123825</xdr:colOff>
      <xdr:row>31</xdr:row>
      <xdr:rowOff>152453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75142</xdr:rowOff>
    </xdr:from>
    <xdr:to>
      <xdr:col>68</xdr:col>
      <xdr:colOff>123825</xdr:colOff>
      <xdr:row>32</xdr:row>
      <xdr:rowOff>5292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70104</xdr:rowOff>
    </xdr:from>
    <xdr:to>
      <xdr:col>64</xdr:col>
      <xdr:colOff>123825</xdr:colOff>
      <xdr:row>32</xdr:row>
      <xdr:rowOff>254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61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91874</xdr:rowOff>
    </xdr:from>
    <xdr:to>
      <xdr:col>60</xdr:col>
      <xdr:colOff>123825</xdr:colOff>
      <xdr:row>32</xdr:row>
      <xdr:rowOff>22024</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61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81798</xdr:rowOff>
    </xdr:from>
    <xdr:to>
      <xdr:col>76</xdr:col>
      <xdr:colOff>73025</xdr:colOff>
      <xdr:row>32</xdr:row>
      <xdr:rowOff>11948</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1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60225</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14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142621</xdr:rowOff>
    </xdr:from>
    <xdr:to>
      <xdr:col>72</xdr:col>
      <xdr:colOff>123825</xdr:colOff>
      <xdr:row>33</xdr:row>
      <xdr:rowOff>72771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132598</xdr:rowOff>
    </xdr:from>
    <xdr:to>
      <xdr:col>76</xdr:col>
      <xdr:colOff>22225</xdr:colOff>
      <xdr:row>33</xdr:row>
      <xdr:rowOff>21971</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219073"/>
          <a:ext cx="711200" cy="23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4995</xdr:rowOff>
    </xdr:from>
    <xdr:to>
      <xdr:col>68</xdr:col>
      <xdr:colOff>123825</xdr:colOff>
      <xdr:row>33</xdr:row>
      <xdr:rowOff>106595</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4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21971</xdr:rowOff>
    </xdr:from>
    <xdr:to>
      <xdr:col>72</xdr:col>
      <xdr:colOff>73025</xdr:colOff>
      <xdr:row>33</xdr:row>
      <xdr:rowOff>55795</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451346"/>
          <a:ext cx="762000" cy="3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83069</xdr:rowOff>
    </xdr:from>
    <xdr:to>
      <xdr:col>64</xdr:col>
      <xdr:colOff>123825</xdr:colOff>
      <xdr:row>33</xdr:row>
      <xdr:rowOff>13219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34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133869</xdr:rowOff>
    </xdr:from>
    <xdr:to>
      <xdr:col>68</xdr:col>
      <xdr:colOff>73025</xdr:colOff>
      <xdr:row>33</xdr:row>
      <xdr:rowOff>55795</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6391794"/>
          <a:ext cx="762000" cy="9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78042</xdr:rowOff>
    </xdr:from>
    <xdr:to>
      <xdr:col>60</xdr:col>
      <xdr:colOff>123825</xdr:colOff>
      <xdr:row>34</xdr:row>
      <xdr:rowOff>8192</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5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133869</xdr:rowOff>
    </xdr:from>
    <xdr:to>
      <xdr:col>64</xdr:col>
      <xdr:colOff>73025</xdr:colOff>
      <xdr:row>33</xdr:row>
      <xdr:rowOff>128842</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6391794"/>
          <a:ext cx="762000" cy="16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168980</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9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21819</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93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16781</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93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38551</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95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63898</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49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97722</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5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4346</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43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170769</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6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19,638
19,390
236.71
11,533,496
11,142,316
330,958
6,641,722
8,001,498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9691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101600</xdr:rowOff>
    </xdr:from>
    <xdr:to>
      <xdr:col>10</xdr:col>
      <xdr:colOff>165100</xdr:colOff>
      <xdr:row>38</xdr:row>
      <xdr:rowOff>31750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53975</xdr:rowOff>
    </xdr:from>
    <xdr:to>
      <xdr:col>24</xdr:col>
      <xdr:colOff>114300</xdr:colOff>
      <xdr:row>38</xdr:row>
      <xdr:rowOff>155575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32402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104775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951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170180</xdr:rowOff>
    </xdr:from>
    <xdr:to>
      <xdr:col>15</xdr:col>
      <xdr:colOff>101600</xdr:colOff>
      <xdr:row>38</xdr:row>
      <xdr:rowOff>100330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49530</xdr:rowOff>
    </xdr:from>
    <xdr:to>
      <xdr:col>19</xdr:col>
      <xdr:colOff>177800</xdr:colOff>
      <xdr:row>38</xdr:row>
      <xdr:rowOff>80010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646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19050</xdr:rowOff>
    </xdr:from>
    <xdr:to>
      <xdr:col>15</xdr:col>
      <xdr:colOff>50800</xdr:colOff>
      <xdr:row>38</xdr:row>
      <xdr:rowOff>49530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34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38</xdr:row>
      <xdr:rowOff>19050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99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48277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147337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91457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673197"/>
          <a:ext cx="0" cy="143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10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67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148779</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6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84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73351</xdr:rowOff>
    </xdr:from>
    <xdr:to>
      <xdr:col>46</xdr:col>
      <xdr:colOff>38100</xdr:colOff>
      <xdr:row>41</xdr:row>
      <xdr:rowOff>3501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93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70645</xdr:rowOff>
    </xdr:from>
    <xdr:to>
      <xdr:col>41</xdr:col>
      <xdr:colOff>101600</xdr:colOff>
      <xdr:row>41</xdr:row>
      <xdr:rowOff>795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2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71321</xdr:rowOff>
    </xdr:from>
    <xdr:to>
      <xdr:col>36</xdr:col>
      <xdr:colOff>165100</xdr:colOff>
      <xdr:row>41</xdr:row>
      <xdr:rowOff>1471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2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57477</xdr:rowOff>
    </xdr:from>
    <xdr:to>
      <xdr:col>55</xdr:col>
      <xdr:colOff>50800</xdr:colOff>
      <xdr:row>40</xdr:row>
      <xdr:rowOff>159077</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9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35904</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89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60751</xdr:rowOff>
    </xdr:from>
    <xdr:to>
      <xdr:col>50</xdr:col>
      <xdr:colOff>165100</xdr:colOff>
      <xdr:row>40</xdr:row>
      <xdr:rowOff>162351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9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108277</xdr:rowOff>
    </xdr:from>
    <xdr:to>
      <xdr:col>55</xdr:col>
      <xdr:colOff>0</xdr:colOff>
      <xdr:row>40</xdr:row>
      <xdr:rowOff>111551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966277"/>
          <a:ext cx="8382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64390</xdr:rowOff>
    </xdr:from>
    <xdr:to>
      <xdr:col>46</xdr:col>
      <xdr:colOff>38100</xdr:colOff>
      <xdr:row>40</xdr:row>
      <xdr:rowOff>165990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9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111551</xdr:rowOff>
    </xdr:from>
    <xdr:to>
      <xdr:col>50</xdr:col>
      <xdr:colOff>114300</xdr:colOff>
      <xdr:row>40</xdr:row>
      <xdr:rowOff>115190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969551"/>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67956</xdr:rowOff>
    </xdr:from>
    <xdr:to>
      <xdr:col>41</xdr:col>
      <xdr:colOff>101600</xdr:colOff>
      <xdr:row>40</xdr:row>
      <xdr:rowOff>169556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9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115190</xdr:rowOff>
    </xdr:from>
    <xdr:to>
      <xdr:col>45</xdr:col>
      <xdr:colOff>177800</xdr:colOff>
      <xdr:row>40</xdr:row>
      <xdr:rowOff>118756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973190"/>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68752</xdr:rowOff>
    </xdr:from>
    <xdr:to>
      <xdr:col>36</xdr:col>
      <xdr:colOff>165100</xdr:colOff>
      <xdr:row>40</xdr:row>
      <xdr:rowOff>170352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92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118756</xdr:rowOff>
    </xdr:from>
    <xdr:to>
      <xdr:col>41</xdr:col>
      <xdr:colOff>50800</xdr:colOff>
      <xdr:row>40</xdr:row>
      <xdr:rowOff>119552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976756"/>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108369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6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166078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702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163372</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702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164048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70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153478</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0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11067</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14633</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70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15429</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70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0159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22333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80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14515</xdr:rowOff>
    </xdr:from>
    <xdr:to>
      <xdr:col>24</xdr:col>
      <xdr:colOff>114300</xdr:colOff>
      <xdr:row>57</xdr:row>
      <xdr:rowOff>116115</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97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37392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963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158206</xdr:rowOff>
    </xdr:from>
    <xdr:to>
      <xdr:col>20</xdr:col>
      <xdr:colOff>38100</xdr:colOff>
      <xdr:row>57</xdr:row>
      <xdr:rowOff>88356</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37556</xdr:rowOff>
    </xdr:from>
    <xdr:to>
      <xdr:col>24</xdr:col>
      <xdr:colOff>63500</xdr:colOff>
      <xdr:row>57</xdr:row>
      <xdr:rowOff>65315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981020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130447</xdr:rowOff>
    </xdr:from>
    <xdr:to>
      <xdr:col>15</xdr:col>
      <xdr:colOff>101600</xdr:colOff>
      <xdr:row>57</xdr:row>
      <xdr:rowOff>60597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9797</xdr:rowOff>
    </xdr:from>
    <xdr:to>
      <xdr:col>19</xdr:col>
      <xdr:colOff>177800</xdr:colOff>
      <xdr:row>57</xdr:row>
      <xdr:rowOff>37556</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97824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102688</xdr:rowOff>
    </xdr:from>
    <xdr:to>
      <xdr:col>10</xdr:col>
      <xdr:colOff>165100</xdr:colOff>
      <xdr:row>57</xdr:row>
      <xdr:rowOff>32838</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153488</xdr:rowOff>
    </xdr:from>
    <xdr:to>
      <xdr:col>15</xdr:col>
      <xdr:colOff>50800</xdr:colOff>
      <xdr:row>57</xdr:row>
      <xdr:rowOff>9797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97546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74930</xdr:rowOff>
    </xdr:from>
    <xdr:to>
      <xdr:col>6</xdr:col>
      <xdr:colOff>38100</xdr:colOff>
      <xdr:row>57</xdr:row>
      <xdr:rowOff>5080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125730</xdr:rowOff>
    </xdr:from>
    <xdr:to>
      <xdr:col>10</xdr:col>
      <xdr:colOff>114300</xdr:colOff>
      <xdr:row>56</xdr:row>
      <xdr:rowOff>153488</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97269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144797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104883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77124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950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49365</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21607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86145"/>
          <a:ext cx="0" cy="1247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3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56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8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71122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35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5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49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15517</xdr:rowOff>
    </xdr:from>
    <xdr:to>
      <xdr:col>46</xdr:col>
      <xdr:colOff>38100</xdr:colOff>
      <xdr:row>62</xdr:row>
      <xdr:rowOff>117117</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4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6021</xdr:rowOff>
    </xdr:from>
    <xdr:to>
      <xdr:col>41</xdr:col>
      <xdr:colOff>101600</xdr:colOff>
      <xdr:row>62</xdr:row>
      <xdr:rowOff>107621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14043</xdr:rowOff>
    </xdr:from>
    <xdr:to>
      <xdr:col>36</xdr:col>
      <xdr:colOff>165100</xdr:colOff>
      <xdr:row>62</xdr:row>
      <xdr:rowOff>115643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143213</xdr:rowOff>
    </xdr:from>
    <xdr:to>
      <xdr:col>55</xdr:col>
      <xdr:colOff>50800</xdr:colOff>
      <xdr:row>64</xdr:row>
      <xdr:rowOff>73363</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9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58140</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85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144076</xdr:rowOff>
    </xdr:from>
    <xdr:to>
      <xdr:col>50</xdr:col>
      <xdr:colOff>165100</xdr:colOff>
      <xdr:row>64</xdr:row>
      <xdr:rowOff>74226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9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22563</xdr:rowOff>
    </xdr:from>
    <xdr:to>
      <xdr:col>55</xdr:col>
      <xdr:colOff>0</xdr:colOff>
      <xdr:row>64</xdr:row>
      <xdr:rowOff>23426</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95363"/>
          <a:ext cx="8382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145049</xdr:rowOff>
    </xdr:from>
    <xdr:to>
      <xdr:col>46</xdr:col>
      <xdr:colOff>38100</xdr:colOff>
      <xdr:row>64</xdr:row>
      <xdr:rowOff>75199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9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23426</xdr:rowOff>
    </xdr:from>
    <xdr:to>
      <xdr:col>50</xdr:col>
      <xdr:colOff>114300</xdr:colOff>
      <xdr:row>64</xdr:row>
      <xdr:rowOff>24399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96226"/>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145994</xdr:rowOff>
    </xdr:from>
    <xdr:to>
      <xdr:col>41</xdr:col>
      <xdr:colOff>101600</xdr:colOff>
      <xdr:row>64</xdr:row>
      <xdr:rowOff>76144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94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24399</xdr:rowOff>
    </xdr:from>
    <xdr:to>
      <xdr:col>45</xdr:col>
      <xdr:colOff>177800</xdr:colOff>
      <xdr:row>64</xdr:row>
      <xdr:rowOff>25344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97199"/>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146589</xdr:rowOff>
    </xdr:from>
    <xdr:to>
      <xdr:col>36</xdr:col>
      <xdr:colOff>165100</xdr:colOff>
      <xdr:row>64</xdr:row>
      <xdr:rowOff>76739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9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25344</xdr:rowOff>
    </xdr:from>
    <xdr:to>
      <xdr:col>41</xdr:col>
      <xdr:colOff>50800</xdr:colOff>
      <xdr:row>64</xdr:row>
      <xdr:rowOff>25939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99814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155991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27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133644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42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124148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41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132170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41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65353</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59411" y="1103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66326</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83111" y="1103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67271</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94111" y="1104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67866</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5111" y="1104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331189"/>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116839</xdr:rowOff>
    </xdr:from>
    <xdr:to>
      <xdr:col>15</xdr:col>
      <xdr:colOff>101600</xdr:colOff>
      <xdr:row>83</xdr:row>
      <xdr:rowOff>46989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120650</xdr:rowOff>
    </xdr:from>
    <xdr:to>
      <xdr:col>6</xdr:col>
      <xdr:colOff>38100</xdr:colOff>
      <xdr:row>83</xdr:row>
      <xdr:rowOff>50800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167657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68580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2684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130175</xdr:rowOff>
    </xdr:from>
    <xdr:to>
      <xdr:col>15</xdr:col>
      <xdr:colOff>101600</xdr:colOff>
      <xdr:row>83</xdr:row>
      <xdr:rowOff>60325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xdr:rowOff>
    </xdr:from>
    <xdr:to>
      <xdr:col>19</xdr:col>
      <xdr:colOff>177800</xdr:colOff>
      <xdr:row>83</xdr:row>
      <xdr:rowOff>38100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239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109220</xdr:rowOff>
    </xdr:from>
    <xdr:to>
      <xdr:col>10</xdr:col>
      <xdr:colOff>165100</xdr:colOff>
      <xdr:row>83</xdr:row>
      <xdr:rowOff>39370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160020</xdr:rowOff>
    </xdr:from>
    <xdr:to>
      <xdr:col>15</xdr:col>
      <xdr:colOff>50800</xdr:colOff>
      <xdr:row>83</xdr:row>
      <xdr:rowOff>9525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2189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78739</xdr:rowOff>
    </xdr:from>
    <xdr:to>
      <xdr:col>6</xdr:col>
      <xdr:colOff>38100</xdr:colOff>
      <xdr:row>83</xdr:row>
      <xdr:rowOff>8889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129539</xdr:rowOff>
    </xdr:from>
    <xdr:to>
      <xdr:col>10</xdr:col>
      <xdr:colOff>114300</xdr:colOff>
      <xdr:row>82</xdr:row>
      <xdr:rowOff>160020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188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63516</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41927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51452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55897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1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10476865" y="13391769"/>
          <a:ext cx="0" cy="126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100-000054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100-000056010000}"/>
            </a:ext>
          </a:extLst>
        </xdr:cNvPr>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166324</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100-000058010000}"/>
            </a:ext>
          </a:extLst>
        </xdr:cNvPr>
        <xdr:cNvSpPr txBox="1"/>
      </xdr:nvSpPr>
      <xdr:spPr>
        <a:xfrm>
          <a:off x="10515600" y="14053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10426700" y="140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9588500" y="1414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83313</xdr:rowOff>
    </xdr:from>
    <xdr:to>
      <xdr:col>41</xdr:col>
      <xdr:colOff>101600</xdr:colOff>
      <xdr:row>84</xdr:row>
      <xdr:rowOff>13463</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7810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73597</xdr:rowOff>
    </xdr:from>
    <xdr:to>
      <xdr:col>36</xdr:col>
      <xdr:colOff>165100</xdr:colOff>
      <xdr:row>84</xdr:row>
      <xdr:rowOff>3747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6921500" y="1430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50164</xdr:rowOff>
    </xdr:from>
    <xdr:to>
      <xdr:col>55</xdr:col>
      <xdr:colOff>50800</xdr:colOff>
      <xdr:row>81</xdr:row>
      <xdr:rowOff>151764</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10426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73041</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100-000064010000}"/>
            </a:ext>
          </a:extLst>
        </xdr:cNvPr>
        <xdr:cNvSpPr txBox="1"/>
      </xdr:nvSpPr>
      <xdr:spPr>
        <a:xfrm>
          <a:off x="10515600" y="1378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61024</xdr:rowOff>
    </xdr:from>
    <xdr:to>
      <xdr:col>50</xdr:col>
      <xdr:colOff>165100</xdr:colOff>
      <xdr:row>81</xdr:row>
      <xdr:rowOff>162624</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9588500" y="1394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100964</xdr:rowOff>
    </xdr:from>
    <xdr:to>
      <xdr:col>55</xdr:col>
      <xdr:colOff>0</xdr:colOff>
      <xdr:row>81</xdr:row>
      <xdr:rowOff>111824</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9639300" y="13988414"/>
          <a:ext cx="83820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73025</xdr:rowOff>
    </xdr:from>
    <xdr:to>
      <xdr:col>46</xdr:col>
      <xdr:colOff>38100</xdr:colOff>
      <xdr:row>82</xdr:row>
      <xdr:rowOff>3175</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8699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111824</xdr:rowOff>
    </xdr:from>
    <xdr:to>
      <xdr:col>50</xdr:col>
      <xdr:colOff>114300</xdr:colOff>
      <xdr:row>81</xdr:row>
      <xdr:rowOff>123825</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8750300" y="13999274"/>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85026</xdr:rowOff>
    </xdr:from>
    <xdr:to>
      <xdr:col>41</xdr:col>
      <xdr:colOff>101600</xdr:colOff>
      <xdr:row>82</xdr:row>
      <xdr:rowOff>15176</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7810500" y="1397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123825</xdr:rowOff>
    </xdr:from>
    <xdr:to>
      <xdr:col>45</xdr:col>
      <xdr:colOff>177800</xdr:colOff>
      <xdr:row>81</xdr:row>
      <xdr:rowOff>135826</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7861300" y="1401127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93027</xdr:rowOff>
    </xdr:from>
    <xdr:to>
      <xdr:col>36</xdr:col>
      <xdr:colOff>165100</xdr:colOff>
      <xdr:row>82</xdr:row>
      <xdr:rowOff>23177</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6921500" y="139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135826</xdr:rowOff>
    </xdr:from>
    <xdr:to>
      <xdr:col>41</xdr:col>
      <xdr:colOff>50800</xdr:colOff>
      <xdr:row>81</xdr:row>
      <xdr:rowOff>143827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6972300" y="1402327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10304</xdr:rowOff>
    </xdr:from>
    <xdr:ext cx="469744" cy="259045"/>
    <xdr:sp macro="" textlink="">
      <xdr:nvSpPr>
        <xdr:cNvPr id="365" name="n_1aveValue【公営住宅】&#10;一人当たり面積">
          <a:extLst>
            <a:ext uri="{FF2B5EF4-FFF2-40B4-BE49-F238E27FC236}">
              <a16:creationId xmlns:a16="http://schemas.microsoft.com/office/drawing/2014/main" id="{00000000-0008-0000-0100-00006D010000}"/>
            </a:ext>
          </a:extLst>
        </xdr:cNvPr>
        <xdr:cNvSpPr txBox="1"/>
      </xdr:nvSpPr>
      <xdr:spPr>
        <a:xfrm>
          <a:off x="9391727" y="1424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66" name="n_2aveValue【公営住宅】&#10;一人当たり面積">
          <a:extLst>
            <a:ext uri="{FF2B5EF4-FFF2-40B4-BE49-F238E27FC236}">
              <a16:creationId xmlns:a16="http://schemas.microsoft.com/office/drawing/2014/main" id="{00000000-0008-0000-0100-00006E010000}"/>
            </a:ext>
          </a:extLst>
        </xdr:cNvPr>
        <xdr:cNvSpPr txBox="1"/>
      </xdr:nvSpPr>
      <xdr:spPr>
        <a:xfrm>
          <a:off x="8515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4590</xdr:rowOff>
    </xdr:from>
    <xdr:ext cx="469744" cy="259045"/>
    <xdr:sp macro="" textlink="">
      <xdr:nvSpPr>
        <xdr:cNvPr id="367" name="n_3aveValue【公営住宅】&#10;一人当たり面積">
          <a:extLst>
            <a:ext uri="{FF2B5EF4-FFF2-40B4-BE49-F238E27FC236}">
              <a16:creationId xmlns:a16="http://schemas.microsoft.com/office/drawing/2014/main" id="{00000000-0008-0000-0100-00006F010000}"/>
            </a:ext>
          </a:extLst>
        </xdr:cNvPr>
        <xdr:cNvSpPr txBox="1"/>
      </xdr:nvSpPr>
      <xdr:spPr>
        <a:xfrm>
          <a:off x="7626427" y="144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166324</xdr:rowOff>
    </xdr:from>
    <xdr:ext cx="469744" cy="259045"/>
    <xdr:sp macro="" textlink="">
      <xdr:nvSpPr>
        <xdr:cNvPr id="368" name="n_4aveValue【公営住宅】&#10;一人当たり面積">
          <a:extLst>
            <a:ext uri="{FF2B5EF4-FFF2-40B4-BE49-F238E27FC236}">
              <a16:creationId xmlns:a16="http://schemas.microsoft.com/office/drawing/2014/main" id="{00000000-0008-0000-0100-000070010000}"/>
            </a:ext>
          </a:extLst>
        </xdr:cNvPr>
        <xdr:cNvSpPr txBox="1"/>
      </xdr:nvSpPr>
      <xdr:spPr>
        <a:xfrm>
          <a:off x="6737427" y="1439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7701</xdr:rowOff>
    </xdr:from>
    <xdr:ext cx="469744" cy="259045"/>
    <xdr:sp macro="" textlink="">
      <xdr:nvSpPr>
        <xdr:cNvPr id="369" name="n_1mainValue【公営住宅】&#10;一人当たり面積">
          <a:extLst>
            <a:ext uri="{FF2B5EF4-FFF2-40B4-BE49-F238E27FC236}">
              <a16:creationId xmlns:a16="http://schemas.microsoft.com/office/drawing/2014/main" id="{00000000-0008-0000-0100-000071010000}"/>
            </a:ext>
          </a:extLst>
        </xdr:cNvPr>
        <xdr:cNvSpPr txBox="1"/>
      </xdr:nvSpPr>
      <xdr:spPr>
        <a:xfrm>
          <a:off x="9391727" y="1372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19702</xdr:rowOff>
    </xdr:from>
    <xdr:ext cx="469744" cy="259045"/>
    <xdr:sp macro="" textlink="">
      <xdr:nvSpPr>
        <xdr:cNvPr id="370" name="n_2mainValue【公営住宅】&#10;一人当たり面積">
          <a:extLst>
            <a:ext uri="{FF2B5EF4-FFF2-40B4-BE49-F238E27FC236}">
              <a16:creationId xmlns:a16="http://schemas.microsoft.com/office/drawing/2014/main" id="{00000000-0008-0000-0100-000072010000}"/>
            </a:ext>
          </a:extLst>
        </xdr:cNvPr>
        <xdr:cNvSpPr txBox="1"/>
      </xdr:nvSpPr>
      <xdr:spPr>
        <a:xfrm>
          <a:off x="8515427" y="13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31703</xdr:rowOff>
    </xdr:from>
    <xdr:ext cx="469744" cy="259045"/>
    <xdr:sp macro="" textlink="">
      <xdr:nvSpPr>
        <xdr:cNvPr id="371" name="n_3mainValue【公営住宅】&#10;一人当たり面積">
          <a:extLst>
            <a:ext uri="{FF2B5EF4-FFF2-40B4-BE49-F238E27FC236}">
              <a16:creationId xmlns:a16="http://schemas.microsoft.com/office/drawing/2014/main" id="{00000000-0008-0000-0100-000073010000}"/>
            </a:ext>
          </a:extLst>
        </xdr:cNvPr>
        <xdr:cNvSpPr txBox="1"/>
      </xdr:nvSpPr>
      <xdr:spPr>
        <a:xfrm>
          <a:off x="7626427" y="1374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39704</xdr:rowOff>
    </xdr:from>
    <xdr:ext cx="469744" cy="259045"/>
    <xdr:sp macro="" textlink="">
      <xdr:nvSpPr>
        <xdr:cNvPr id="372" name="n_4mainValue【公営住宅】&#10;一人当たり面積">
          <a:extLst>
            <a:ext uri="{FF2B5EF4-FFF2-40B4-BE49-F238E27FC236}">
              <a16:creationId xmlns:a16="http://schemas.microsoft.com/office/drawing/2014/main" id="{00000000-0008-0000-0100-000074010000}"/>
            </a:ext>
          </a:extLst>
        </xdr:cNvPr>
        <xdr:cNvSpPr txBox="1"/>
      </xdr:nvSpPr>
      <xdr:spPr>
        <a:xfrm>
          <a:off x="6737427" y="1375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00000000-0008-0000-0100-00009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flipV="1">
          <a:off x="16318864" y="593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a:extLst>
            <a:ext uri="{FF2B5EF4-FFF2-40B4-BE49-F238E27FC236}">
              <a16:creationId xmlns:a16="http://schemas.microsoft.com/office/drawing/2014/main" id="{00000000-0008-0000-0100-00009E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00000000-0008-0000-0100-0000A0010000}"/>
            </a:ext>
          </a:extLst>
        </xdr:cNvPr>
        <xdr:cNvSpPr txBox="1"/>
      </xdr:nvSpPr>
      <xdr:spPr>
        <a:xfrm>
          <a:off x="16357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95902</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00000000-0008-0000-0100-0000A2010000}"/>
            </a:ext>
          </a:extLst>
        </xdr:cNvPr>
        <xdr:cNvSpPr txBox="1"/>
      </xdr:nvSpPr>
      <xdr:spPr>
        <a:xfrm>
          <a:off x="16357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16268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170180</xdr:rowOff>
    </xdr:from>
    <xdr:to>
      <xdr:col>72</xdr:col>
      <xdr:colOff>38100</xdr:colOff>
      <xdr:row>37</xdr:row>
      <xdr:rowOff>100330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3652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149225</xdr:rowOff>
    </xdr:from>
    <xdr:to>
      <xdr:col>67</xdr:col>
      <xdr:colOff>101600</xdr:colOff>
      <xdr:row>37</xdr:row>
      <xdr:rowOff>79375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2763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156845</xdr:rowOff>
    </xdr:from>
    <xdr:to>
      <xdr:col>85</xdr:col>
      <xdr:colOff>177800</xdr:colOff>
      <xdr:row>40</xdr:row>
      <xdr:rowOff>86995</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62687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135272</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00000000-0008-0000-0100-0000AE010000}"/>
            </a:ext>
          </a:extLst>
        </xdr:cNvPr>
        <xdr:cNvSpPr txBox="1"/>
      </xdr:nvSpPr>
      <xdr:spPr>
        <a:xfrm>
          <a:off x="16357600"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135890</xdr:rowOff>
    </xdr:from>
    <xdr:to>
      <xdr:col>81</xdr:col>
      <xdr:colOff>101600</xdr:colOff>
      <xdr:row>40</xdr:row>
      <xdr:rowOff>66040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5430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15240</xdr:rowOff>
    </xdr:from>
    <xdr:to>
      <xdr:col>85</xdr:col>
      <xdr:colOff>127000</xdr:colOff>
      <xdr:row>40</xdr:row>
      <xdr:rowOff>36195</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5481300" y="68732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109220</xdr:rowOff>
    </xdr:from>
    <xdr:to>
      <xdr:col>76</xdr:col>
      <xdr:colOff>165100</xdr:colOff>
      <xdr:row>40</xdr:row>
      <xdr:rowOff>39370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4541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160020</xdr:rowOff>
    </xdr:from>
    <xdr:to>
      <xdr:col>81</xdr:col>
      <xdr:colOff>50800</xdr:colOff>
      <xdr:row>40</xdr:row>
      <xdr:rowOff>15240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4592300" y="6846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82550</xdr:rowOff>
    </xdr:from>
    <xdr:to>
      <xdr:col>72</xdr:col>
      <xdr:colOff>38100</xdr:colOff>
      <xdr:row>40</xdr:row>
      <xdr:rowOff>12700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365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133350</xdr:rowOff>
    </xdr:from>
    <xdr:to>
      <xdr:col>76</xdr:col>
      <xdr:colOff>114300</xdr:colOff>
      <xdr:row>39</xdr:row>
      <xdr:rowOff>160020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3703300" y="6819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99695</xdr:rowOff>
    </xdr:from>
    <xdr:to>
      <xdr:col>67</xdr:col>
      <xdr:colOff>101600</xdr:colOff>
      <xdr:row>41</xdr:row>
      <xdr:rowOff>29845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2763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133350</xdr:rowOff>
    </xdr:from>
    <xdr:to>
      <xdr:col>71</xdr:col>
      <xdr:colOff>177800</xdr:colOff>
      <xdr:row>40</xdr:row>
      <xdr:rowOff>150495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12814300" y="681990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42562</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526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116857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3500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95902</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2611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57167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30497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3827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20972</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1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22160864" y="561485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100-0000D9010000}"/>
            </a:ext>
          </a:extLst>
        </xdr:cNvPr>
        <xdr:cNvSpPr txBox="1"/>
      </xdr:nvSpPr>
      <xdr:spPr>
        <a:xfrm>
          <a:off x="22199600" y="71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2072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100-0000DB010000}"/>
            </a:ext>
          </a:extLst>
        </xdr:cNvPr>
        <xdr:cNvSpPr txBox="1"/>
      </xdr:nvSpPr>
      <xdr:spPr>
        <a:xfrm>
          <a:off x="22199600" y="53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561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56441</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100-0000DD010000}"/>
            </a:ext>
          </a:extLst>
        </xdr:cNvPr>
        <xdr:cNvSpPr txBox="1"/>
      </xdr:nvSpPr>
      <xdr:spPr>
        <a:xfrm>
          <a:off x="22199600" y="6228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2110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31931</xdr:rowOff>
    </xdr:from>
    <xdr:to>
      <xdr:col>107</xdr:col>
      <xdr:colOff>101600</xdr:colOff>
      <xdr:row>38</xdr:row>
      <xdr:rowOff>133531</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038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22134</xdr:rowOff>
    </xdr:from>
    <xdr:to>
      <xdr:col>102</xdr:col>
      <xdr:colOff>165100</xdr:colOff>
      <xdr:row>38</xdr:row>
      <xdr:rowOff>123734</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9494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31931</xdr:rowOff>
    </xdr:from>
    <xdr:to>
      <xdr:col>98</xdr:col>
      <xdr:colOff>38100</xdr:colOff>
      <xdr:row>38</xdr:row>
      <xdr:rowOff>133531</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8605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53159</xdr:rowOff>
    </xdr:from>
    <xdr:to>
      <xdr:col>116</xdr:col>
      <xdr:colOff>114300</xdr:colOff>
      <xdr:row>41</xdr:row>
      <xdr:rowOff>154759</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21107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139536</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100-0000E9010000}"/>
            </a:ext>
          </a:extLst>
        </xdr:cNvPr>
        <xdr:cNvSpPr txBox="1"/>
      </xdr:nvSpPr>
      <xdr:spPr>
        <a:xfrm>
          <a:off x="22199600" y="699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56424</xdr:rowOff>
    </xdr:from>
    <xdr:to>
      <xdr:col>112</xdr:col>
      <xdr:colOff>38100</xdr:colOff>
      <xdr:row>41</xdr:row>
      <xdr:rowOff>158024</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1272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103959</xdr:rowOff>
    </xdr:from>
    <xdr:to>
      <xdr:col>116</xdr:col>
      <xdr:colOff>63500</xdr:colOff>
      <xdr:row>41</xdr:row>
      <xdr:rowOff>107224</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21323300" y="71334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59690</xdr:rowOff>
    </xdr:from>
    <xdr:to>
      <xdr:col>107</xdr:col>
      <xdr:colOff>101600</xdr:colOff>
      <xdr:row>41</xdr:row>
      <xdr:rowOff>161290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0383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107224</xdr:rowOff>
    </xdr:from>
    <xdr:to>
      <xdr:col>111</xdr:col>
      <xdr:colOff>177800</xdr:colOff>
      <xdr:row>41</xdr:row>
      <xdr:rowOff>110490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0434300" y="71366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62956</xdr:rowOff>
    </xdr:from>
    <xdr:to>
      <xdr:col>102</xdr:col>
      <xdr:colOff>165100</xdr:colOff>
      <xdr:row>41</xdr:row>
      <xdr:rowOff>164556</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9494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110490</xdr:rowOff>
    </xdr:from>
    <xdr:to>
      <xdr:col>107</xdr:col>
      <xdr:colOff>50800</xdr:colOff>
      <xdr:row>41</xdr:row>
      <xdr:rowOff>113756</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9545300" y="71399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62956</xdr:rowOff>
    </xdr:from>
    <xdr:to>
      <xdr:col>98</xdr:col>
      <xdr:colOff>38100</xdr:colOff>
      <xdr:row>41</xdr:row>
      <xdr:rowOff>164556</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8605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113756</xdr:rowOff>
    </xdr:from>
    <xdr:to>
      <xdr:col>102</xdr:col>
      <xdr:colOff>114300</xdr:colOff>
      <xdr:row>41</xdr:row>
      <xdr:rowOff>113756</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656300" y="714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150058</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01994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140261</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9310427" y="63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150058</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84214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149151</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717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152417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155683</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718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155683</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718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421585"/>
          <a:ext cx="0" cy="161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19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110853</xdr:rowOff>
    </xdr:from>
    <xdr:to>
      <xdr:col>76</xdr:col>
      <xdr:colOff>165100</xdr:colOff>
      <xdr:row>60</xdr:row>
      <xdr:rowOff>41003</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104322</xdr:rowOff>
    </xdr:from>
    <xdr:to>
      <xdr:col>72</xdr:col>
      <xdr:colOff>38100</xdr:colOff>
      <xdr:row>60</xdr:row>
      <xdr:rowOff>34472</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1451</xdr:rowOff>
    </xdr:from>
    <xdr:to>
      <xdr:col>85</xdr:col>
      <xdr:colOff>177800</xdr:colOff>
      <xdr:row>64</xdr:row>
      <xdr:rowOff>103051</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87828</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88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130447</xdr:rowOff>
    </xdr:from>
    <xdr:to>
      <xdr:col>81</xdr:col>
      <xdr:colOff>101600</xdr:colOff>
      <xdr:row>64</xdr:row>
      <xdr:rowOff>60597</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9797</xdr:rowOff>
    </xdr:from>
    <xdr:to>
      <xdr:col>85</xdr:col>
      <xdr:colOff>127000</xdr:colOff>
      <xdr:row>64</xdr:row>
      <xdr:rowOff>52251</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1098259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143510</xdr:rowOff>
    </xdr:from>
    <xdr:to>
      <xdr:col>76</xdr:col>
      <xdr:colOff>165100</xdr:colOff>
      <xdr:row>64</xdr:row>
      <xdr:rowOff>73660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9797</xdr:rowOff>
    </xdr:from>
    <xdr:to>
      <xdr:col>81</xdr:col>
      <xdr:colOff>50800</xdr:colOff>
      <xdr:row>64</xdr:row>
      <xdr:rowOff>22860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4592300" y="109825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140244</xdr:rowOff>
    </xdr:from>
    <xdr:to>
      <xdr:col>72</xdr:col>
      <xdr:colOff>38100</xdr:colOff>
      <xdr:row>64</xdr:row>
      <xdr:rowOff>70394</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19594</xdr:rowOff>
    </xdr:from>
    <xdr:to>
      <xdr:col>76</xdr:col>
      <xdr:colOff>114300</xdr:colOff>
      <xdr:row>64</xdr:row>
      <xdr:rowOff>22860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9923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107587</xdr:rowOff>
    </xdr:from>
    <xdr:to>
      <xdr:col>67</xdr:col>
      <xdr:colOff>101600</xdr:colOff>
      <xdr:row>64</xdr:row>
      <xdr:rowOff>37737</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158387</xdr:rowOff>
    </xdr:from>
    <xdr:to>
      <xdr:col>71</xdr:col>
      <xdr:colOff>177800</xdr:colOff>
      <xdr:row>64</xdr:row>
      <xdr:rowOff>19594</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9597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157134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57530</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50999</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51724</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102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64787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103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61521</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103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28864</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2160864" y="9527134"/>
          <a:ext cx="0" cy="1273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22199600" y="108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108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22199600" y="930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952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150283</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22199600" y="10437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2110700" y="1045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145796</xdr:rowOff>
    </xdr:from>
    <xdr:to>
      <xdr:col>107</xdr:col>
      <xdr:colOff>101600</xdr:colOff>
      <xdr:row>62</xdr:row>
      <xdr:rowOff>75946</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03835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138023</xdr:rowOff>
    </xdr:from>
    <xdr:to>
      <xdr:col>102</xdr:col>
      <xdr:colOff>165100</xdr:colOff>
      <xdr:row>62</xdr:row>
      <xdr:rowOff>68173</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94945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135280</xdr:rowOff>
    </xdr:from>
    <xdr:to>
      <xdr:col>98</xdr:col>
      <xdr:colOff>38100</xdr:colOff>
      <xdr:row>62</xdr:row>
      <xdr:rowOff>65430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8605500" y="1059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53899</xdr:rowOff>
    </xdr:from>
    <xdr:to>
      <xdr:col>116</xdr:col>
      <xdr:colOff>114300</xdr:colOff>
      <xdr:row>60</xdr:row>
      <xdr:rowOff>155499</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2110700" y="103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76776</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22199600" y="1019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70358</xdr:rowOff>
    </xdr:from>
    <xdr:to>
      <xdr:col>112</xdr:col>
      <xdr:colOff>38100</xdr:colOff>
      <xdr:row>61</xdr:row>
      <xdr:rowOff>508</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12725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104699</xdr:rowOff>
    </xdr:from>
    <xdr:to>
      <xdr:col>116</xdr:col>
      <xdr:colOff>63500</xdr:colOff>
      <xdr:row>60</xdr:row>
      <xdr:rowOff>121158</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1323300" y="10391699"/>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89103</xdr:rowOff>
    </xdr:from>
    <xdr:to>
      <xdr:col>107</xdr:col>
      <xdr:colOff>101600</xdr:colOff>
      <xdr:row>61</xdr:row>
      <xdr:rowOff>19253</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0383500" y="103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121158</xdr:rowOff>
    </xdr:from>
    <xdr:to>
      <xdr:col>111</xdr:col>
      <xdr:colOff>177800</xdr:colOff>
      <xdr:row>60</xdr:row>
      <xdr:rowOff>139903</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0434300" y="10408158"/>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107848</xdr:rowOff>
    </xdr:from>
    <xdr:to>
      <xdr:col>102</xdr:col>
      <xdr:colOff>165100</xdr:colOff>
      <xdr:row>61</xdr:row>
      <xdr:rowOff>37998</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9494500" y="1039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139903</xdr:rowOff>
    </xdr:from>
    <xdr:to>
      <xdr:col>107</xdr:col>
      <xdr:colOff>50800</xdr:colOff>
      <xdr:row>60</xdr:row>
      <xdr:rowOff>158648</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9545300" y="1042690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119279</xdr:rowOff>
    </xdr:from>
    <xdr:to>
      <xdr:col>98</xdr:col>
      <xdr:colOff>38100</xdr:colOff>
      <xdr:row>61</xdr:row>
      <xdr:rowOff>49429</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8605500" y="104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158648</xdr:rowOff>
    </xdr:from>
    <xdr:to>
      <xdr:col>102</xdr:col>
      <xdr:colOff>114300</xdr:colOff>
      <xdr:row>60</xdr:row>
      <xdr:rowOff>170079</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8656300" y="1044564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117822</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21075727" y="105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67073</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20199427"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59300</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9310427" y="1068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56557</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8421427" y="106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17035</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21075727" y="1013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35780</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20199427" y="1015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54525</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9310427" y="1017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65956</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8421427" y="101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1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19050</xdr:rowOff>
    </xdr:from>
    <xdr:to>
      <xdr:col>85</xdr:col>
      <xdr:colOff>126364</xdr:colOff>
      <xdr:row>86</xdr:row>
      <xdr:rowOff>53339</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6318864" y="13392150"/>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57166</xdr:rowOff>
    </xdr:from>
    <xdr:ext cx="405111" cy="259045"/>
    <xdr:sp macro="" textlink="">
      <xdr:nvSpPr>
        <xdr:cNvPr id="647" name="【児童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6357600"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53339</xdr:rowOff>
    </xdr:from>
    <xdr:to>
      <xdr:col>86</xdr:col>
      <xdr:colOff>25400</xdr:colOff>
      <xdr:row>86</xdr:row>
      <xdr:rowOff>53339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6230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137177</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6357600" y="1316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19050</xdr:rowOff>
    </xdr:from>
    <xdr:to>
      <xdr:col>86</xdr:col>
      <xdr:colOff>25400</xdr:colOff>
      <xdr:row>78</xdr:row>
      <xdr:rowOff>19050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114952</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6357600" y="1400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6268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126364</xdr:rowOff>
    </xdr:from>
    <xdr:to>
      <xdr:col>76</xdr:col>
      <xdr:colOff>165100</xdr:colOff>
      <xdr:row>82</xdr:row>
      <xdr:rowOff>56514</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4541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2539</xdr:rowOff>
    </xdr:from>
    <xdr:to>
      <xdr:col>85</xdr:col>
      <xdr:colOff>177800</xdr:colOff>
      <xdr:row>86</xdr:row>
      <xdr:rowOff>104139</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6268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88916</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100-000097020000}"/>
            </a:ext>
          </a:extLst>
        </xdr:cNvPr>
        <xdr:cNvSpPr txBox="1"/>
      </xdr:nvSpPr>
      <xdr:spPr>
        <a:xfrm>
          <a:off x="16357600" y="1466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25400</xdr:rowOff>
    </xdr:from>
    <xdr:to>
      <xdr:col>81</xdr:col>
      <xdr:colOff>101600</xdr:colOff>
      <xdr:row>86</xdr:row>
      <xdr:rowOff>127000</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5430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53339</xdr:rowOff>
    </xdr:from>
    <xdr:to>
      <xdr:col>85</xdr:col>
      <xdr:colOff>127000</xdr:colOff>
      <xdr:row>86</xdr:row>
      <xdr:rowOff>76200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5481300" y="14798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17780</xdr:rowOff>
    </xdr:from>
    <xdr:to>
      <xdr:col>76</xdr:col>
      <xdr:colOff>165100</xdr:colOff>
      <xdr:row>86</xdr:row>
      <xdr:rowOff>119380</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4541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68580</xdr:rowOff>
    </xdr:from>
    <xdr:to>
      <xdr:col>81</xdr:col>
      <xdr:colOff>50800</xdr:colOff>
      <xdr:row>86</xdr:row>
      <xdr:rowOff>76200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4592300" y="14813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10161</xdr:rowOff>
    </xdr:from>
    <xdr:to>
      <xdr:col>72</xdr:col>
      <xdr:colOff>38100</xdr:colOff>
      <xdr:row>86</xdr:row>
      <xdr:rowOff>111761</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365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60961</xdr:rowOff>
    </xdr:from>
    <xdr:to>
      <xdr:col>76</xdr:col>
      <xdr:colOff>114300</xdr:colOff>
      <xdr:row>86</xdr:row>
      <xdr:rowOff>68580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3703300" y="14805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2539</xdr:rowOff>
    </xdr:from>
    <xdr:to>
      <xdr:col>67</xdr:col>
      <xdr:colOff>101600</xdr:colOff>
      <xdr:row>86</xdr:row>
      <xdr:rowOff>104139</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2763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53339</xdr:rowOff>
    </xdr:from>
    <xdr:to>
      <xdr:col>71</xdr:col>
      <xdr:colOff>177800</xdr:colOff>
      <xdr:row>86</xdr:row>
      <xdr:rowOff>60961</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2814300" y="14798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100-0000A0020000}"/>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73041</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100-0000A1020000}"/>
            </a:ext>
          </a:extLst>
        </xdr:cNvPr>
        <xdr:cNvSpPr txBox="1"/>
      </xdr:nvSpPr>
      <xdr:spPr>
        <a:xfrm>
          <a:off x="14389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27322</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100-0000A2020000}"/>
            </a:ext>
          </a:extLst>
        </xdr:cNvPr>
        <xdr:cNvSpPr txBox="1"/>
      </xdr:nvSpPr>
      <xdr:spPr>
        <a:xfrm>
          <a:off x="13500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100-0000A3020000}"/>
            </a:ext>
          </a:extLst>
        </xdr:cNvPr>
        <xdr:cNvSpPr txBox="1"/>
      </xdr:nvSpPr>
      <xdr:spPr>
        <a:xfrm>
          <a:off x="12611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118127</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100-0000A4020000}"/>
            </a:ext>
          </a:extLst>
        </xdr:cNvPr>
        <xdr:cNvSpPr txBox="1"/>
      </xdr:nvSpPr>
      <xdr:spPr>
        <a:xfrm>
          <a:off x="152660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110507</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100-0000A5020000}"/>
            </a:ext>
          </a:extLst>
        </xdr:cNvPr>
        <xdr:cNvSpPr txBox="1"/>
      </xdr:nvSpPr>
      <xdr:spPr>
        <a:xfrm>
          <a:off x="14389744"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102888</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100-0000A6020000}"/>
            </a:ext>
          </a:extLst>
        </xdr:cNvPr>
        <xdr:cNvSpPr txBox="1"/>
      </xdr:nvSpPr>
      <xdr:spPr>
        <a:xfrm>
          <a:off x="13500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95266</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100-0000A7020000}"/>
            </a:ext>
          </a:extLst>
        </xdr:cNvPr>
        <xdr:cNvSpPr txBox="1"/>
      </xdr:nvSpPr>
      <xdr:spPr>
        <a:xfrm>
          <a:off x="126117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id="{00000000-0008-0000-0100-0000B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86</xdr:row>
      <xdr:rowOff>1524</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22160864" y="13319761"/>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2" name="【児童館】&#10;一人当たり面積最小値テキスト">
          <a:extLst>
            <a:ext uri="{FF2B5EF4-FFF2-40B4-BE49-F238E27FC236}">
              <a16:creationId xmlns:a16="http://schemas.microsoft.com/office/drawing/2014/main" id="{00000000-0008-0000-0100-0000BE020000}"/>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4" name="【児童館】&#10;一人当たり面積最大値テキスト">
          <a:extLst>
            <a:ext uri="{FF2B5EF4-FFF2-40B4-BE49-F238E27FC236}">
              <a16:creationId xmlns:a16="http://schemas.microsoft.com/office/drawing/2014/main" id="{00000000-0008-0000-0100-0000C0020000}"/>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157751</xdr:rowOff>
    </xdr:from>
    <xdr:ext cx="469744" cy="259045"/>
    <xdr:sp macro="" textlink="">
      <xdr:nvSpPr>
        <xdr:cNvPr id="706" name="【児童館】&#10;一人当たり面積平均値テキスト">
          <a:extLst>
            <a:ext uri="{FF2B5EF4-FFF2-40B4-BE49-F238E27FC236}">
              <a16:creationId xmlns:a16="http://schemas.microsoft.com/office/drawing/2014/main" id="{00000000-0008-0000-0100-0000C2020000}"/>
            </a:ext>
          </a:extLst>
        </xdr:cNvPr>
        <xdr:cNvSpPr txBox="1"/>
      </xdr:nvSpPr>
      <xdr:spPr>
        <a:xfrm>
          <a:off x="22199600" y="1421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221107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9494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81026</xdr:rowOff>
    </xdr:from>
    <xdr:to>
      <xdr:col>98</xdr:col>
      <xdr:colOff>38100</xdr:colOff>
      <xdr:row>84</xdr:row>
      <xdr:rowOff>11176</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8605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97028</xdr:rowOff>
    </xdr:from>
    <xdr:to>
      <xdr:col>116</xdr:col>
      <xdr:colOff>114300</xdr:colOff>
      <xdr:row>83</xdr:row>
      <xdr:rowOff>27178</xdr:rowOff>
    </xdr:to>
    <xdr:sp macro="" textlink="">
      <xdr:nvSpPr>
        <xdr:cNvPr id="717" name="楕円 716">
          <a:extLst>
            <a:ext uri="{FF2B5EF4-FFF2-40B4-BE49-F238E27FC236}">
              <a16:creationId xmlns:a16="http://schemas.microsoft.com/office/drawing/2014/main" id="{00000000-0008-0000-0100-0000CD020000}"/>
            </a:ext>
          </a:extLst>
        </xdr:cNvPr>
        <xdr:cNvSpPr/>
      </xdr:nvSpPr>
      <xdr:spPr>
        <a:xfrm>
          <a:off x="22110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119905</xdr:rowOff>
    </xdr:from>
    <xdr:ext cx="469744" cy="259045"/>
    <xdr:sp macro="" textlink="">
      <xdr:nvSpPr>
        <xdr:cNvPr id="718" name="【児童館】&#10;一人当たり面積該当値テキスト">
          <a:extLst>
            <a:ext uri="{FF2B5EF4-FFF2-40B4-BE49-F238E27FC236}">
              <a16:creationId xmlns:a16="http://schemas.microsoft.com/office/drawing/2014/main" id="{00000000-0008-0000-0100-0000CE020000}"/>
            </a:ext>
          </a:extLst>
        </xdr:cNvPr>
        <xdr:cNvSpPr txBox="1"/>
      </xdr:nvSpPr>
      <xdr:spPr>
        <a:xfrm>
          <a:off x="22199600"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106172</xdr:rowOff>
    </xdr:from>
    <xdr:to>
      <xdr:col>112</xdr:col>
      <xdr:colOff>38100</xdr:colOff>
      <xdr:row>83</xdr:row>
      <xdr:rowOff>36322</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21272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147828</xdr:rowOff>
    </xdr:from>
    <xdr:to>
      <xdr:col>116</xdr:col>
      <xdr:colOff>63500</xdr:colOff>
      <xdr:row>82</xdr:row>
      <xdr:rowOff>156972</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flipV="1">
          <a:off x="21323300" y="142067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115315</xdr:rowOff>
    </xdr:from>
    <xdr:to>
      <xdr:col>107</xdr:col>
      <xdr:colOff>101600</xdr:colOff>
      <xdr:row>83</xdr:row>
      <xdr:rowOff>45465</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0383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156972</xdr:rowOff>
    </xdr:from>
    <xdr:to>
      <xdr:col>111</xdr:col>
      <xdr:colOff>177800</xdr:colOff>
      <xdr:row>82</xdr:row>
      <xdr:rowOff>166115</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20434300" y="142158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9494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166115</xdr:rowOff>
    </xdr:from>
    <xdr:to>
      <xdr:col>107</xdr:col>
      <xdr:colOff>50800</xdr:colOff>
      <xdr:row>83</xdr:row>
      <xdr:rowOff>3811</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19545300" y="142250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133604</xdr:rowOff>
    </xdr:from>
    <xdr:to>
      <xdr:col>98</xdr:col>
      <xdr:colOff>38100</xdr:colOff>
      <xdr:row>83</xdr:row>
      <xdr:rowOff>63754</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8605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3811</xdr:rowOff>
    </xdr:from>
    <xdr:to>
      <xdr:col>102</xdr:col>
      <xdr:colOff>114300</xdr:colOff>
      <xdr:row>83</xdr:row>
      <xdr:rowOff>12954</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8656300" y="142341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7" name="n_1aveValue【児童館】&#10;一人当たり面積">
          <a:extLst>
            <a:ext uri="{FF2B5EF4-FFF2-40B4-BE49-F238E27FC236}">
              <a16:creationId xmlns:a16="http://schemas.microsoft.com/office/drawing/2014/main" id="{00000000-0008-0000-0100-0000D7020000}"/>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728" name="n_2aveValue【児童館】&#10;一人当たり面積">
          <a:extLst>
            <a:ext uri="{FF2B5EF4-FFF2-40B4-BE49-F238E27FC236}">
              <a16:creationId xmlns:a16="http://schemas.microsoft.com/office/drawing/2014/main" id="{00000000-0008-0000-0100-0000D8020000}"/>
            </a:ext>
          </a:extLst>
        </xdr:cNvPr>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48023</xdr:rowOff>
    </xdr:from>
    <xdr:ext cx="469744" cy="259045"/>
    <xdr:sp macro="" textlink="">
      <xdr:nvSpPr>
        <xdr:cNvPr id="729" name="n_3aveValue【児童館】&#10;一人当たり面積">
          <a:extLst>
            <a:ext uri="{FF2B5EF4-FFF2-40B4-BE49-F238E27FC236}">
              <a16:creationId xmlns:a16="http://schemas.microsoft.com/office/drawing/2014/main" id="{00000000-0008-0000-0100-0000D9020000}"/>
            </a:ext>
          </a:extLst>
        </xdr:cNvPr>
        <xdr:cNvSpPr txBox="1"/>
      </xdr:nvSpPr>
      <xdr:spPr>
        <a:xfrm>
          <a:off x="19310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2303</xdr:rowOff>
    </xdr:from>
    <xdr:ext cx="469744" cy="259045"/>
    <xdr:sp macro="" textlink="">
      <xdr:nvSpPr>
        <xdr:cNvPr id="730" name="n_4aveValue【児童館】&#10;一人当たり面積">
          <a:extLst>
            <a:ext uri="{FF2B5EF4-FFF2-40B4-BE49-F238E27FC236}">
              <a16:creationId xmlns:a16="http://schemas.microsoft.com/office/drawing/2014/main" id="{00000000-0008-0000-0100-0000DA020000}"/>
            </a:ext>
          </a:extLst>
        </xdr:cNvPr>
        <xdr:cNvSpPr txBox="1"/>
      </xdr:nvSpPr>
      <xdr:spPr>
        <a:xfrm>
          <a:off x="18421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52849</xdr:rowOff>
    </xdr:from>
    <xdr:ext cx="469744" cy="259045"/>
    <xdr:sp macro="" textlink="">
      <xdr:nvSpPr>
        <xdr:cNvPr id="731" name="n_1mainValue【児童館】&#10;一人当たり面積">
          <a:extLst>
            <a:ext uri="{FF2B5EF4-FFF2-40B4-BE49-F238E27FC236}">
              <a16:creationId xmlns:a16="http://schemas.microsoft.com/office/drawing/2014/main" id="{00000000-0008-0000-0100-0000DB020000}"/>
            </a:ext>
          </a:extLst>
        </xdr:cNvPr>
        <xdr:cNvSpPr txBox="1"/>
      </xdr:nvSpPr>
      <xdr:spPr>
        <a:xfrm>
          <a:off x="210757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61992</xdr:rowOff>
    </xdr:from>
    <xdr:ext cx="469744" cy="259045"/>
    <xdr:sp macro="" textlink="">
      <xdr:nvSpPr>
        <xdr:cNvPr id="732" name="n_2mainValue【児童館】&#10;一人当たり面積">
          <a:extLst>
            <a:ext uri="{FF2B5EF4-FFF2-40B4-BE49-F238E27FC236}">
              <a16:creationId xmlns:a16="http://schemas.microsoft.com/office/drawing/2014/main" id="{00000000-0008-0000-0100-0000DC020000}"/>
            </a:ext>
          </a:extLst>
        </xdr:cNvPr>
        <xdr:cNvSpPr txBox="1"/>
      </xdr:nvSpPr>
      <xdr:spPr>
        <a:xfrm>
          <a:off x="20199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733" name="n_3mainValue【児童館】&#10;一人当たり面積">
          <a:extLst>
            <a:ext uri="{FF2B5EF4-FFF2-40B4-BE49-F238E27FC236}">
              <a16:creationId xmlns:a16="http://schemas.microsoft.com/office/drawing/2014/main" id="{00000000-0008-0000-0100-0000DD020000}"/>
            </a:ext>
          </a:extLst>
        </xdr:cNvPr>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80281</xdr:rowOff>
    </xdr:from>
    <xdr:ext cx="469744" cy="259045"/>
    <xdr:sp macro="" textlink="">
      <xdr:nvSpPr>
        <xdr:cNvPr id="734" name="n_4mainValue【児童館】&#10;一人当たり面積">
          <a:extLst>
            <a:ext uri="{FF2B5EF4-FFF2-40B4-BE49-F238E27FC236}">
              <a16:creationId xmlns:a16="http://schemas.microsoft.com/office/drawing/2014/main" id="{00000000-0008-0000-0100-0000DE020000}"/>
            </a:ext>
          </a:extLst>
        </xdr:cNvPr>
        <xdr:cNvSpPr txBox="1"/>
      </xdr:nvSpPr>
      <xdr:spPr>
        <a:xfrm>
          <a:off x="18421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1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16318864"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0" name="【公民館】&#10;有形固定資産減価償却率最小値テキスト">
          <a:extLst>
            <a:ext uri="{FF2B5EF4-FFF2-40B4-BE49-F238E27FC236}">
              <a16:creationId xmlns:a16="http://schemas.microsoft.com/office/drawing/2014/main" id="{00000000-0008-0000-0100-0000F8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100-0000FA020000}"/>
            </a:ext>
          </a:extLst>
        </xdr:cNvPr>
        <xdr:cNvSpPr txBox="1"/>
      </xdr:nvSpPr>
      <xdr:spPr>
        <a:xfrm>
          <a:off x="163576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162577</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100-0000FC020000}"/>
            </a:ext>
          </a:extLst>
        </xdr:cNvPr>
        <xdr:cNvSpPr txBox="1"/>
      </xdr:nvSpPr>
      <xdr:spPr>
        <a:xfrm>
          <a:off x="163576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5430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31114</xdr:rowOff>
    </xdr:from>
    <xdr:to>
      <xdr:col>85</xdr:col>
      <xdr:colOff>177800</xdr:colOff>
      <xdr:row>106</xdr:row>
      <xdr:rowOff>132714</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62687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9541</xdr:rowOff>
    </xdr:from>
    <xdr:ext cx="405111" cy="259045"/>
    <xdr:sp macro="" textlink="">
      <xdr:nvSpPr>
        <xdr:cNvPr id="776" name="【公民館】&#10;有形固定資産減価償却率該当値テキスト">
          <a:extLst>
            <a:ext uri="{FF2B5EF4-FFF2-40B4-BE49-F238E27FC236}">
              <a16:creationId xmlns:a16="http://schemas.microsoft.com/office/drawing/2014/main" id="{00000000-0008-0000-0100-000008030000}"/>
            </a:ext>
          </a:extLst>
        </xdr:cNvPr>
        <xdr:cNvSpPr txBox="1"/>
      </xdr:nvSpPr>
      <xdr:spPr>
        <a:xfrm>
          <a:off x="16357600"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10161</xdr:rowOff>
    </xdr:from>
    <xdr:to>
      <xdr:col>81</xdr:col>
      <xdr:colOff>101600</xdr:colOff>
      <xdr:row>106</xdr:row>
      <xdr:rowOff>111761</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5430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60961</xdr:rowOff>
    </xdr:from>
    <xdr:to>
      <xdr:col>85</xdr:col>
      <xdr:colOff>127000</xdr:colOff>
      <xdr:row>106</xdr:row>
      <xdr:rowOff>81914</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5481300" y="1823466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154939</xdr:rowOff>
    </xdr:from>
    <xdr:to>
      <xdr:col>76</xdr:col>
      <xdr:colOff>165100</xdr:colOff>
      <xdr:row>106</xdr:row>
      <xdr:rowOff>85089</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4541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34289</xdr:rowOff>
    </xdr:from>
    <xdr:to>
      <xdr:col>81</xdr:col>
      <xdr:colOff>50800</xdr:colOff>
      <xdr:row>106</xdr:row>
      <xdr:rowOff>60961</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4592300" y="18207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xdr:rowOff>
    </xdr:from>
    <xdr:to>
      <xdr:col>76</xdr:col>
      <xdr:colOff>114300</xdr:colOff>
      <xdr:row>106</xdr:row>
      <xdr:rowOff>34289</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3703300" y="181813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99695</xdr:rowOff>
    </xdr:from>
    <xdr:to>
      <xdr:col>67</xdr:col>
      <xdr:colOff>101600</xdr:colOff>
      <xdr:row>106</xdr:row>
      <xdr:rowOff>29845</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2763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150495</xdr:rowOff>
    </xdr:from>
    <xdr:to>
      <xdr:col>71</xdr:col>
      <xdr:colOff>177800</xdr:colOff>
      <xdr:row>106</xdr:row>
      <xdr:rowOff>7620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2814300" y="18152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73041</xdr:rowOff>
    </xdr:from>
    <xdr:ext cx="405111" cy="259045"/>
    <xdr:sp macro="" textlink="">
      <xdr:nvSpPr>
        <xdr:cNvPr id="785" name="n_1aveValue【公民館】&#10;有形固定資産減価償却率">
          <a:extLst>
            <a:ext uri="{FF2B5EF4-FFF2-40B4-BE49-F238E27FC236}">
              <a16:creationId xmlns:a16="http://schemas.microsoft.com/office/drawing/2014/main" id="{00000000-0008-0000-0100-000011030000}"/>
            </a:ext>
          </a:extLst>
        </xdr:cNvPr>
        <xdr:cNvSpPr txBox="1"/>
      </xdr:nvSpPr>
      <xdr:spPr>
        <a:xfrm>
          <a:off x="152660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786" name="n_2aveValue【公民館】&#10;有形固定資産減価償却率">
          <a:extLst>
            <a:ext uri="{FF2B5EF4-FFF2-40B4-BE49-F238E27FC236}">
              <a16:creationId xmlns:a16="http://schemas.microsoft.com/office/drawing/2014/main" id="{00000000-0008-0000-0100-000012030000}"/>
            </a:ext>
          </a:extLst>
        </xdr:cNvPr>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787" name="n_3aveValue【公民館】&#10;有形固定資産減価償却率">
          <a:extLst>
            <a:ext uri="{FF2B5EF4-FFF2-40B4-BE49-F238E27FC236}">
              <a16:creationId xmlns:a16="http://schemas.microsoft.com/office/drawing/2014/main" id="{00000000-0008-0000-0100-000013030000}"/>
            </a:ext>
          </a:extLst>
        </xdr:cNvPr>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788" name="n_4aveValue【公民館】&#10;有形固定資産減価償却率">
          <a:extLst>
            <a:ext uri="{FF2B5EF4-FFF2-40B4-BE49-F238E27FC236}">
              <a16:creationId xmlns:a16="http://schemas.microsoft.com/office/drawing/2014/main" id="{00000000-0008-0000-0100-000014030000}"/>
            </a:ext>
          </a:extLst>
        </xdr:cNvPr>
        <xdr:cNvSpPr txBox="1"/>
      </xdr:nvSpPr>
      <xdr:spPr>
        <a:xfrm>
          <a:off x="12611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102888</xdr:rowOff>
    </xdr:from>
    <xdr:ext cx="405111" cy="259045"/>
    <xdr:sp macro="" textlink="">
      <xdr:nvSpPr>
        <xdr:cNvPr id="789" name="n_1mainValue【公民館】&#10;有形固定資産減価償却率">
          <a:extLst>
            <a:ext uri="{FF2B5EF4-FFF2-40B4-BE49-F238E27FC236}">
              <a16:creationId xmlns:a16="http://schemas.microsoft.com/office/drawing/2014/main" id="{00000000-0008-0000-0100-000015030000}"/>
            </a:ext>
          </a:extLst>
        </xdr:cNvPr>
        <xdr:cNvSpPr txBox="1"/>
      </xdr:nvSpPr>
      <xdr:spPr>
        <a:xfrm>
          <a:off x="152660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76216</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49547</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20972</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1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flipV="1">
          <a:off x="22160864" y="171166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100-000033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100-00003503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10721</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100-000037030000}"/>
            </a:ext>
          </a:extLst>
        </xdr:cNvPr>
        <xdr:cNvSpPr txBox="1"/>
      </xdr:nvSpPr>
      <xdr:spPr>
        <a:xfrm>
          <a:off x="22199600" y="18012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2110700" y="1816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23768</xdr:rowOff>
    </xdr:from>
    <xdr:to>
      <xdr:col>107</xdr:col>
      <xdr:colOff>101600</xdr:colOff>
      <xdr:row>107</xdr:row>
      <xdr:rowOff>125368</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0383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22134</xdr:rowOff>
    </xdr:from>
    <xdr:to>
      <xdr:col>102</xdr:col>
      <xdr:colOff>165100</xdr:colOff>
      <xdr:row>107</xdr:row>
      <xdr:rowOff>123734</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9494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133169</xdr:rowOff>
    </xdr:from>
    <xdr:to>
      <xdr:col>116</xdr:col>
      <xdr:colOff>114300</xdr:colOff>
      <xdr:row>107</xdr:row>
      <xdr:rowOff>63319</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2110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111596</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100-000043030000}"/>
            </a:ext>
          </a:extLst>
        </xdr:cNvPr>
        <xdr:cNvSpPr txBox="1"/>
      </xdr:nvSpPr>
      <xdr:spPr>
        <a:xfrm>
          <a:off x="22199600"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12519</xdr:rowOff>
    </xdr:from>
    <xdr:to>
      <xdr:col>116</xdr:col>
      <xdr:colOff>63500</xdr:colOff>
      <xdr:row>107</xdr:row>
      <xdr:rowOff>19050</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flipV="1">
          <a:off x="21323300" y="183576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146231</xdr:rowOff>
    </xdr:from>
    <xdr:to>
      <xdr:col>107</xdr:col>
      <xdr:colOff>101600</xdr:colOff>
      <xdr:row>107</xdr:row>
      <xdr:rowOff>76381</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038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25581</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20434300" y="183642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152763</xdr:rowOff>
    </xdr:from>
    <xdr:to>
      <xdr:col>102</xdr:col>
      <xdr:colOff>165100</xdr:colOff>
      <xdr:row>107</xdr:row>
      <xdr:rowOff>82913</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9494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25581</xdr:rowOff>
    </xdr:from>
    <xdr:to>
      <xdr:col>107</xdr:col>
      <xdr:colOff>50800</xdr:colOff>
      <xdr:row>107</xdr:row>
      <xdr:rowOff>32113</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19545300" y="183707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156029</xdr:rowOff>
    </xdr:from>
    <xdr:to>
      <xdr:col>98</xdr:col>
      <xdr:colOff>38100</xdr:colOff>
      <xdr:row>107</xdr:row>
      <xdr:rowOff>86179</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8605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32113</xdr:rowOff>
    </xdr:from>
    <xdr:to>
      <xdr:col>102</xdr:col>
      <xdr:colOff>114300</xdr:colOff>
      <xdr:row>107</xdr:row>
      <xdr:rowOff>35379</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18656300" y="183772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114135</xdr:rowOff>
    </xdr:from>
    <xdr:ext cx="469744" cy="259045"/>
    <xdr:sp macro="" textlink="">
      <xdr:nvSpPr>
        <xdr:cNvPr id="844" name="n_1aveValue【公民館】&#10;一人当たり面積">
          <a:extLst>
            <a:ext uri="{FF2B5EF4-FFF2-40B4-BE49-F238E27FC236}">
              <a16:creationId xmlns:a16="http://schemas.microsoft.com/office/drawing/2014/main" id="{00000000-0008-0000-0100-00004C030000}"/>
            </a:ext>
          </a:extLst>
        </xdr:cNvPr>
        <xdr:cNvSpPr txBox="1"/>
      </xdr:nvSpPr>
      <xdr:spPr>
        <a:xfrm>
          <a:off x="210757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116495</xdr:rowOff>
    </xdr:from>
    <xdr:ext cx="469744" cy="259045"/>
    <xdr:sp macro="" textlink="">
      <xdr:nvSpPr>
        <xdr:cNvPr id="845" name="n_2aveValue【公民館】&#10;一人当たり面積">
          <a:extLst>
            <a:ext uri="{FF2B5EF4-FFF2-40B4-BE49-F238E27FC236}">
              <a16:creationId xmlns:a16="http://schemas.microsoft.com/office/drawing/2014/main" id="{00000000-0008-0000-0100-00004D030000}"/>
            </a:ext>
          </a:extLst>
        </xdr:cNvPr>
        <xdr:cNvSpPr txBox="1"/>
      </xdr:nvSpPr>
      <xdr:spPr>
        <a:xfrm>
          <a:off x="20199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114861</xdr:rowOff>
    </xdr:from>
    <xdr:ext cx="469744" cy="259045"/>
    <xdr:sp macro="" textlink="">
      <xdr:nvSpPr>
        <xdr:cNvPr id="846" name="n_3aveValue【公民館】&#10;一人当たり面積">
          <a:extLst>
            <a:ext uri="{FF2B5EF4-FFF2-40B4-BE49-F238E27FC236}">
              <a16:creationId xmlns:a16="http://schemas.microsoft.com/office/drawing/2014/main" id="{00000000-0008-0000-0100-00004E030000}"/>
            </a:ext>
          </a:extLst>
        </xdr:cNvPr>
        <xdr:cNvSpPr txBox="1"/>
      </xdr:nvSpPr>
      <xdr:spPr>
        <a:xfrm>
          <a:off x="19310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847" name="n_4aveValue【公民館】&#10;一人当たり面積">
          <a:extLst>
            <a:ext uri="{FF2B5EF4-FFF2-40B4-BE49-F238E27FC236}">
              <a16:creationId xmlns:a16="http://schemas.microsoft.com/office/drawing/2014/main" id="{00000000-0008-0000-0100-00004F030000}"/>
            </a:ext>
          </a:extLst>
        </xdr:cNvPr>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848" name="n_1mainValue【公民館】&#10;一人当たり面積">
          <a:extLst>
            <a:ext uri="{FF2B5EF4-FFF2-40B4-BE49-F238E27FC236}">
              <a16:creationId xmlns:a16="http://schemas.microsoft.com/office/drawing/2014/main" id="{00000000-0008-0000-0100-000050030000}"/>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92908</xdr:rowOff>
    </xdr:from>
    <xdr:ext cx="469744" cy="259045"/>
    <xdr:sp macro="" textlink="">
      <xdr:nvSpPr>
        <xdr:cNvPr id="849" name="n_2mainValue【公民館】&#10;一人当たり面積">
          <a:extLst>
            <a:ext uri="{FF2B5EF4-FFF2-40B4-BE49-F238E27FC236}">
              <a16:creationId xmlns:a16="http://schemas.microsoft.com/office/drawing/2014/main" id="{00000000-0008-0000-0100-000051030000}"/>
            </a:ext>
          </a:extLst>
        </xdr:cNvPr>
        <xdr:cNvSpPr txBox="1"/>
      </xdr:nvSpPr>
      <xdr:spPr>
        <a:xfrm>
          <a:off x="20199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99440</xdr:rowOff>
    </xdr:from>
    <xdr:ext cx="469744" cy="259045"/>
    <xdr:sp macro="" textlink="">
      <xdr:nvSpPr>
        <xdr:cNvPr id="850" name="n_3mainValue【公民館】&#10;一人当たり面積">
          <a:extLst>
            <a:ext uri="{FF2B5EF4-FFF2-40B4-BE49-F238E27FC236}">
              <a16:creationId xmlns:a16="http://schemas.microsoft.com/office/drawing/2014/main" id="{00000000-0008-0000-0100-000052030000}"/>
            </a:ext>
          </a:extLst>
        </xdr:cNvPr>
        <xdr:cNvSpPr txBox="1"/>
      </xdr:nvSpPr>
      <xdr:spPr>
        <a:xfrm>
          <a:off x="19310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77306</xdr:rowOff>
    </xdr:from>
    <xdr:ext cx="469744" cy="259045"/>
    <xdr:sp macro="" textlink="">
      <xdr:nvSpPr>
        <xdr:cNvPr id="851" name="n_4mainValue【公民館】&#10;一人当たり面積">
          <a:extLst>
            <a:ext uri="{FF2B5EF4-FFF2-40B4-BE49-F238E27FC236}">
              <a16:creationId xmlns:a16="http://schemas.microsoft.com/office/drawing/2014/main" id="{00000000-0008-0000-0100-000053030000}"/>
            </a:ext>
          </a:extLst>
        </xdr:cNvPr>
        <xdr:cNvSpPr txBox="1"/>
      </xdr:nvSpPr>
      <xdr:spPr>
        <a:xfrm>
          <a:off x="18421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学校、保育所、児童館等において、施設の老朽化が進んでいることから、有形固定資産減価償却率が類似団体平均より高い水準を示している。学校施設については</a:t>
          </a:r>
          <a:r>
            <a:rPr lang="ja-JP" altLang="en-US" sz="1100" b="0" i="0" baseline="0">
              <a:solidFill>
                <a:sysClr val="windowText" lastClr="000000"/>
              </a:solidFill>
              <a:effectLst/>
              <a:latin typeface="+mn-lt"/>
              <a:ea typeface="+mn-ea"/>
              <a:cs typeface="+mn-cs"/>
            </a:rPr>
            <a:t>有形固定資産減価償却率が</a:t>
          </a:r>
          <a:r>
            <a:rPr lang="en-US" altLang="ja-JP" sz="1100" b="0" i="0" baseline="0">
              <a:solidFill>
                <a:sysClr val="windowText" lastClr="000000"/>
              </a:solidFill>
              <a:effectLst/>
              <a:latin typeface="+mn-lt"/>
              <a:ea typeface="+mn-ea"/>
              <a:cs typeface="+mn-cs"/>
            </a:rPr>
            <a:t>87.6</a:t>
          </a:r>
          <a:r>
            <a:rPr lang="ja-JP" altLang="en-US" sz="1100" b="0" i="0" baseline="0">
              <a:solidFill>
                <a:sysClr val="windowText" lastClr="000000"/>
              </a:solidFill>
              <a:effectLst/>
              <a:latin typeface="+mn-lt"/>
              <a:ea typeface="+mn-ea"/>
              <a:cs typeface="+mn-cs"/>
            </a:rPr>
            <a:t>％と類似団体の中でも特に大きくなっている。</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年度から平成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年度まで耐震補強、外壁等大規模改修等に取り組むなど施設の長寿命化に努め</a:t>
          </a:r>
          <a:r>
            <a:rPr lang="ja-JP" altLang="en-US" sz="1100" b="0" i="0" baseline="0">
              <a:solidFill>
                <a:sysClr val="windowText" lastClr="000000"/>
              </a:solidFill>
              <a:effectLst/>
              <a:latin typeface="+mn-lt"/>
              <a:ea typeface="+mn-ea"/>
              <a:cs typeface="+mn-cs"/>
            </a:rPr>
            <a:t>ているが、学校施設の在り方については</a:t>
          </a:r>
          <a:r>
            <a:rPr lang="ja-JP" altLang="ja-JP" sz="1100" b="0" i="0" baseline="0">
              <a:solidFill>
                <a:schemeClr val="dk1"/>
              </a:solidFill>
              <a:effectLst/>
              <a:latin typeface="+mn-lt"/>
              <a:ea typeface="+mn-ea"/>
              <a:cs typeface="+mn-cs"/>
            </a:rPr>
            <a:t>統廃合の方針のもと</a:t>
          </a:r>
          <a:r>
            <a:rPr lang="ja-JP" altLang="en-US" sz="1100" b="0" i="0" baseline="0">
              <a:solidFill>
                <a:sysClr val="windowText" lastClr="000000"/>
              </a:solidFill>
              <a:effectLst/>
              <a:latin typeface="+mn-lt"/>
              <a:ea typeface="+mn-ea"/>
              <a:cs typeface="+mn-cs"/>
            </a:rPr>
            <a:t>引き続き検討している。</a:t>
          </a:r>
          <a:r>
            <a:rPr lang="ja-JP" altLang="ja-JP" sz="1100" b="0" i="0" baseline="0">
              <a:solidFill>
                <a:sysClr val="windowText" lastClr="000000"/>
              </a:solidFill>
              <a:effectLst/>
              <a:latin typeface="+mn-lt"/>
              <a:ea typeface="+mn-ea"/>
              <a:cs typeface="+mn-cs"/>
            </a:rPr>
            <a:t>公営住宅</a:t>
          </a:r>
          <a:r>
            <a:rPr lang="ja-JP" altLang="en-US" sz="1100" b="0" i="0" baseline="0">
              <a:solidFill>
                <a:sysClr val="windowText" lastClr="000000"/>
              </a:solidFill>
              <a:effectLst/>
              <a:latin typeface="+mn-lt"/>
              <a:ea typeface="+mn-ea"/>
              <a:cs typeface="+mn-cs"/>
            </a:rPr>
            <a:t>では</a:t>
          </a:r>
          <a:r>
            <a:rPr lang="ja-JP" altLang="ja-JP" sz="1100" b="0" i="0" baseline="0">
              <a:solidFill>
                <a:sysClr val="windowText" lastClr="000000"/>
              </a:solidFill>
              <a:effectLst/>
              <a:latin typeface="+mn-lt"/>
              <a:ea typeface="+mn-ea"/>
              <a:cs typeface="+mn-cs"/>
            </a:rPr>
            <a:t>老朽化改修に取り組んでいるところであり、他の施設についても公共施設等総合管理計画及び公共施設等個別施設計画に則り、より一層の適正な維持管理に努めていく。</a:t>
          </a:r>
          <a:endParaRPr lang="ja-JP" altLang="ja-JP" sz="1400">
            <a:solidFill>
              <a:sysClr val="windowText" lastClr="000000"/>
            </a:solidFill>
            <a:effectLst/>
          </a:endParaRPr>
        </a:p>
        <a:p>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一人当たり面積については、認定こども園・幼稚園・保育所が保育所の民営化を進めたことにより類似団体平均と比較して低い水準にあるが、学校及び公営住宅が類似団体平均と比較して高い水準にある。維持管理に係る経費の増加に留意しつつ、引き続き、教育環境の向上、居住環境の向上等に努めていく。</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19,638
19,390
236.71
11,533,496
11,142,316
330,958
6,641,722
8,001,498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388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116222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69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154957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52070</xdr:rowOff>
    </xdr:from>
    <xdr:to>
      <xdr:col>20</xdr:col>
      <xdr:colOff>38100</xdr:colOff>
      <xdr:row>36</xdr:row>
      <xdr:rowOff>153670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88265</xdr:rowOff>
    </xdr:from>
    <xdr:to>
      <xdr:col>15</xdr:col>
      <xdr:colOff>101600</xdr:colOff>
      <xdr:row>37</xdr:row>
      <xdr:rowOff>18415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67310</xdr:rowOff>
    </xdr:from>
    <xdr:to>
      <xdr:col>6</xdr:col>
      <xdr:colOff>38100</xdr:colOff>
      <xdr:row>36</xdr:row>
      <xdr:rowOff>168910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079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141605</xdr:rowOff>
    </xdr:from>
    <xdr:to>
      <xdr:col>20</xdr:col>
      <xdr:colOff>38100</xdr:colOff>
      <xdr:row>38</xdr:row>
      <xdr:rowOff>71755</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60960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797300" y="65360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103505</xdr:rowOff>
    </xdr:from>
    <xdr:to>
      <xdr:col>15</xdr:col>
      <xdr:colOff>101600</xdr:colOff>
      <xdr:row>38</xdr:row>
      <xdr:rowOff>33655</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20955</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908300" y="649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37</xdr:row>
      <xdr:rowOff>154305</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2019300" y="64693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44450</xdr:rowOff>
    </xdr:from>
    <xdr:to>
      <xdr:col>6</xdr:col>
      <xdr:colOff>38100</xdr:colOff>
      <xdr:row>37</xdr:row>
      <xdr:rowOff>146050</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107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95250</xdr:rowOff>
    </xdr:from>
    <xdr:to>
      <xdr:col>10</xdr:col>
      <xdr:colOff>114300</xdr:colOff>
      <xdr:row>37</xdr:row>
      <xdr:rowOff>125730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130300" y="6438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170197</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34942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13987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927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62882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582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24782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705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167657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816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137177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927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2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flipV="1">
          <a:off x="10476865" y="58978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200-000073000000}"/>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200-000075000000}"/>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109237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200-000077000000}"/>
            </a:ext>
          </a:extLst>
        </xdr:cNvPr>
        <xdr:cNvSpPr txBox="1"/>
      </xdr:nvSpPr>
      <xdr:spPr>
        <a:xfrm>
          <a:off x="10515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10426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10426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91457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200-000083000000}"/>
            </a:ext>
          </a:extLst>
        </xdr:cNvPr>
        <xdr:cNvSpPr txBox="1"/>
      </xdr:nvSpPr>
      <xdr:spPr>
        <a:xfrm>
          <a:off x="105156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163830</xdr:rowOff>
    </xdr:from>
    <xdr:to>
      <xdr:col>55</xdr:col>
      <xdr:colOff>0</xdr:colOff>
      <xdr:row>40</xdr:row>
      <xdr:rowOff>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9639300" y="6850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7620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flipV="1">
          <a:off x="8750300" y="685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861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135890</xdr:rowOff>
    </xdr:from>
    <xdr:to>
      <xdr:col>36</xdr:col>
      <xdr:colOff>165100</xdr:colOff>
      <xdr:row>40</xdr:row>
      <xdr:rowOff>66040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6921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15240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flipV="1">
          <a:off x="6972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0" name="n_1aveValue【図書館】&#10;一人当たり面積">
          <a:extLst>
            <a:ext uri="{FF2B5EF4-FFF2-40B4-BE49-F238E27FC236}">
              <a16:creationId xmlns:a16="http://schemas.microsoft.com/office/drawing/2014/main" id="{00000000-0008-0000-0200-00008C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1" name="n_2aveValue【図書館】&#10;一人当たり面積">
          <a:extLst>
            <a:ext uri="{FF2B5EF4-FFF2-40B4-BE49-F238E27FC236}">
              <a16:creationId xmlns:a16="http://schemas.microsoft.com/office/drawing/2014/main" id="{00000000-0008-0000-0200-00008D000000}"/>
            </a:ext>
          </a:extLst>
        </xdr:cNvPr>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42" name="n_3aveValue【図書館】&#10;一人当たり面積">
          <a:extLst>
            <a:ext uri="{FF2B5EF4-FFF2-40B4-BE49-F238E27FC236}">
              <a16:creationId xmlns:a16="http://schemas.microsoft.com/office/drawing/2014/main" id="{00000000-0008-0000-0200-00008E000000}"/>
            </a:ext>
          </a:extLst>
        </xdr:cNvPr>
        <xdr:cNvSpPr txBox="1"/>
      </xdr:nvSpPr>
      <xdr:spPr>
        <a:xfrm>
          <a:off x="7626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3" name="n_4aveValue【図書館】&#10;一人当たり面積">
          <a:extLst>
            <a:ext uri="{FF2B5EF4-FFF2-40B4-BE49-F238E27FC236}">
              <a16:creationId xmlns:a16="http://schemas.microsoft.com/office/drawing/2014/main" id="{00000000-0008-0000-0200-00008F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44" name="n_1mainValue【図書館】&#10;一人当たり面積">
          <a:extLst>
            <a:ext uri="{FF2B5EF4-FFF2-40B4-BE49-F238E27FC236}">
              <a16:creationId xmlns:a16="http://schemas.microsoft.com/office/drawing/2014/main" id="{00000000-0008-0000-0200-000090000000}"/>
            </a:ext>
          </a:extLst>
        </xdr:cNvPr>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5" name="n_2mainValue【図書館】&#10;一人当たり面積">
          <a:extLst>
            <a:ext uri="{FF2B5EF4-FFF2-40B4-BE49-F238E27FC236}">
              <a16:creationId xmlns:a16="http://schemas.microsoft.com/office/drawing/2014/main" id="{00000000-0008-0000-0200-000091000000}"/>
            </a:ext>
          </a:extLst>
        </xdr:cNvPr>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6" name="n_3mainValue【図書館】&#10;一人当たり面積">
          <a:extLst>
            <a:ext uri="{FF2B5EF4-FFF2-40B4-BE49-F238E27FC236}">
              <a16:creationId xmlns:a16="http://schemas.microsoft.com/office/drawing/2014/main" id="{00000000-0008-0000-0200-000092000000}"/>
            </a:ext>
          </a:extLst>
        </xdr:cNvPr>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57167</xdr:rowOff>
    </xdr:from>
    <xdr:ext cx="469744" cy="259045"/>
    <xdr:sp macro="" textlink="">
      <xdr:nvSpPr>
        <xdr:cNvPr id="147" name="n_4mainValue【図書館】&#10;一人当たり面積">
          <a:extLst>
            <a:ext uri="{FF2B5EF4-FFF2-40B4-BE49-F238E27FC236}">
              <a16:creationId xmlns:a16="http://schemas.microsoft.com/office/drawing/2014/main" id="{00000000-0008-0000-0200-000093000000}"/>
            </a:ext>
          </a:extLst>
        </xdr:cNvPr>
        <xdr:cNvSpPr txBox="1"/>
      </xdr:nvSpPr>
      <xdr:spPr>
        <a:xfrm>
          <a:off x="6737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4259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17162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46355</xdr:rowOff>
    </xdr:from>
    <xdr:to>
      <xdr:col>10</xdr:col>
      <xdr:colOff>165100</xdr:colOff>
      <xdr:row>60</xdr:row>
      <xdr:rowOff>147955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166370</xdr:rowOff>
    </xdr:from>
    <xdr:to>
      <xdr:col>6</xdr:col>
      <xdr:colOff>38100</xdr:colOff>
      <xdr:row>60</xdr:row>
      <xdr:rowOff>96520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67310</xdr:rowOff>
    </xdr:from>
    <xdr:to>
      <xdr:col>24</xdr:col>
      <xdr:colOff>114300</xdr:colOff>
      <xdr:row>56</xdr:row>
      <xdr:rowOff>168910</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90187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48260</xdr:rowOff>
    </xdr:from>
    <xdr:to>
      <xdr:col>20</xdr:col>
      <xdr:colOff>38100</xdr:colOff>
      <xdr:row>56</xdr:row>
      <xdr:rowOff>149860</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99060</xdr:rowOff>
    </xdr:from>
    <xdr:to>
      <xdr:col>24</xdr:col>
      <xdr:colOff>63500</xdr:colOff>
      <xdr:row>56</xdr:row>
      <xdr:rowOff>118110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797300" y="97002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10160</xdr:rowOff>
    </xdr:from>
    <xdr:to>
      <xdr:col>15</xdr:col>
      <xdr:colOff>101600</xdr:colOff>
      <xdr:row>56</xdr:row>
      <xdr:rowOff>111760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60960</xdr:rowOff>
    </xdr:from>
    <xdr:to>
      <xdr:col>19</xdr:col>
      <xdr:colOff>177800</xdr:colOff>
      <xdr:row>56</xdr:row>
      <xdr:rowOff>99060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908300" y="9662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141605</xdr:rowOff>
    </xdr:from>
    <xdr:to>
      <xdr:col>10</xdr:col>
      <xdr:colOff>165100</xdr:colOff>
      <xdr:row>56</xdr:row>
      <xdr:rowOff>71755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20955</xdr:rowOff>
    </xdr:from>
    <xdr:to>
      <xdr:col>15</xdr:col>
      <xdr:colOff>50800</xdr:colOff>
      <xdr:row>56</xdr:row>
      <xdr:rowOff>60960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019300" y="96221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103505</xdr:rowOff>
    </xdr:from>
    <xdr:to>
      <xdr:col>6</xdr:col>
      <xdr:colOff>38100</xdr:colOff>
      <xdr:row>56</xdr:row>
      <xdr:rowOff>33655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9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154305</xdr:rowOff>
    </xdr:from>
    <xdr:to>
      <xdr:col>10</xdr:col>
      <xdr:colOff>114300</xdr:colOff>
      <xdr:row>56</xdr:row>
      <xdr:rowOff>20955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9584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1922</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139082</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87647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166387</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128287</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88282</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934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50182</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2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10476865" y="9595485"/>
          <a:ext cx="0" cy="142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200-0000EA000000}"/>
            </a:ext>
          </a:extLst>
        </xdr:cNvPr>
        <xdr:cNvSpPr txBox="1"/>
      </xdr:nvSpPr>
      <xdr:spPr>
        <a:xfrm>
          <a:off x="10515600" y="110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11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200-0000EC000000}"/>
            </a:ext>
          </a:extLst>
        </xdr:cNvPr>
        <xdr:cNvSpPr txBox="1"/>
      </xdr:nvSpPr>
      <xdr:spPr>
        <a:xfrm>
          <a:off x="10515600" y="93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388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137653</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200-0000EE000000}"/>
            </a:ext>
          </a:extLst>
        </xdr:cNvPr>
        <xdr:cNvSpPr txBox="1"/>
      </xdr:nvSpPr>
      <xdr:spPr>
        <a:xfrm>
          <a:off x="10515600" y="10424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10426700" y="1044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9588500" y="1054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114935</xdr:rowOff>
    </xdr:from>
    <xdr:to>
      <xdr:col>46</xdr:col>
      <xdr:colOff>38100</xdr:colOff>
      <xdr:row>63</xdr:row>
      <xdr:rowOff>45085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8699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112078</xdr:rowOff>
    </xdr:from>
    <xdr:to>
      <xdr:col>41</xdr:col>
      <xdr:colOff>101600</xdr:colOff>
      <xdr:row>63</xdr:row>
      <xdr:rowOff>42228</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7810500" y="1074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89218</xdr:rowOff>
    </xdr:from>
    <xdr:to>
      <xdr:col>36</xdr:col>
      <xdr:colOff>165100</xdr:colOff>
      <xdr:row>63</xdr:row>
      <xdr:rowOff>19368</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6921500" y="1071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146368</xdr:rowOff>
    </xdr:from>
    <xdr:to>
      <xdr:col>55</xdr:col>
      <xdr:colOff>50800</xdr:colOff>
      <xdr:row>61</xdr:row>
      <xdr:rowOff>76518</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10426700" y="104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169245</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200-0000FA000000}"/>
            </a:ext>
          </a:extLst>
        </xdr:cNvPr>
        <xdr:cNvSpPr txBox="1"/>
      </xdr:nvSpPr>
      <xdr:spPr>
        <a:xfrm>
          <a:off x="10515600" y="1028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157797</xdr:rowOff>
    </xdr:from>
    <xdr:to>
      <xdr:col>50</xdr:col>
      <xdr:colOff>165100</xdr:colOff>
      <xdr:row>61</xdr:row>
      <xdr:rowOff>87947</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9588500" y="104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25718</xdr:rowOff>
    </xdr:from>
    <xdr:to>
      <xdr:col>55</xdr:col>
      <xdr:colOff>0</xdr:colOff>
      <xdr:row>61</xdr:row>
      <xdr:rowOff>37147</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9639300" y="1048416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169228</xdr:rowOff>
    </xdr:from>
    <xdr:to>
      <xdr:col>46</xdr:col>
      <xdr:colOff>38100</xdr:colOff>
      <xdr:row>61</xdr:row>
      <xdr:rowOff>99378</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8699500" y="104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37147</xdr:rowOff>
    </xdr:from>
    <xdr:to>
      <xdr:col>50</xdr:col>
      <xdr:colOff>114300</xdr:colOff>
      <xdr:row>61</xdr:row>
      <xdr:rowOff>48578</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8750300" y="1049559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9207</xdr:rowOff>
    </xdr:from>
    <xdr:to>
      <xdr:col>41</xdr:col>
      <xdr:colOff>101600</xdr:colOff>
      <xdr:row>61</xdr:row>
      <xdr:rowOff>110807</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7810500" y="104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48578</xdr:rowOff>
    </xdr:from>
    <xdr:to>
      <xdr:col>45</xdr:col>
      <xdr:colOff>177800</xdr:colOff>
      <xdr:row>61</xdr:row>
      <xdr:rowOff>60007</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7861300" y="1050702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16351</xdr:rowOff>
    </xdr:from>
    <xdr:to>
      <xdr:col>36</xdr:col>
      <xdr:colOff>165100</xdr:colOff>
      <xdr:row>61</xdr:row>
      <xdr:rowOff>117951</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6921500" y="104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60007</xdr:rowOff>
    </xdr:from>
    <xdr:to>
      <xdr:col>41</xdr:col>
      <xdr:colOff>50800</xdr:colOff>
      <xdr:row>61</xdr:row>
      <xdr:rowOff>67151</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6972300" y="10518457"/>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4780</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200-000003010000}"/>
            </a:ext>
          </a:extLst>
        </xdr:cNvPr>
        <xdr:cNvSpPr txBox="1"/>
      </xdr:nvSpPr>
      <xdr:spPr>
        <a:xfrm>
          <a:off x="9391727" y="1063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36212</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200-000004010000}"/>
            </a:ext>
          </a:extLst>
        </xdr:cNvPr>
        <xdr:cNvSpPr txBox="1"/>
      </xdr:nvSpPr>
      <xdr:spPr>
        <a:xfrm>
          <a:off x="8515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33355</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200-000005010000}"/>
            </a:ext>
          </a:extLst>
        </xdr:cNvPr>
        <xdr:cNvSpPr txBox="1"/>
      </xdr:nvSpPr>
      <xdr:spPr>
        <a:xfrm>
          <a:off x="7626427" y="1083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10495</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200-000006010000}"/>
            </a:ext>
          </a:extLst>
        </xdr:cNvPr>
        <xdr:cNvSpPr txBox="1"/>
      </xdr:nvSpPr>
      <xdr:spPr>
        <a:xfrm>
          <a:off x="6737427" y="108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104474</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200-000007010000}"/>
            </a:ext>
          </a:extLst>
        </xdr:cNvPr>
        <xdr:cNvSpPr txBox="1"/>
      </xdr:nvSpPr>
      <xdr:spPr>
        <a:xfrm>
          <a:off x="9391727" y="1022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115905</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200-000008010000}"/>
            </a:ext>
          </a:extLst>
        </xdr:cNvPr>
        <xdr:cNvSpPr txBox="1"/>
      </xdr:nvSpPr>
      <xdr:spPr>
        <a:xfrm>
          <a:off x="8515427" y="1023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127334</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200-000009010000}"/>
            </a:ext>
          </a:extLst>
        </xdr:cNvPr>
        <xdr:cNvSpPr txBox="1"/>
      </xdr:nvSpPr>
      <xdr:spPr>
        <a:xfrm>
          <a:off x="7626427" y="102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134478</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200-00000A010000}"/>
            </a:ext>
          </a:extLst>
        </xdr:cNvPr>
        <xdr:cNvSpPr txBox="1"/>
      </xdr:nvSpPr>
      <xdr:spPr>
        <a:xfrm>
          <a:off x="6737427" y="102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97537</xdr:rowOff>
    </xdr:from>
    <xdr:to>
      <xdr:col>24</xdr:col>
      <xdr:colOff>62865</xdr:colOff>
      <xdr:row>85</xdr:row>
      <xdr:rowOff>88392</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29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92219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66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88392</xdr:rowOff>
    </xdr:from>
    <xdr:to>
      <xdr:col>24</xdr:col>
      <xdr:colOff>152400</xdr:colOff>
      <xdr:row>85</xdr:row>
      <xdr:rowOff>88392</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6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44214</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97537</xdr:rowOff>
    </xdr:from>
    <xdr:to>
      <xdr:col>24</xdr:col>
      <xdr:colOff>152400</xdr:colOff>
      <xdr:row>77</xdr:row>
      <xdr:rowOff>97537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37609</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58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373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152400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flipV="1">
          <a:off x="3797300" y="145199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85598</xdr:rowOff>
    </xdr:from>
    <xdr:to>
      <xdr:col>15</xdr:col>
      <xdr:colOff>101600</xdr:colOff>
      <xdr:row>85</xdr:row>
      <xdr:rowOff>15748</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136398</xdr:rowOff>
    </xdr:from>
    <xdr:to>
      <xdr:col>19</xdr:col>
      <xdr:colOff>177800</xdr:colOff>
      <xdr:row>84</xdr:row>
      <xdr:rowOff>152400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45381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19304</xdr:rowOff>
    </xdr:from>
    <xdr:to>
      <xdr:col>10</xdr:col>
      <xdr:colOff>165100</xdr:colOff>
      <xdr:row>84</xdr:row>
      <xdr:rowOff>120904</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70104</xdr:rowOff>
    </xdr:from>
    <xdr:to>
      <xdr:col>15</xdr:col>
      <xdr:colOff>50800</xdr:colOff>
      <xdr:row>84</xdr:row>
      <xdr:rowOff>136398</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47190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92456</xdr:rowOff>
    </xdr:from>
    <xdr:to>
      <xdr:col>6</xdr:col>
      <xdr:colOff>38100</xdr:colOff>
      <xdr:row>84</xdr:row>
      <xdr:rowOff>22606</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143256</xdr:rowOff>
    </xdr:from>
    <xdr:to>
      <xdr:col>10</xdr:col>
      <xdr:colOff>114300</xdr:colOff>
      <xdr:row>84</xdr:row>
      <xdr:rowOff>70104</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437360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6875</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58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112031</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51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13733</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41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2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10476865" y="13391606"/>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200-00005D010000}"/>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200-00005F010000}"/>
            </a:ext>
          </a:extLst>
        </xdr:cNvPr>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119578</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200-000061010000}"/>
            </a:ext>
          </a:extLst>
        </xdr:cNvPr>
        <xdr:cNvSpPr txBox="1"/>
      </xdr:nvSpPr>
      <xdr:spPr>
        <a:xfrm>
          <a:off x="10515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10426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111398</xdr:rowOff>
    </xdr:from>
    <xdr:to>
      <xdr:col>46</xdr:col>
      <xdr:colOff>38100</xdr:colOff>
      <xdr:row>85</xdr:row>
      <xdr:rowOff>41548</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8699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91802</xdr:rowOff>
    </xdr:from>
    <xdr:to>
      <xdr:col>41</xdr:col>
      <xdr:colOff>101600</xdr:colOff>
      <xdr:row>85</xdr:row>
      <xdr:rowOff>21952</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78105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62412</xdr:rowOff>
    </xdr:from>
    <xdr:to>
      <xdr:col>55</xdr:col>
      <xdr:colOff>50800</xdr:colOff>
      <xdr:row>86</xdr:row>
      <xdr:rowOff>164012</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10426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148789</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200-00006D010000}"/>
            </a:ext>
          </a:extLst>
        </xdr:cNvPr>
        <xdr:cNvSpPr txBox="1"/>
      </xdr:nvSpPr>
      <xdr:spPr>
        <a:xfrm>
          <a:off x="10515600" y="147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62412</xdr:rowOff>
    </xdr:from>
    <xdr:to>
      <xdr:col>50</xdr:col>
      <xdr:colOff>165100</xdr:colOff>
      <xdr:row>86</xdr:row>
      <xdr:rowOff>164012</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9588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113212</xdr:rowOff>
    </xdr:from>
    <xdr:to>
      <xdr:col>55</xdr:col>
      <xdr:colOff>0</xdr:colOff>
      <xdr:row>86</xdr:row>
      <xdr:rowOff>113212</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9639300" y="1485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62412</xdr:rowOff>
    </xdr:from>
    <xdr:to>
      <xdr:col>46</xdr:col>
      <xdr:colOff>38100</xdr:colOff>
      <xdr:row>86</xdr:row>
      <xdr:rowOff>164012</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8699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113212</xdr:rowOff>
    </xdr:from>
    <xdr:to>
      <xdr:col>50</xdr:col>
      <xdr:colOff>114300</xdr:colOff>
      <xdr:row>86</xdr:row>
      <xdr:rowOff>113212</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8750300" y="1485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62412</xdr:rowOff>
    </xdr:from>
    <xdr:to>
      <xdr:col>41</xdr:col>
      <xdr:colOff>101600</xdr:colOff>
      <xdr:row>86</xdr:row>
      <xdr:rowOff>164012</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7810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113212</xdr:rowOff>
    </xdr:from>
    <xdr:to>
      <xdr:col>45</xdr:col>
      <xdr:colOff>177800</xdr:colOff>
      <xdr:row>86</xdr:row>
      <xdr:rowOff>113212</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7861300" y="1485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65677</xdr:rowOff>
    </xdr:from>
    <xdr:to>
      <xdr:col>36</xdr:col>
      <xdr:colOff>165100</xdr:colOff>
      <xdr:row>86</xdr:row>
      <xdr:rowOff>167277</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6921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113212</xdr:rowOff>
    </xdr:from>
    <xdr:to>
      <xdr:col>41</xdr:col>
      <xdr:colOff>50800</xdr:colOff>
      <xdr:row>86</xdr:row>
      <xdr:rowOff>116477</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6972300" y="14857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374" name="n_1aveValue【福祉施設】&#10;一人当たり面積">
          <a:extLst>
            <a:ext uri="{FF2B5EF4-FFF2-40B4-BE49-F238E27FC236}">
              <a16:creationId xmlns:a16="http://schemas.microsoft.com/office/drawing/2014/main" id="{00000000-0008-0000-0200-000076010000}"/>
            </a:ext>
          </a:extLst>
        </xdr:cNvPr>
        <xdr:cNvSpPr txBox="1"/>
      </xdr:nvSpPr>
      <xdr:spPr>
        <a:xfrm>
          <a:off x="9391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58075</xdr:rowOff>
    </xdr:from>
    <xdr:ext cx="469744" cy="259045"/>
    <xdr:sp macro="" textlink="">
      <xdr:nvSpPr>
        <xdr:cNvPr id="375" name="n_2aveValue【福祉施設】&#10;一人当たり面積">
          <a:extLst>
            <a:ext uri="{FF2B5EF4-FFF2-40B4-BE49-F238E27FC236}">
              <a16:creationId xmlns:a16="http://schemas.microsoft.com/office/drawing/2014/main" id="{00000000-0008-0000-0200-000077010000}"/>
            </a:ext>
          </a:extLst>
        </xdr:cNvPr>
        <xdr:cNvSpPr txBox="1"/>
      </xdr:nvSpPr>
      <xdr:spPr>
        <a:xfrm>
          <a:off x="8515427" y="1428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38479</xdr:rowOff>
    </xdr:from>
    <xdr:ext cx="469744" cy="259045"/>
    <xdr:sp macro="" textlink="">
      <xdr:nvSpPr>
        <xdr:cNvPr id="376" name="n_3aveValue【福祉施設】&#10;一人当たり面積">
          <a:extLst>
            <a:ext uri="{FF2B5EF4-FFF2-40B4-BE49-F238E27FC236}">
              <a16:creationId xmlns:a16="http://schemas.microsoft.com/office/drawing/2014/main" id="{00000000-0008-0000-0200-000078010000}"/>
            </a:ext>
          </a:extLst>
        </xdr:cNvPr>
        <xdr:cNvSpPr txBox="1"/>
      </xdr:nvSpPr>
      <xdr:spPr>
        <a:xfrm>
          <a:off x="7626427" y="1426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77" name="n_4aveValue【福祉施設】&#10;一人当たり面積">
          <a:extLst>
            <a:ext uri="{FF2B5EF4-FFF2-40B4-BE49-F238E27FC236}">
              <a16:creationId xmlns:a16="http://schemas.microsoft.com/office/drawing/2014/main" id="{00000000-0008-0000-0200-000079010000}"/>
            </a:ext>
          </a:extLst>
        </xdr:cNvPr>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155139</xdr:rowOff>
    </xdr:from>
    <xdr:ext cx="469744" cy="259045"/>
    <xdr:sp macro="" textlink="">
      <xdr:nvSpPr>
        <xdr:cNvPr id="378" name="n_1mainValue【福祉施設】&#10;一人当たり面積">
          <a:extLst>
            <a:ext uri="{FF2B5EF4-FFF2-40B4-BE49-F238E27FC236}">
              <a16:creationId xmlns:a16="http://schemas.microsoft.com/office/drawing/2014/main" id="{00000000-0008-0000-0200-00007A010000}"/>
            </a:ext>
          </a:extLst>
        </xdr:cNvPr>
        <xdr:cNvSpPr txBox="1"/>
      </xdr:nvSpPr>
      <xdr:spPr>
        <a:xfrm>
          <a:off x="93917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155139</xdr:rowOff>
    </xdr:from>
    <xdr:ext cx="469744" cy="259045"/>
    <xdr:sp macro="" textlink="">
      <xdr:nvSpPr>
        <xdr:cNvPr id="379" name="n_2mainValue【福祉施設】&#10;一人当たり面積">
          <a:extLst>
            <a:ext uri="{FF2B5EF4-FFF2-40B4-BE49-F238E27FC236}">
              <a16:creationId xmlns:a16="http://schemas.microsoft.com/office/drawing/2014/main" id="{00000000-0008-0000-0200-00007B010000}"/>
            </a:ext>
          </a:extLst>
        </xdr:cNvPr>
        <xdr:cNvSpPr txBox="1"/>
      </xdr:nvSpPr>
      <xdr:spPr>
        <a:xfrm>
          <a:off x="8515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155139</xdr:rowOff>
    </xdr:from>
    <xdr:ext cx="469744" cy="259045"/>
    <xdr:sp macro="" textlink="">
      <xdr:nvSpPr>
        <xdr:cNvPr id="380" name="n_3mainValue【福祉施設】&#10;一人当たり面積">
          <a:extLst>
            <a:ext uri="{FF2B5EF4-FFF2-40B4-BE49-F238E27FC236}">
              <a16:creationId xmlns:a16="http://schemas.microsoft.com/office/drawing/2014/main" id="{00000000-0008-0000-0200-00007C010000}"/>
            </a:ext>
          </a:extLst>
        </xdr:cNvPr>
        <xdr:cNvSpPr txBox="1"/>
      </xdr:nvSpPr>
      <xdr:spPr>
        <a:xfrm>
          <a:off x="7626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158404</xdr:rowOff>
    </xdr:from>
    <xdr:ext cx="469744" cy="259045"/>
    <xdr:sp macro="" textlink="">
      <xdr:nvSpPr>
        <xdr:cNvPr id="381" name="n_4mainValue【福祉施設】&#10;一人当たり面積">
          <a:extLst>
            <a:ext uri="{FF2B5EF4-FFF2-40B4-BE49-F238E27FC236}">
              <a16:creationId xmlns:a16="http://schemas.microsoft.com/office/drawing/2014/main" id="{00000000-0008-0000-0200-00007D010000}"/>
            </a:ext>
          </a:extLst>
        </xdr:cNvPr>
        <xdr:cNvSpPr txBox="1"/>
      </xdr:nvSpPr>
      <xdr:spPr>
        <a:xfrm>
          <a:off x="67374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2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104775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4634865" y="1728787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108602</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00000000-0008-0000-0200-000097010000}"/>
            </a:ext>
          </a:extLst>
        </xdr:cNvPr>
        <xdr:cNvSpPr txBox="1"/>
      </xdr:nvSpPr>
      <xdr:spPr>
        <a:xfrm>
          <a:off x="4673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104775</xdr:rowOff>
    </xdr:from>
    <xdr:to>
      <xdr:col>24</xdr:col>
      <xdr:colOff>152400</xdr:colOff>
      <xdr:row>107</xdr:row>
      <xdr:rowOff>104775</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200-000099010000}"/>
            </a:ext>
          </a:extLst>
        </xdr:cNvPr>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200-00009B010000}"/>
            </a:ext>
          </a:extLst>
        </xdr:cNvPr>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19686</xdr:rowOff>
    </xdr:from>
    <xdr:to>
      <xdr:col>20</xdr:col>
      <xdr:colOff>38100</xdr:colOff>
      <xdr:row>103</xdr:row>
      <xdr:rowOff>121286</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3746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53975</xdr:rowOff>
    </xdr:from>
    <xdr:to>
      <xdr:col>24</xdr:col>
      <xdr:colOff>114300</xdr:colOff>
      <xdr:row>107</xdr:row>
      <xdr:rowOff>155575</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4584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140352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200-0000A7010000}"/>
            </a:ext>
          </a:extLst>
        </xdr:cNvPr>
        <xdr:cNvSpPr txBox="1"/>
      </xdr:nvSpPr>
      <xdr:spPr>
        <a:xfrm>
          <a:off x="4673600" y="183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67311</xdr:rowOff>
    </xdr:from>
    <xdr:to>
      <xdr:col>20</xdr:col>
      <xdr:colOff>38100</xdr:colOff>
      <xdr:row>107</xdr:row>
      <xdr:rowOff>168911</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3746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104775</xdr:rowOff>
    </xdr:from>
    <xdr:to>
      <xdr:col>24</xdr:col>
      <xdr:colOff>63500</xdr:colOff>
      <xdr:row>107</xdr:row>
      <xdr:rowOff>118111</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3797300" y="1844992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55880</xdr:rowOff>
    </xdr:from>
    <xdr:to>
      <xdr:col>15</xdr:col>
      <xdr:colOff>101600</xdr:colOff>
      <xdr:row>107</xdr:row>
      <xdr:rowOff>157480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2857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106680</xdr:rowOff>
    </xdr:from>
    <xdr:to>
      <xdr:col>19</xdr:col>
      <xdr:colOff>177800</xdr:colOff>
      <xdr:row>107</xdr:row>
      <xdr:rowOff>118111</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908300" y="18451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73025</xdr:rowOff>
    </xdr:from>
    <xdr:to>
      <xdr:col>10</xdr:col>
      <xdr:colOff>165100</xdr:colOff>
      <xdr:row>108</xdr:row>
      <xdr:rowOff>3175</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968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106680</xdr:rowOff>
    </xdr:from>
    <xdr:to>
      <xdr:col>15</xdr:col>
      <xdr:colOff>50800</xdr:colOff>
      <xdr:row>107</xdr:row>
      <xdr:rowOff>123825</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2019300" y="184518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76836</xdr:rowOff>
    </xdr:from>
    <xdr:to>
      <xdr:col>6</xdr:col>
      <xdr:colOff>38100</xdr:colOff>
      <xdr:row>108</xdr:row>
      <xdr:rowOff>6986</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079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123825</xdr:rowOff>
    </xdr:from>
    <xdr:to>
      <xdr:col>10</xdr:col>
      <xdr:colOff>114300</xdr:colOff>
      <xdr:row>107</xdr:row>
      <xdr:rowOff>127636</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1130300" y="184689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137813</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160038</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200-0000B4010000}"/>
            </a:ext>
          </a:extLst>
        </xdr:cNvPr>
        <xdr:cNvSpPr txBox="1"/>
      </xdr:nvSpPr>
      <xdr:spPr>
        <a:xfrm>
          <a:off x="35820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148607</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200-0000B5010000}"/>
            </a:ext>
          </a:extLst>
        </xdr:cNvPr>
        <xdr:cNvSpPr txBox="1"/>
      </xdr:nvSpPr>
      <xdr:spPr>
        <a:xfrm>
          <a:off x="2705744"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165752</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200-0000B6010000}"/>
            </a:ext>
          </a:extLst>
        </xdr:cNvPr>
        <xdr:cNvSpPr txBox="1"/>
      </xdr:nvSpPr>
      <xdr:spPr>
        <a:xfrm>
          <a:off x="18167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169563</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200-0000B7010000}"/>
            </a:ext>
          </a:extLst>
        </xdr:cNvPr>
        <xdr:cNvSpPr txBox="1"/>
      </xdr:nvSpPr>
      <xdr:spPr>
        <a:xfrm>
          <a:off x="927744"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00000000-0008-0000-0200-0000D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69669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10476865" y="17302843"/>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73496</xdr:rowOff>
    </xdr:from>
    <xdr:ext cx="469744" cy="259045"/>
    <xdr:sp macro="" textlink="">
      <xdr:nvSpPr>
        <xdr:cNvPr id="466" name="【市民会館】&#10;一人当たり面積最小値テキスト">
          <a:extLst>
            <a:ext uri="{FF2B5EF4-FFF2-40B4-BE49-F238E27FC236}">
              <a16:creationId xmlns:a16="http://schemas.microsoft.com/office/drawing/2014/main" id="{00000000-0008-0000-0200-0000D2010000}"/>
            </a:ext>
          </a:extLst>
        </xdr:cNvPr>
        <xdr:cNvSpPr txBox="1"/>
      </xdr:nvSpPr>
      <xdr:spPr>
        <a:xfrm>
          <a:off x="105156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69669</xdr:rowOff>
    </xdr:from>
    <xdr:to>
      <xdr:col>55</xdr:col>
      <xdr:colOff>88900</xdr:colOff>
      <xdr:row>108</xdr:row>
      <xdr:rowOff>69669</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68" name="【市民会館】&#10;一人当たり面積最大値テキスト">
          <a:extLst>
            <a:ext uri="{FF2B5EF4-FFF2-40B4-BE49-F238E27FC236}">
              <a16:creationId xmlns:a16="http://schemas.microsoft.com/office/drawing/2014/main" id="{00000000-0008-0000-0200-0000D4010000}"/>
            </a:ext>
          </a:extLst>
        </xdr:cNvPr>
        <xdr:cNvSpPr txBox="1"/>
      </xdr:nvSpPr>
      <xdr:spPr>
        <a:xfrm>
          <a:off x="10515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0388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70" name="【市民会館】&#10;一人当たり面積平均値テキスト">
          <a:extLst>
            <a:ext uri="{FF2B5EF4-FFF2-40B4-BE49-F238E27FC236}">
              <a16:creationId xmlns:a16="http://schemas.microsoft.com/office/drawing/2014/main" id="{00000000-0008-0000-0200-0000D6010000}"/>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146231</xdr:rowOff>
    </xdr:from>
    <xdr:to>
      <xdr:col>50</xdr:col>
      <xdr:colOff>165100</xdr:colOff>
      <xdr:row>105</xdr:row>
      <xdr:rowOff>76381</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9588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111942</xdr:rowOff>
    </xdr:from>
    <xdr:to>
      <xdr:col>46</xdr:col>
      <xdr:colOff>38100</xdr:colOff>
      <xdr:row>106</xdr:row>
      <xdr:rowOff>42092</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8699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111942</xdr:rowOff>
    </xdr:from>
    <xdr:to>
      <xdr:col>41</xdr:col>
      <xdr:colOff>101600</xdr:colOff>
      <xdr:row>106</xdr:row>
      <xdr:rowOff>42092</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7810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125005</xdr:rowOff>
    </xdr:from>
    <xdr:to>
      <xdr:col>36</xdr:col>
      <xdr:colOff>165100</xdr:colOff>
      <xdr:row>106</xdr:row>
      <xdr:rowOff>55155</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692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53158</xdr:rowOff>
    </xdr:from>
    <xdr:to>
      <xdr:col>55</xdr:col>
      <xdr:colOff>50800</xdr:colOff>
      <xdr:row>103</xdr:row>
      <xdr:rowOff>154758</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104267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76035</xdr:rowOff>
    </xdr:from>
    <xdr:ext cx="469744" cy="259045"/>
    <xdr:sp macro="" textlink="">
      <xdr:nvSpPr>
        <xdr:cNvPr id="482" name="【市民会館】&#10;一人当たり面積該当値テキスト">
          <a:extLst>
            <a:ext uri="{FF2B5EF4-FFF2-40B4-BE49-F238E27FC236}">
              <a16:creationId xmlns:a16="http://schemas.microsoft.com/office/drawing/2014/main" id="{00000000-0008-0000-0200-0000E2010000}"/>
            </a:ext>
          </a:extLst>
        </xdr:cNvPr>
        <xdr:cNvSpPr txBox="1"/>
      </xdr:nvSpPr>
      <xdr:spPr>
        <a:xfrm>
          <a:off x="10515600" y="1756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66221</xdr:rowOff>
    </xdr:from>
    <xdr:to>
      <xdr:col>50</xdr:col>
      <xdr:colOff>165100</xdr:colOff>
      <xdr:row>103</xdr:row>
      <xdr:rowOff>167821</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9588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103958</xdr:rowOff>
    </xdr:from>
    <xdr:to>
      <xdr:col>55</xdr:col>
      <xdr:colOff>0</xdr:colOff>
      <xdr:row>103</xdr:row>
      <xdr:rowOff>117021</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9639300" y="177633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85816</xdr:rowOff>
    </xdr:from>
    <xdr:to>
      <xdr:col>46</xdr:col>
      <xdr:colOff>38100</xdr:colOff>
      <xdr:row>104</xdr:row>
      <xdr:rowOff>15966</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8699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117021</xdr:rowOff>
    </xdr:from>
    <xdr:to>
      <xdr:col>50</xdr:col>
      <xdr:colOff>114300</xdr:colOff>
      <xdr:row>103</xdr:row>
      <xdr:rowOff>136616</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8750300" y="177763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102144</xdr:rowOff>
    </xdr:from>
    <xdr:to>
      <xdr:col>41</xdr:col>
      <xdr:colOff>101600</xdr:colOff>
      <xdr:row>104</xdr:row>
      <xdr:rowOff>32294</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7810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136616</xdr:rowOff>
    </xdr:from>
    <xdr:to>
      <xdr:col>45</xdr:col>
      <xdr:colOff>177800</xdr:colOff>
      <xdr:row>103</xdr:row>
      <xdr:rowOff>152944</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7861300" y="177959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111942</xdr:rowOff>
    </xdr:from>
    <xdr:to>
      <xdr:col>36</xdr:col>
      <xdr:colOff>165100</xdr:colOff>
      <xdr:row>104</xdr:row>
      <xdr:rowOff>42092</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6921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152944</xdr:rowOff>
    </xdr:from>
    <xdr:to>
      <xdr:col>41</xdr:col>
      <xdr:colOff>50800</xdr:colOff>
      <xdr:row>103</xdr:row>
      <xdr:rowOff>162742</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6972300" y="178122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67508</xdr:rowOff>
    </xdr:from>
    <xdr:ext cx="469744" cy="259045"/>
    <xdr:sp macro="" textlink="">
      <xdr:nvSpPr>
        <xdr:cNvPr id="491" name="n_1aveValue【市民会館】&#10;一人当たり面積">
          <a:extLst>
            <a:ext uri="{FF2B5EF4-FFF2-40B4-BE49-F238E27FC236}">
              <a16:creationId xmlns:a16="http://schemas.microsoft.com/office/drawing/2014/main" id="{00000000-0008-0000-0200-0000EB010000}"/>
            </a:ext>
          </a:extLst>
        </xdr:cNvPr>
        <xdr:cNvSpPr txBox="1"/>
      </xdr:nvSpPr>
      <xdr:spPr>
        <a:xfrm>
          <a:off x="93917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33219</xdr:rowOff>
    </xdr:from>
    <xdr:ext cx="469744" cy="259045"/>
    <xdr:sp macro="" textlink="">
      <xdr:nvSpPr>
        <xdr:cNvPr id="492" name="n_2aveValue【市民会館】&#10;一人当たり面積">
          <a:extLst>
            <a:ext uri="{FF2B5EF4-FFF2-40B4-BE49-F238E27FC236}">
              <a16:creationId xmlns:a16="http://schemas.microsoft.com/office/drawing/2014/main" id="{00000000-0008-0000-0200-0000EC010000}"/>
            </a:ext>
          </a:extLst>
        </xdr:cNvPr>
        <xdr:cNvSpPr txBox="1"/>
      </xdr:nvSpPr>
      <xdr:spPr>
        <a:xfrm>
          <a:off x="8515427"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33219</xdr:rowOff>
    </xdr:from>
    <xdr:ext cx="469744" cy="259045"/>
    <xdr:sp macro="" textlink="">
      <xdr:nvSpPr>
        <xdr:cNvPr id="493" name="n_3aveValue【市民会館】&#10;一人当たり面積">
          <a:extLst>
            <a:ext uri="{FF2B5EF4-FFF2-40B4-BE49-F238E27FC236}">
              <a16:creationId xmlns:a16="http://schemas.microsoft.com/office/drawing/2014/main" id="{00000000-0008-0000-0200-0000ED010000}"/>
            </a:ext>
          </a:extLst>
        </xdr:cNvPr>
        <xdr:cNvSpPr txBox="1"/>
      </xdr:nvSpPr>
      <xdr:spPr>
        <a:xfrm>
          <a:off x="7626427"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46282</xdr:rowOff>
    </xdr:from>
    <xdr:ext cx="469744" cy="259045"/>
    <xdr:sp macro="" textlink="">
      <xdr:nvSpPr>
        <xdr:cNvPr id="494" name="n_4aveValue【市民会館】&#10;一人当たり面積">
          <a:extLst>
            <a:ext uri="{FF2B5EF4-FFF2-40B4-BE49-F238E27FC236}">
              <a16:creationId xmlns:a16="http://schemas.microsoft.com/office/drawing/2014/main" id="{00000000-0008-0000-0200-0000EE010000}"/>
            </a:ext>
          </a:extLst>
        </xdr:cNvPr>
        <xdr:cNvSpPr txBox="1"/>
      </xdr:nvSpPr>
      <xdr:spPr>
        <a:xfrm>
          <a:off x="6737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12898</xdr:rowOff>
    </xdr:from>
    <xdr:ext cx="469744" cy="259045"/>
    <xdr:sp macro="" textlink="">
      <xdr:nvSpPr>
        <xdr:cNvPr id="495" name="n_1mainValue【市民会館】&#10;一人当たり面積">
          <a:extLst>
            <a:ext uri="{FF2B5EF4-FFF2-40B4-BE49-F238E27FC236}">
              <a16:creationId xmlns:a16="http://schemas.microsoft.com/office/drawing/2014/main" id="{00000000-0008-0000-0200-0000EF010000}"/>
            </a:ext>
          </a:extLst>
        </xdr:cNvPr>
        <xdr:cNvSpPr txBox="1"/>
      </xdr:nvSpPr>
      <xdr:spPr>
        <a:xfrm>
          <a:off x="9391727" y="1750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32493</xdr:rowOff>
    </xdr:from>
    <xdr:ext cx="469744" cy="259045"/>
    <xdr:sp macro="" textlink="">
      <xdr:nvSpPr>
        <xdr:cNvPr id="496" name="n_2mainValue【市民会館】&#10;一人当たり面積">
          <a:extLst>
            <a:ext uri="{FF2B5EF4-FFF2-40B4-BE49-F238E27FC236}">
              <a16:creationId xmlns:a16="http://schemas.microsoft.com/office/drawing/2014/main" id="{00000000-0008-0000-0200-0000F0010000}"/>
            </a:ext>
          </a:extLst>
        </xdr:cNvPr>
        <xdr:cNvSpPr txBox="1"/>
      </xdr:nvSpPr>
      <xdr:spPr>
        <a:xfrm>
          <a:off x="851542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48821</xdr:rowOff>
    </xdr:from>
    <xdr:ext cx="469744" cy="259045"/>
    <xdr:sp macro="" textlink="">
      <xdr:nvSpPr>
        <xdr:cNvPr id="497" name="n_3mainValue【市民会館】&#10;一人当たり面積">
          <a:extLst>
            <a:ext uri="{FF2B5EF4-FFF2-40B4-BE49-F238E27FC236}">
              <a16:creationId xmlns:a16="http://schemas.microsoft.com/office/drawing/2014/main" id="{00000000-0008-0000-0200-0000F1010000}"/>
            </a:ext>
          </a:extLst>
        </xdr:cNvPr>
        <xdr:cNvSpPr txBox="1"/>
      </xdr:nvSpPr>
      <xdr:spPr>
        <a:xfrm>
          <a:off x="7626427" y="175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58619</xdr:rowOff>
    </xdr:from>
    <xdr:ext cx="469744" cy="259045"/>
    <xdr:sp macro="" textlink="">
      <xdr:nvSpPr>
        <xdr:cNvPr id="498" name="n_4mainValue【市民会館】&#10;一人当たり面積">
          <a:extLst>
            <a:ext uri="{FF2B5EF4-FFF2-40B4-BE49-F238E27FC236}">
              <a16:creationId xmlns:a16="http://schemas.microsoft.com/office/drawing/2014/main" id="{00000000-0008-0000-0200-0000F2010000}"/>
            </a:ext>
          </a:extLst>
        </xdr:cNvPr>
        <xdr:cNvSpPr txBox="1"/>
      </xdr:nvSpPr>
      <xdr:spPr>
        <a:xfrm>
          <a:off x="6737427" y="1754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a:extLst>
            <a:ext uri="{FF2B5EF4-FFF2-40B4-BE49-F238E27FC236}">
              <a16:creationId xmlns:a16="http://schemas.microsoft.com/office/drawing/2014/main" id="{00000000-0008-0000-0200-00000B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56606</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16318864" y="5773239"/>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525" name="【一般廃棄物処理施設】&#10;有形固定資産減価償却率最小値テキスト">
          <a:extLst>
            <a:ext uri="{FF2B5EF4-FFF2-40B4-BE49-F238E27FC236}">
              <a16:creationId xmlns:a16="http://schemas.microsoft.com/office/drawing/2014/main" id="{00000000-0008-0000-0200-00000D020000}"/>
            </a:ext>
          </a:extLst>
        </xdr:cNvPr>
        <xdr:cNvSpPr txBox="1"/>
      </xdr:nvSpPr>
      <xdr:spPr>
        <a:xfrm>
          <a:off x="16357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6230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7" name="【一般廃棄物処理施設】&#10;有形固定資産減価償却率最大値テキスト">
          <a:extLst>
            <a:ext uri="{FF2B5EF4-FFF2-40B4-BE49-F238E27FC236}">
              <a16:creationId xmlns:a16="http://schemas.microsoft.com/office/drawing/2014/main" id="{00000000-0008-0000-0200-00000F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529" name="【一般廃棄物処理施設】&#10;有形固定資産減価償却率平均値テキスト">
          <a:extLst>
            <a:ext uri="{FF2B5EF4-FFF2-40B4-BE49-F238E27FC236}">
              <a16:creationId xmlns:a16="http://schemas.microsoft.com/office/drawing/2014/main" id="{00000000-0008-0000-0200-000011020000}"/>
            </a:ext>
          </a:extLst>
        </xdr:cNvPr>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131535</xdr:rowOff>
    </xdr:from>
    <xdr:to>
      <xdr:col>76</xdr:col>
      <xdr:colOff>165100</xdr:colOff>
      <xdr:row>39</xdr:row>
      <xdr:rowOff>61685</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45415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102144</xdr:rowOff>
    </xdr:from>
    <xdr:to>
      <xdr:col>67</xdr:col>
      <xdr:colOff>101600</xdr:colOff>
      <xdr:row>39</xdr:row>
      <xdr:rowOff>32294</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2763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62687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126654</xdr:rowOff>
    </xdr:from>
    <xdr:ext cx="405111" cy="259045"/>
    <xdr:sp macro="" textlink="">
      <xdr:nvSpPr>
        <xdr:cNvPr id="541" name="【一般廃棄物処理施設】&#10;有形固定資産減価償却率該当値テキスト">
          <a:extLst>
            <a:ext uri="{FF2B5EF4-FFF2-40B4-BE49-F238E27FC236}">
              <a16:creationId xmlns:a16="http://schemas.microsoft.com/office/drawing/2014/main" id="{00000000-0008-0000-0200-00001D020000}"/>
            </a:ext>
          </a:extLst>
        </xdr:cNvPr>
        <xdr:cNvSpPr txBox="1"/>
      </xdr:nvSpPr>
      <xdr:spPr>
        <a:xfrm>
          <a:off x="16357600" y="629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49893</xdr:rowOff>
    </xdr:from>
    <xdr:to>
      <xdr:col>81</xdr:col>
      <xdr:colOff>101600</xdr:colOff>
      <xdr:row>37</xdr:row>
      <xdr:rowOff>151493</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5430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100693</xdr:rowOff>
    </xdr:from>
    <xdr:to>
      <xdr:col>85</xdr:col>
      <xdr:colOff>127000</xdr:colOff>
      <xdr:row>37</xdr:row>
      <xdr:rowOff>154577</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5481300" y="644434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167458</xdr:rowOff>
    </xdr:from>
    <xdr:to>
      <xdr:col>76</xdr:col>
      <xdr:colOff>165100</xdr:colOff>
      <xdr:row>37</xdr:row>
      <xdr:rowOff>97608</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4541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46808</xdr:rowOff>
    </xdr:from>
    <xdr:to>
      <xdr:col>81</xdr:col>
      <xdr:colOff>50800</xdr:colOff>
      <xdr:row>37</xdr:row>
      <xdr:rowOff>100693</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4592300" y="639045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113574</xdr:rowOff>
    </xdr:from>
    <xdr:to>
      <xdr:col>72</xdr:col>
      <xdr:colOff>38100</xdr:colOff>
      <xdr:row>37</xdr:row>
      <xdr:rowOff>43724</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3652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164374</xdr:rowOff>
    </xdr:from>
    <xdr:to>
      <xdr:col>76</xdr:col>
      <xdr:colOff>114300</xdr:colOff>
      <xdr:row>37</xdr:row>
      <xdr:rowOff>46808</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3703300" y="633657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59690</xdr:rowOff>
    </xdr:from>
    <xdr:to>
      <xdr:col>67</xdr:col>
      <xdr:colOff>101600</xdr:colOff>
      <xdr:row>36</xdr:row>
      <xdr:rowOff>161290</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2763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110490</xdr:rowOff>
    </xdr:from>
    <xdr:to>
      <xdr:col>71</xdr:col>
      <xdr:colOff>177800</xdr:colOff>
      <xdr:row>36</xdr:row>
      <xdr:rowOff>164374</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814300" y="628269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550" name="n_1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52812</xdr:rowOff>
    </xdr:from>
    <xdr:ext cx="405111" cy="259045"/>
    <xdr:sp macro="" textlink="">
      <xdr:nvSpPr>
        <xdr:cNvPr id="551" name="n_2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4389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552" name="n_3ave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23421</xdr:rowOff>
    </xdr:from>
    <xdr:ext cx="405111" cy="259045"/>
    <xdr:sp macro="" textlink="">
      <xdr:nvSpPr>
        <xdr:cNvPr id="553" name="n_4ave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2611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168020</xdr:rowOff>
    </xdr:from>
    <xdr:ext cx="405111" cy="259045"/>
    <xdr:sp macro="" textlink="">
      <xdr:nvSpPr>
        <xdr:cNvPr id="554" name="n_1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5266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114135</xdr:rowOff>
    </xdr:from>
    <xdr:ext cx="405111" cy="259045"/>
    <xdr:sp macro="" textlink="">
      <xdr:nvSpPr>
        <xdr:cNvPr id="555" name="n_2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4389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556" name="n_3mainValue【一般廃棄物処理施設】&#10;有形固定資産減価償却率">
          <a:extLst>
            <a:ext uri="{FF2B5EF4-FFF2-40B4-BE49-F238E27FC236}">
              <a16:creationId xmlns:a16="http://schemas.microsoft.com/office/drawing/2014/main" id="{00000000-0008-0000-0200-00002C020000}"/>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6367</xdr:rowOff>
    </xdr:from>
    <xdr:ext cx="405111" cy="259045"/>
    <xdr:sp macro="" textlink="">
      <xdr:nvSpPr>
        <xdr:cNvPr id="557" name="n_4mainValue【一般廃棄物処理施設】&#10;有形固定資産減価償却率">
          <a:extLst>
            <a:ext uri="{FF2B5EF4-FFF2-40B4-BE49-F238E27FC236}">
              <a16:creationId xmlns:a16="http://schemas.microsoft.com/office/drawing/2014/main" id="{00000000-0008-0000-0200-00002D020000}"/>
            </a:ext>
          </a:extLst>
        </xdr:cNvPr>
        <xdr:cNvSpPr txBox="1"/>
      </xdr:nvSpPr>
      <xdr:spPr>
        <a:xfrm>
          <a:off x="12611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0000000-0008-0000-02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19690</xdr:rowOff>
    </xdr:from>
    <xdr:to>
      <xdr:col>116</xdr:col>
      <xdr:colOff>62864</xdr:colOff>
      <xdr:row>41</xdr:row>
      <xdr:rowOff>126144</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flipV="1">
          <a:off x="22160864" y="6020440"/>
          <a:ext cx="0" cy="113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129971</xdr:rowOff>
    </xdr:from>
    <xdr:ext cx="469744" cy="259045"/>
    <xdr:sp macro="" textlink="">
      <xdr:nvSpPr>
        <xdr:cNvPr id="580" name="【一般廃棄物処理施設】&#10;一人当たり有形固定資産（償却資産）額最小値テキスト">
          <a:extLst>
            <a:ext uri="{FF2B5EF4-FFF2-40B4-BE49-F238E27FC236}">
              <a16:creationId xmlns:a16="http://schemas.microsoft.com/office/drawing/2014/main" id="{00000000-0008-0000-0200-000044020000}"/>
            </a:ext>
          </a:extLst>
        </xdr:cNvPr>
        <xdr:cNvSpPr txBox="1"/>
      </xdr:nvSpPr>
      <xdr:spPr>
        <a:xfrm>
          <a:off x="22199600" y="71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126144</xdr:rowOff>
    </xdr:from>
    <xdr:to>
      <xdr:col>116</xdr:col>
      <xdr:colOff>152400</xdr:colOff>
      <xdr:row>41</xdr:row>
      <xdr:rowOff>126144</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22072600" y="715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137817</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00000000-0008-0000-0200-000046020000}"/>
            </a:ext>
          </a:extLst>
        </xdr:cNvPr>
        <xdr:cNvSpPr txBox="1"/>
      </xdr:nvSpPr>
      <xdr:spPr>
        <a:xfrm>
          <a:off x="22199600" y="579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19690</xdr:rowOff>
    </xdr:from>
    <xdr:to>
      <xdr:col>116</xdr:col>
      <xdr:colOff>152400</xdr:colOff>
      <xdr:row>35</xdr:row>
      <xdr:rowOff>19690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22072600" y="602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58152</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00000000-0008-0000-0200-000048020000}"/>
            </a:ext>
          </a:extLst>
        </xdr:cNvPr>
        <xdr:cNvSpPr txBox="1"/>
      </xdr:nvSpPr>
      <xdr:spPr>
        <a:xfrm>
          <a:off x="22199600" y="6573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35275</xdr:rowOff>
    </xdr:from>
    <xdr:to>
      <xdr:col>116</xdr:col>
      <xdr:colOff>114300</xdr:colOff>
      <xdr:row>39</xdr:row>
      <xdr:rowOff>136875</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2110700" y="67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46482</xdr:rowOff>
    </xdr:from>
    <xdr:to>
      <xdr:col>112</xdr:col>
      <xdr:colOff>38100</xdr:colOff>
      <xdr:row>39</xdr:row>
      <xdr:rowOff>148082</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1272500" y="67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75344</xdr:rowOff>
    </xdr:from>
    <xdr:to>
      <xdr:col>116</xdr:col>
      <xdr:colOff>114300</xdr:colOff>
      <xdr:row>42</xdr:row>
      <xdr:rowOff>5494</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2110700" y="710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161721</xdr:rowOff>
    </xdr:from>
    <xdr:ext cx="469744" cy="259045"/>
    <xdr:sp macro="" textlink="">
      <xdr:nvSpPr>
        <xdr:cNvPr id="596" name="【一般廃棄物処理施設】&#10;一人当たり有形固定資産（償却資産）額該当値テキスト">
          <a:extLst>
            <a:ext uri="{FF2B5EF4-FFF2-40B4-BE49-F238E27FC236}">
              <a16:creationId xmlns:a16="http://schemas.microsoft.com/office/drawing/2014/main" id="{00000000-0008-0000-0200-000054020000}"/>
            </a:ext>
          </a:extLst>
        </xdr:cNvPr>
        <xdr:cNvSpPr txBox="1"/>
      </xdr:nvSpPr>
      <xdr:spPr>
        <a:xfrm>
          <a:off x="22199600" y="701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75464</xdr:rowOff>
    </xdr:from>
    <xdr:to>
      <xdr:col>112</xdr:col>
      <xdr:colOff>38100</xdr:colOff>
      <xdr:row>42</xdr:row>
      <xdr:rowOff>5614</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21272500" y="710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126144</xdr:rowOff>
    </xdr:from>
    <xdr:to>
      <xdr:col>116</xdr:col>
      <xdr:colOff>63500</xdr:colOff>
      <xdr:row>41</xdr:row>
      <xdr:rowOff>126264</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21323300" y="7155594"/>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75592</xdr:rowOff>
    </xdr:from>
    <xdr:to>
      <xdr:col>107</xdr:col>
      <xdr:colOff>101600</xdr:colOff>
      <xdr:row>42</xdr:row>
      <xdr:rowOff>5742</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20383500" y="71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126264</xdr:rowOff>
    </xdr:from>
    <xdr:to>
      <xdr:col>111</xdr:col>
      <xdr:colOff>177800</xdr:colOff>
      <xdr:row>41</xdr:row>
      <xdr:rowOff>126392</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20434300" y="7155714"/>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75719</xdr:rowOff>
    </xdr:from>
    <xdr:to>
      <xdr:col>102</xdr:col>
      <xdr:colOff>165100</xdr:colOff>
      <xdr:row>42</xdr:row>
      <xdr:rowOff>5869</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9494500" y="71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126392</xdr:rowOff>
    </xdr:from>
    <xdr:to>
      <xdr:col>107</xdr:col>
      <xdr:colOff>50800</xdr:colOff>
      <xdr:row>41</xdr:row>
      <xdr:rowOff>126519</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9545300" y="715584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75802</xdr:rowOff>
    </xdr:from>
    <xdr:to>
      <xdr:col>98</xdr:col>
      <xdr:colOff>38100</xdr:colOff>
      <xdr:row>42</xdr:row>
      <xdr:rowOff>5952</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8605500" y="710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126519</xdr:rowOff>
    </xdr:from>
    <xdr:to>
      <xdr:col>102</xdr:col>
      <xdr:colOff>114300</xdr:colOff>
      <xdr:row>41</xdr:row>
      <xdr:rowOff>126602</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18656300" y="7155969"/>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164609</xdr:rowOff>
    </xdr:from>
    <xdr:ext cx="534377" cy="259045"/>
    <xdr:sp macro="" textlink="">
      <xdr:nvSpPr>
        <xdr:cNvPr id="605" name="n_1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1043411" y="65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51964</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0167111" y="65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54994</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92781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8389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168191</xdr:rowOff>
    </xdr:from>
    <xdr:ext cx="469744" cy="259045"/>
    <xdr:sp macro="" textlink="">
      <xdr:nvSpPr>
        <xdr:cNvPr id="609" name="n_1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1075728" y="719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168319</xdr:rowOff>
    </xdr:from>
    <xdr:ext cx="469744" cy="259045"/>
    <xdr:sp macro="" textlink="">
      <xdr:nvSpPr>
        <xdr:cNvPr id="610" name="n_2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20199428" y="719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168446</xdr:rowOff>
    </xdr:from>
    <xdr:ext cx="469744" cy="259045"/>
    <xdr:sp macro="" textlink="">
      <xdr:nvSpPr>
        <xdr:cNvPr id="611" name="n_3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9310428" y="719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168529</xdr:rowOff>
    </xdr:from>
    <xdr:ext cx="469744" cy="259045"/>
    <xdr:sp macro="" textlink="">
      <xdr:nvSpPr>
        <xdr:cNvPr id="612" name="n_4mainValue【一般廃棄物処理施設】&#10;一人当たり有形固定資産（償却資産）額">
          <a:extLst>
            <a:ext uri="{FF2B5EF4-FFF2-40B4-BE49-F238E27FC236}">
              <a16:creationId xmlns:a16="http://schemas.microsoft.com/office/drawing/2014/main" id="{00000000-0008-0000-0200-000064020000}"/>
            </a:ext>
          </a:extLst>
        </xdr:cNvPr>
        <xdr:cNvSpPr txBox="1"/>
      </xdr:nvSpPr>
      <xdr:spPr>
        <a:xfrm>
          <a:off x="18421428" y="719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a:extLst>
            <a:ext uri="{FF2B5EF4-FFF2-40B4-BE49-F238E27FC236}">
              <a16:creationId xmlns:a16="http://schemas.microsoft.com/office/drawing/2014/main" id="{00000000-0008-0000-0200-00007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88174</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flipV="1">
          <a:off x="16318864" y="9503228"/>
          <a:ext cx="0" cy="1557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92001</xdr:rowOff>
    </xdr:from>
    <xdr:ext cx="405111" cy="259045"/>
    <xdr:sp macro="" textlink="">
      <xdr:nvSpPr>
        <xdr:cNvPr id="640" name="【保健センター・保健所】&#10;有形固定資産減価償却率最小値テキスト">
          <a:extLst>
            <a:ext uri="{FF2B5EF4-FFF2-40B4-BE49-F238E27FC236}">
              <a16:creationId xmlns:a16="http://schemas.microsoft.com/office/drawing/2014/main" id="{00000000-0008-0000-0200-000080020000}"/>
            </a:ext>
          </a:extLst>
        </xdr:cNvPr>
        <xdr:cNvSpPr txBox="1"/>
      </xdr:nvSpPr>
      <xdr:spPr>
        <a:xfrm>
          <a:off x="16357600" y="110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88174</xdr:rowOff>
    </xdr:from>
    <xdr:to>
      <xdr:col>86</xdr:col>
      <xdr:colOff>25400</xdr:colOff>
      <xdr:row>64</xdr:row>
      <xdr:rowOff>88174</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42" name="【保健センター・保健所】&#10;有形固定資産減価償却率最大値テキスト">
          <a:extLst>
            <a:ext uri="{FF2B5EF4-FFF2-40B4-BE49-F238E27FC236}">
              <a16:creationId xmlns:a16="http://schemas.microsoft.com/office/drawing/2014/main" id="{00000000-0008-0000-0200-000082020000}"/>
            </a:ext>
          </a:extLst>
        </xdr:cNvPr>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21062</xdr:rowOff>
    </xdr:from>
    <xdr:ext cx="405111" cy="259045"/>
    <xdr:sp macro="" textlink="">
      <xdr:nvSpPr>
        <xdr:cNvPr id="644" name="【保健センター・保健所】&#10;有形固定資産減価償却率平均値テキスト">
          <a:extLst>
            <a:ext uri="{FF2B5EF4-FFF2-40B4-BE49-F238E27FC236}">
              <a16:creationId xmlns:a16="http://schemas.microsoft.com/office/drawing/2014/main" id="{00000000-0008-0000-0200-000084020000}"/>
            </a:ext>
          </a:extLst>
        </xdr:cNvPr>
        <xdr:cNvSpPr txBox="1"/>
      </xdr:nvSpPr>
      <xdr:spPr>
        <a:xfrm>
          <a:off x="16357600" y="979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62687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61867</xdr:rowOff>
    </xdr:from>
    <xdr:to>
      <xdr:col>81</xdr:col>
      <xdr:colOff>101600</xdr:colOff>
      <xdr:row>57</xdr:row>
      <xdr:rowOff>163467</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5430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22678</xdr:rowOff>
    </xdr:from>
    <xdr:to>
      <xdr:col>76</xdr:col>
      <xdr:colOff>165100</xdr:colOff>
      <xdr:row>57</xdr:row>
      <xdr:rowOff>124278</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4541500" y="979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138612</xdr:rowOff>
    </xdr:from>
    <xdr:to>
      <xdr:col>72</xdr:col>
      <xdr:colOff>38100</xdr:colOff>
      <xdr:row>57</xdr:row>
      <xdr:rowOff>68762</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3652500" y="973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168003</xdr:rowOff>
    </xdr:from>
    <xdr:to>
      <xdr:col>67</xdr:col>
      <xdr:colOff>101600</xdr:colOff>
      <xdr:row>57</xdr:row>
      <xdr:rowOff>98153</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2763500" y="976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xdr:rowOff>
    </xdr:from>
    <xdr:to>
      <xdr:col>85</xdr:col>
      <xdr:colOff>177800</xdr:colOff>
      <xdr:row>59</xdr:row>
      <xdr:rowOff>114481</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6268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162758</xdr:rowOff>
    </xdr:from>
    <xdr:ext cx="405111" cy="259045"/>
    <xdr:sp macro="" textlink="">
      <xdr:nvSpPr>
        <xdr:cNvPr id="656" name="【保健センター・保健所】&#10;有形固定資産減価償却率該当値テキスト">
          <a:extLst>
            <a:ext uri="{FF2B5EF4-FFF2-40B4-BE49-F238E27FC236}">
              <a16:creationId xmlns:a16="http://schemas.microsoft.com/office/drawing/2014/main" id="{00000000-0008-0000-0200-000090020000}"/>
            </a:ext>
          </a:extLst>
        </xdr:cNvPr>
        <xdr:cNvSpPr txBox="1"/>
      </xdr:nvSpPr>
      <xdr:spPr>
        <a:xfrm>
          <a:off x="16357600"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92891</xdr:rowOff>
    </xdr:from>
    <xdr:to>
      <xdr:col>81</xdr:col>
      <xdr:colOff>101600</xdr:colOff>
      <xdr:row>59</xdr:row>
      <xdr:rowOff>23041</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5430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143691</xdr:rowOff>
    </xdr:from>
    <xdr:to>
      <xdr:col>85</xdr:col>
      <xdr:colOff>127000</xdr:colOff>
      <xdr:row>59</xdr:row>
      <xdr:rowOff>63681</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5481300" y="10087791"/>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xdr:rowOff>
    </xdr:from>
    <xdr:to>
      <xdr:col>76</xdr:col>
      <xdr:colOff>165100</xdr:colOff>
      <xdr:row>58</xdr:row>
      <xdr:rowOff>103051</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4541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52251</xdr:rowOff>
    </xdr:from>
    <xdr:to>
      <xdr:col>81</xdr:col>
      <xdr:colOff>50800</xdr:colOff>
      <xdr:row>58</xdr:row>
      <xdr:rowOff>143691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4592300" y="999635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78196</xdr:rowOff>
    </xdr:from>
    <xdr:to>
      <xdr:col>72</xdr:col>
      <xdr:colOff>38100</xdr:colOff>
      <xdr:row>58</xdr:row>
      <xdr:rowOff>8346</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3652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128996</xdr:rowOff>
    </xdr:from>
    <xdr:to>
      <xdr:col>76</xdr:col>
      <xdr:colOff>114300</xdr:colOff>
      <xdr:row>58</xdr:row>
      <xdr:rowOff>52251</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3703300" y="990164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154940</xdr:rowOff>
    </xdr:from>
    <xdr:to>
      <xdr:col>67</xdr:col>
      <xdr:colOff>101600</xdr:colOff>
      <xdr:row>57</xdr:row>
      <xdr:rowOff>85090</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2763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34290</xdr:rowOff>
    </xdr:from>
    <xdr:to>
      <xdr:col>71</xdr:col>
      <xdr:colOff>177800</xdr:colOff>
      <xdr:row>57</xdr:row>
      <xdr:rowOff>128996</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814300" y="980694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8544</xdr:rowOff>
    </xdr:from>
    <xdr:ext cx="405111" cy="259045"/>
    <xdr:sp macro="" textlink="">
      <xdr:nvSpPr>
        <xdr:cNvPr id="665" name="n_1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52660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140805</xdr:rowOff>
    </xdr:from>
    <xdr:ext cx="405111" cy="259045"/>
    <xdr:sp macro="" textlink="">
      <xdr:nvSpPr>
        <xdr:cNvPr id="666" name="n_2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4389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85289</xdr:rowOff>
    </xdr:from>
    <xdr:ext cx="405111" cy="259045"/>
    <xdr:sp macro="" textlink="">
      <xdr:nvSpPr>
        <xdr:cNvPr id="667" name="n_3ave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35007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89280</xdr:rowOff>
    </xdr:from>
    <xdr:ext cx="405111" cy="259045"/>
    <xdr:sp macro="" textlink="">
      <xdr:nvSpPr>
        <xdr:cNvPr id="668" name="n_4ave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2611744" y="9861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14168</xdr:rowOff>
    </xdr:from>
    <xdr:ext cx="405111" cy="259045"/>
    <xdr:sp macro="" textlink="">
      <xdr:nvSpPr>
        <xdr:cNvPr id="669" name="n_1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5266044"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94178</xdr:rowOff>
    </xdr:from>
    <xdr:ext cx="405111" cy="259045"/>
    <xdr:sp macro="" textlink="">
      <xdr:nvSpPr>
        <xdr:cNvPr id="670" name="n_2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4389744" y="1003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170923</xdr:rowOff>
    </xdr:from>
    <xdr:ext cx="405111" cy="259045"/>
    <xdr:sp macro="" textlink="">
      <xdr:nvSpPr>
        <xdr:cNvPr id="671" name="n_3mainValue【保健センター・保健所】&#10;有形固定資産減価償却率">
          <a:extLst>
            <a:ext uri="{FF2B5EF4-FFF2-40B4-BE49-F238E27FC236}">
              <a16:creationId xmlns:a16="http://schemas.microsoft.com/office/drawing/2014/main" id="{00000000-0008-0000-0200-00009F020000}"/>
            </a:ext>
          </a:extLst>
        </xdr:cNvPr>
        <xdr:cNvSpPr txBox="1"/>
      </xdr:nvSpPr>
      <xdr:spPr>
        <a:xfrm>
          <a:off x="13500744" y="994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101617</xdr:rowOff>
    </xdr:from>
    <xdr:ext cx="405111" cy="259045"/>
    <xdr:sp macro="" textlink="">
      <xdr:nvSpPr>
        <xdr:cNvPr id="672" name="n_4mainValue【保健センター・保健所】&#10;有形固定資産減価償却率">
          <a:extLst>
            <a:ext uri="{FF2B5EF4-FFF2-40B4-BE49-F238E27FC236}">
              <a16:creationId xmlns:a16="http://schemas.microsoft.com/office/drawing/2014/main" id="{00000000-0008-0000-0200-0000A0020000}"/>
            </a:ext>
          </a:extLst>
        </xdr:cNvPr>
        <xdr:cNvSpPr txBox="1"/>
      </xdr:nvSpPr>
      <xdr:spPr>
        <a:xfrm>
          <a:off x="12611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00000000-0008-0000-0200-0000B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flipV="1">
          <a:off x="22160864" y="955929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7" name="【保健センター・保健所】&#10;一人当たり面積最小値テキスト">
          <a:extLst>
            <a:ext uri="{FF2B5EF4-FFF2-40B4-BE49-F238E27FC236}">
              <a16:creationId xmlns:a16="http://schemas.microsoft.com/office/drawing/2014/main" id="{00000000-0008-0000-0200-0000B9020000}"/>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699" name="【保健センター・保健所】&#10;一人当たり面積最大値テキスト">
          <a:extLst>
            <a:ext uri="{FF2B5EF4-FFF2-40B4-BE49-F238E27FC236}">
              <a16:creationId xmlns:a16="http://schemas.microsoft.com/office/drawing/2014/main" id="{00000000-0008-0000-0200-0000BB020000}"/>
            </a:ext>
          </a:extLst>
        </xdr:cNvPr>
        <xdr:cNvSpPr txBox="1"/>
      </xdr:nvSpPr>
      <xdr:spPr>
        <a:xfrm>
          <a:off x="22199600" y="93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2072600" y="955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87647</xdr:rowOff>
    </xdr:from>
    <xdr:ext cx="469744" cy="259045"/>
    <xdr:sp macro="" textlink="">
      <xdr:nvSpPr>
        <xdr:cNvPr id="701" name="【保健センター・保健所】&#10;一人当たり面積平均値テキスト">
          <a:extLst>
            <a:ext uri="{FF2B5EF4-FFF2-40B4-BE49-F238E27FC236}">
              <a16:creationId xmlns:a16="http://schemas.microsoft.com/office/drawing/2014/main" id="{00000000-0008-0000-0200-0000BD020000}"/>
            </a:ext>
          </a:extLst>
        </xdr:cNvPr>
        <xdr:cNvSpPr txBox="1"/>
      </xdr:nvSpPr>
      <xdr:spPr>
        <a:xfrm>
          <a:off x="22199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90170</xdr:rowOff>
    </xdr:from>
    <xdr:to>
      <xdr:col>107</xdr:col>
      <xdr:colOff>101600</xdr:colOff>
      <xdr:row>63</xdr:row>
      <xdr:rowOff>20320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0383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21590</xdr:rowOff>
    </xdr:from>
    <xdr:to>
      <xdr:col>116</xdr:col>
      <xdr:colOff>114300</xdr:colOff>
      <xdr:row>57</xdr:row>
      <xdr:rowOff>123190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21107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44467</xdr:rowOff>
    </xdr:from>
    <xdr:ext cx="469744" cy="259045"/>
    <xdr:sp macro="" textlink="">
      <xdr:nvSpPr>
        <xdr:cNvPr id="713" name="【保健センター・保健所】&#10;一人当たり面積該当値テキスト">
          <a:extLst>
            <a:ext uri="{FF2B5EF4-FFF2-40B4-BE49-F238E27FC236}">
              <a16:creationId xmlns:a16="http://schemas.microsoft.com/office/drawing/2014/main" id="{00000000-0008-0000-0200-0000C9020000}"/>
            </a:ext>
          </a:extLst>
        </xdr:cNvPr>
        <xdr:cNvSpPr txBox="1"/>
      </xdr:nvSpPr>
      <xdr:spPr>
        <a:xfrm>
          <a:off x="22199600"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40640</xdr:rowOff>
    </xdr:from>
    <xdr:to>
      <xdr:col>112</xdr:col>
      <xdr:colOff>38100</xdr:colOff>
      <xdr:row>57</xdr:row>
      <xdr:rowOff>142240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1272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72390</xdr:rowOff>
    </xdr:from>
    <xdr:to>
      <xdr:col>116</xdr:col>
      <xdr:colOff>63500</xdr:colOff>
      <xdr:row>57</xdr:row>
      <xdr:rowOff>91440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21323300" y="98450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63500</xdr:rowOff>
    </xdr:from>
    <xdr:to>
      <xdr:col>107</xdr:col>
      <xdr:colOff>101600</xdr:colOff>
      <xdr:row>57</xdr:row>
      <xdr:rowOff>165100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20383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91440</xdr:rowOff>
    </xdr:from>
    <xdr:to>
      <xdr:col>111</xdr:col>
      <xdr:colOff>177800</xdr:colOff>
      <xdr:row>57</xdr:row>
      <xdr:rowOff>114300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0434300" y="98640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86360</xdr:rowOff>
    </xdr:from>
    <xdr:to>
      <xdr:col>102</xdr:col>
      <xdr:colOff>165100</xdr:colOff>
      <xdr:row>58</xdr:row>
      <xdr:rowOff>16510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9494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114300</xdr:rowOff>
    </xdr:from>
    <xdr:to>
      <xdr:col>107</xdr:col>
      <xdr:colOff>50800</xdr:colOff>
      <xdr:row>57</xdr:row>
      <xdr:rowOff>137160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9545300" y="98869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97790</xdr:rowOff>
    </xdr:from>
    <xdr:to>
      <xdr:col>98</xdr:col>
      <xdr:colOff>38100</xdr:colOff>
      <xdr:row>58</xdr:row>
      <xdr:rowOff>27940</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8605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137160</xdr:rowOff>
    </xdr:from>
    <xdr:to>
      <xdr:col>102</xdr:col>
      <xdr:colOff>114300</xdr:colOff>
      <xdr:row>57</xdr:row>
      <xdr:rowOff>148590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18656300" y="9909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68597</xdr:rowOff>
    </xdr:from>
    <xdr:ext cx="469744" cy="259045"/>
    <xdr:sp macro="" textlink="">
      <xdr:nvSpPr>
        <xdr:cNvPr id="722" name="n_1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210757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11447</xdr:rowOff>
    </xdr:from>
    <xdr:ext cx="469744" cy="259045"/>
    <xdr:sp macro="" textlink="">
      <xdr:nvSpPr>
        <xdr:cNvPr id="723" name="n_2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20199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24" name="n_3aveValue【保健センター・保健所】&#10;一人当たり面積">
          <a:extLst>
            <a:ext uri="{FF2B5EF4-FFF2-40B4-BE49-F238E27FC236}">
              <a16:creationId xmlns:a16="http://schemas.microsoft.com/office/drawing/2014/main" id="{00000000-0008-0000-0200-0000D4020000}"/>
            </a:ext>
          </a:extLst>
        </xdr:cNvPr>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5" name="n_4aveValue【保健センター・保健所】&#10;一人当たり面積">
          <a:extLst>
            <a:ext uri="{FF2B5EF4-FFF2-40B4-BE49-F238E27FC236}">
              <a16:creationId xmlns:a16="http://schemas.microsoft.com/office/drawing/2014/main" id="{00000000-0008-0000-0200-0000D5020000}"/>
            </a:ext>
          </a:extLst>
        </xdr:cNvPr>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158767</xdr:rowOff>
    </xdr:from>
    <xdr:ext cx="469744" cy="259045"/>
    <xdr:sp macro="" textlink="">
      <xdr:nvSpPr>
        <xdr:cNvPr id="726" name="n_1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2107572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10177</xdr:rowOff>
    </xdr:from>
    <xdr:ext cx="469744" cy="259045"/>
    <xdr:sp macro="" textlink="">
      <xdr:nvSpPr>
        <xdr:cNvPr id="727" name="n_2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20199427" y="96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33037</xdr:rowOff>
    </xdr:from>
    <xdr:ext cx="469744" cy="259045"/>
    <xdr:sp macro="" textlink="">
      <xdr:nvSpPr>
        <xdr:cNvPr id="728" name="n_3mainValue【保健センター・保健所】&#10;一人当たり面積">
          <a:extLst>
            <a:ext uri="{FF2B5EF4-FFF2-40B4-BE49-F238E27FC236}">
              <a16:creationId xmlns:a16="http://schemas.microsoft.com/office/drawing/2014/main" id="{00000000-0008-0000-0200-0000D8020000}"/>
            </a:ext>
          </a:extLst>
        </xdr:cNvPr>
        <xdr:cNvSpPr txBox="1"/>
      </xdr:nvSpPr>
      <xdr:spPr>
        <a:xfrm>
          <a:off x="19310427"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44467</xdr:rowOff>
    </xdr:from>
    <xdr:ext cx="469744" cy="259045"/>
    <xdr:sp macro="" textlink="">
      <xdr:nvSpPr>
        <xdr:cNvPr id="729" name="n_4mainValue【保健センター・保健所】&#10;一人当たり面積">
          <a:extLst>
            <a:ext uri="{FF2B5EF4-FFF2-40B4-BE49-F238E27FC236}">
              <a16:creationId xmlns:a16="http://schemas.microsoft.com/office/drawing/2014/main" id="{00000000-0008-0000-0200-0000D9020000}"/>
            </a:ext>
          </a:extLst>
        </xdr:cNvPr>
        <xdr:cNvSpPr txBox="1"/>
      </xdr:nvSpPr>
      <xdr:spPr>
        <a:xfrm>
          <a:off x="18421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3" name="【消防施設】&#10;有形固定資産減価償却率グラフ枠">
          <a:extLst>
            <a:ext uri="{FF2B5EF4-FFF2-40B4-BE49-F238E27FC236}">
              <a16:creationId xmlns:a16="http://schemas.microsoft.com/office/drawing/2014/main" id="{00000000-0008-0000-0200-0000F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flipV="1">
          <a:off x="16318864" y="13291186"/>
          <a:ext cx="0" cy="142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755" name="【消防施設】&#10;有形固定資産減価償却率最小値テキスト">
          <a:extLst>
            <a:ext uri="{FF2B5EF4-FFF2-40B4-BE49-F238E27FC236}">
              <a16:creationId xmlns:a16="http://schemas.microsoft.com/office/drawing/2014/main" id="{00000000-0008-0000-0200-0000F3020000}"/>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757" name="【消防施設】&#10;有形固定資産減価償却率最大値テキスト">
          <a:extLst>
            <a:ext uri="{FF2B5EF4-FFF2-40B4-BE49-F238E27FC236}">
              <a16:creationId xmlns:a16="http://schemas.microsoft.com/office/drawing/2014/main" id="{00000000-0008-0000-0200-0000F5020000}"/>
            </a:ext>
          </a:extLst>
        </xdr:cNvPr>
        <xdr:cNvSpPr txBox="1"/>
      </xdr:nvSpPr>
      <xdr:spPr>
        <a:xfrm>
          <a:off x="16357600" y="1306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6230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759" name="【消防施設】&#10;有形固定資産減価償却率平均値テキスト">
          <a:extLst>
            <a:ext uri="{FF2B5EF4-FFF2-40B4-BE49-F238E27FC236}">
              <a16:creationId xmlns:a16="http://schemas.microsoft.com/office/drawing/2014/main" id="{00000000-0008-0000-0200-0000F7020000}"/>
            </a:ext>
          </a:extLst>
        </xdr:cNvPr>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42545</xdr:rowOff>
    </xdr:from>
    <xdr:to>
      <xdr:col>85</xdr:col>
      <xdr:colOff>177800</xdr:colOff>
      <xdr:row>84</xdr:row>
      <xdr:rowOff>144145</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6268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20972</xdr:rowOff>
    </xdr:from>
    <xdr:ext cx="405111" cy="259045"/>
    <xdr:sp macro="" textlink="">
      <xdr:nvSpPr>
        <xdr:cNvPr id="771" name="【消防施設】&#10;有形固定資産減価償却率該当値テキスト">
          <a:extLst>
            <a:ext uri="{FF2B5EF4-FFF2-40B4-BE49-F238E27FC236}">
              <a16:creationId xmlns:a16="http://schemas.microsoft.com/office/drawing/2014/main" id="{00000000-0008-0000-0200-000003030000}"/>
            </a:ext>
          </a:extLst>
        </xdr:cNvPr>
        <xdr:cNvSpPr txBox="1"/>
      </xdr:nvSpPr>
      <xdr:spPr>
        <a:xfrm>
          <a:off x="16357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6350</xdr:rowOff>
    </xdr:from>
    <xdr:to>
      <xdr:col>81</xdr:col>
      <xdr:colOff>101600</xdr:colOff>
      <xdr:row>84</xdr:row>
      <xdr:rowOff>107950</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5430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57150</xdr:rowOff>
    </xdr:from>
    <xdr:to>
      <xdr:col>85</xdr:col>
      <xdr:colOff>127000</xdr:colOff>
      <xdr:row>84</xdr:row>
      <xdr:rowOff>93345</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5481300" y="144589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133986</xdr:rowOff>
    </xdr:from>
    <xdr:to>
      <xdr:col>76</xdr:col>
      <xdr:colOff>165100</xdr:colOff>
      <xdr:row>84</xdr:row>
      <xdr:rowOff>64136</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4541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13336</xdr:rowOff>
    </xdr:from>
    <xdr:to>
      <xdr:col>81</xdr:col>
      <xdr:colOff>50800</xdr:colOff>
      <xdr:row>84</xdr:row>
      <xdr:rowOff>57150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4592300" y="144151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92075</xdr:rowOff>
    </xdr:from>
    <xdr:to>
      <xdr:col>72</xdr:col>
      <xdr:colOff>38100</xdr:colOff>
      <xdr:row>84</xdr:row>
      <xdr:rowOff>22225</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3652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142875</xdr:rowOff>
    </xdr:from>
    <xdr:to>
      <xdr:col>76</xdr:col>
      <xdr:colOff>114300</xdr:colOff>
      <xdr:row>84</xdr:row>
      <xdr:rowOff>13336</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3703300" y="143732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82550</xdr:rowOff>
    </xdr:from>
    <xdr:to>
      <xdr:col>67</xdr:col>
      <xdr:colOff>101600</xdr:colOff>
      <xdr:row>84</xdr:row>
      <xdr:rowOff>12700</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276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133350</xdr:rowOff>
    </xdr:from>
    <xdr:to>
      <xdr:col>71</xdr:col>
      <xdr:colOff>177800</xdr:colOff>
      <xdr:row>83</xdr:row>
      <xdr:rowOff>142875</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2814300" y="14363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780" name="n_1aveValue【消防施設】&#10;有形固定資産減価償却率">
          <a:extLst>
            <a:ext uri="{FF2B5EF4-FFF2-40B4-BE49-F238E27FC236}">
              <a16:creationId xmlns:a16="http://schemas.microsoft.com/office/drawing/2014/main" id="{00000000-0008-0000-0200-00000C030000}"/>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781" name="n_2aveValue【消防施設】&#10;有形固定資産減価償却率">
          <a:extLst>
            <a:ext uri="{FF2B5EF4-FFF2-40B4-BE49-F238E27FC236}">
              <a16:creationId xmlns:a16="http://schemas.microsoft.com/office/drawing/2014/main" id="{00000000-0008-0000-0200-00000D030000}"/>
            </a:ext>
          </a:extLst>
        </xdr:cNvPr>
        <xdr:cNvSpPr txBox="1"/>
      </xdr:nvSpPr>
      <xdr:spPr>
        <a:xfrm>
          <a:off x="14389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782" name="n_3aveValue【消防施設】&#10;有形固定資産減価償却率">
          <a:extLst>
            <a:ext uri="{FF2B5EF4-FFF2-40B4-BE49-F238E27FC236}">
              <a16:creationId xmlns:a16="http://schemas.microsoft.com/office/drawing/2014/main" id="{00000000-0008-0000-0200-00000E030000}"/>
            </a:ext>
          </a:extLst>
        </xdr:cNvPr>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783" name="n_4aveValue【消防施設】&#10;有形固定資産減価償却率">
          <a:extLst>
            <a:ext uri="{FF2B5EF4-FFF2-40B4-BE49-F238E27FC236}">
              <a16:creationId xmlns:a16="http://schemas.microsoft.com/office/drawing/2014/main" id="{00000000-0008-0000-0200-00000F030000}"/>
            </a:ext>
          </a:extLst>
        </xdr:cNvPr>
        <xdr:cNvSpPr txBox="1"/>
      </xdr:nvSpPr>
      <xdr:spPr>
        <a:xfrm>
          <a:off x="12611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99077</xdr:rowOff>
    </xdr:from>
    <xdr:ext cx="405111" cy="259045"/>
    <xdr:sp macro="" textlink="">
      <xdr:nvSpPr>
        <xdr:cNvPr id="784" name="n_1mainValue【消防施設】&#10;有形固定資産減価償却率">
          <a:extLst>
            <a:ext uri="{FF2B5EF4-FFF2-40B4-BE49-F238E27FC236}">
              <a16:creationId xmlns:a16="http://schemas.microsoft.com/office/drawing/2014/main" id="{00000000-0008-0000-0200-000010030000}"/>
            </a:ext>
          </a:extLst>
        </xdr:cNvPr>
        <xdr:cNvSpPr txBox="1"/>
      </xdr:nvSpPr>
      <xdr:spPr>
        <a:xfrm>
          <a:off x="152660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55263</xdr:rowOff>
    </xdr:from>
    <xdr:ext cx="405111" cy="259045"/>
    <xdr:sp macro="" textlink="">
      <xdr:nvSpPr>
        <xdr:cNvPr id="785" name="n_2mainValue【消防施設】&#10;有形固定資産減価償却率">
          <a:extLst>
            <a:ext uri="{FF2B5EF4-FFF2-40B4-BE49-F238E27FC236}">
              <a16:creationId xmlns:a16="http://schemas.microsoft.com/office/drawing/2014/main" id="{00000000-0008-0000-0200-000011030000}"/>
            </a:ext>
          </a:extLst>
        </xdr:cNvPr>
        <xdr:cNvSpPr txBox="1"/>
      </xdr:nvSpPr>
      <xdr:spPr>
        <a:xfrm>
          <a:off x="14389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13352</xdr:rowOff>
    </xdr:from>
    <xdr:ext cx="405111" cy="259045"/>
    <xdr:sp macro="" textlink="">
      <xdr:nvSpPr>
        <xdr:cNvPr id="786" name="n_3mainValue【消防施設】&#10;有形固定資産減価償却率">
          <a:extLst>
            <a:ext uri="{FF2B5EF4-FFF2-40B4-BE49-F238E27FC236}">
              <a16:creationId xmlns:a16="http://schemas.microsoft.com/office/drawing/2014/main" id="{00000000-0008-0000-0200-000012030000}"/>
            </a:ext>
          </a:extLst>
        </xdr:cNvPr>
        <xdr:cNvSpPr txBox="1"/>
      </xdr:nvSpPr>
      <xdr:spPr>
        <a:xfrm>
          <a:off x="13500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3827</xdr:rowOff>
    </xdr:from>
    <xdr:ext cx="405111" cy="259045"/>
    <xdr:sp macro="" textlink="">
      <xdr:nvSpPr>
        <xdr:cNvPr id="787" name="n_4mainValue【消防施設】&#10;有形固定資産減価償却率">
          <a:extLst>
            <a:ext uri="{FF2B5EF4-FFF2-40B4-BE49-F238E27FC236}">
              <a16:creationId xmlns:a16="http://schemas.microsoft.com/office/drawing/2014/main" id="{00000000-0008-0000-0200-000013030000}"/>
            </a:ext>
          </a:extLst>
        </xdr:cNvPr>
        <xdr:cNvSpPr txBox="1"/>
      </xdr:nvSpPr>
      <xdr:spPr>
        <a:xfrm>
          <a:off x="12611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00000000-0008-0000-0200-00002A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22160864" y="13455650"/>
          <a:ext cx="0" cy="137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812" name="【消防施設】&#10;一人当たり面積最小値テキスト">
          <a:extLst>
            <a:ext uri="{FF2B5EF4-FFF2-40B4-BE49-F238E27FC236}">
              <a16:creationId xmlns:a16="http://schemas.microsoft.com/office/drawing/2014/main" id="{00000000-0008-0000-0200-00002C030000}"/>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814" name="【消防施設】&#10;一人当たり面積最大値テキスト">
          <a:extLst>
            <a:ext uri="{FF2B5EF4-FFF2-40B4-BE49-F238E27FC236}">
              <a16:creationId xmlns:a16="http://schemas.microsoft.com/office/drawing/2014/main" id="{00000000-0008-0000-0200-00002E030000}"/>
            </a:ext>
          </a:extLst>
        </xdr:cNvPr>
        <xdr:cNvSpPr txBox="1"/>
      </xdr:nvSpPr>
      <xdr:spPr>
        <a:xfrm>
          <a:off x="221996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22072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21607</xdr:rowOff>
    </xdr:from>
    <xdr:ext cx="469744" cy="259045"/>
    <xdr:sp macro="" textlink="">
      <xdr:nvSpPr>
        <xdr:cNvPr id="816" name="【消防施設】&#10;一人当たり面積平均値テキスト">
          <a:extLst>
            <a:ext uri="{FF2B5EF4-FFF2-40B4-BE49-F238E27FC236}">
              <a16:creationId xmlns:a16="http://schemas.microsoft.com/office/drawing/2014/main" id="{00000000-0008-0000-0200-000030030000}"/>
            </a:ext>
          </a:extLst>
        </xdr:cNvPr>
        <xdr:cNvSpPr txBox="1"/>
      </xdr:nvSpPr>
      <xdr:spPr>
        <a:xfrm>
          <a:off x="22199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2110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21272500" y="1457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115570</xdr:rowOff>
    </xdr:from>
    <xdr:to>
      <xdr:col>107</xdr:col>
      <xdr:colOff>101600</xdr:colOff>
      <xdr:row>86</xdr:row>
      <xdr:rowOff>45720</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20383500" y="1468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119380</xdr:rowOff>
    </xdr:from>
    <xdr:to>
      <xdr:col>98</xdr:col>
      <xdr:colOff>38100</xdr:colOff>
      <xdr:row>86</xdr:row>
      <xdr:rowOff>49530</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8605500" y="1469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86361</xdr:rowOff>
    </xdr:from>
    <xdr:to>
      <xdr:col>116</xdr:col>
      <xdr:colOff>114300</xdr:colOff>
      <xdr:row>86</xdr:row>
      <xdr:rowOff>16511</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21107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1288</xdr:rowOff>
    </xdr:from>
    <xdr:ext cx="469744" cy="259045"/>
    <xdr:sp macro="" textlink="">
      <xdr:nvSpPr>
        <xdr:cNvPr id="828" name="【消防施設】&#10;一人当たり面積該当値テキスト">
          <a:extLst>
            <a:ext uri="{FF2B5EF4-FFF2-40B4-BE49-F238E27FC236}">
              <a16:creationId xmlns:a16="http://schemas.microsoft.com/office/drawing/2014/main" id="{00000000-0008-0000-0200-00003C030000}"/>
            </a:ext>
          </a:extLst>
        </xdr:cNvPr>
        <xdr:cNvSpPr txBox="1"/>
      </xdr:nvSpPr>
      <xdr:spPr>
        <a:xfrm>
          <a:off x="22199600" y="145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88900</xdr:rowOff>
    </xdr:from>
    <xdr:to>
      <xdr:col>112</xdr:col>
      <xdr:colOff>38100</xdr:colOff>
      <xdr:row>86</xdr:row>
      <xdr:rowOff>19050</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12725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137161</xdr:rowOff>
    </xdr:from>
    <xdr:to>
      <xdr:col>116</xdr:col>
      <xdr:colOff>63500</xdr:colOff>
      <xdr:row>85</xdr:row>
      <xdr:rowOff>139700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21323300" y="147104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91439</xdr:rowOff>
    </xdr:from>
    <xdr:to>
      <xdr:col>107</xdr:col>
      <xdr:colOff>101600</xdr:colOff>
      <xdr:row>86</xdr:row>
      <xdr:rowOff>21589</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0383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139700</xdr:rowOff>
    </xdr:from>
    <xdr:to>
      <xdr:col>111</xdr:col>
      <xdr:colOff>177800</xdr:colOff>
      <xdr:row>85</xdr:row>
      <xdr:rowOff>142239</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20434300" y="147129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93980</xdr:rowOff>
    </xdr:from>
    <xdr:to>
      <xdr:col>102</xdr:col>
      <xdr:colOff>165100</xdr:colOff>
      <xdr:row>86</xdr:row>
      <xdr:rowOff>24130</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9494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142239</xdr:rowOff>
    </xdr:from>
    <xdr:to>
      <xdr:col>107</xdr:col>
      <xdr:colOff>50800</xdr:colOff>
      <xdr:row>85</xdr:row>
      <xdr:rowOff>144780</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19545300" y="147154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95250</xdr:rowOff>
    </xdr:from>
    <xdr:to>
      <xdr:col>98</xdr:col>
      <xdr:colOff>38100</xdr:colOff>
      <xdr:row>86</xdr:row>
      <xdr:rowOff>25400</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18605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144780</xdr:rowOff>
    </xdr:from>
    <xdr:to>
      <xdr:col>102</xdr:col>
      <xdr:colOff>114300</xdr:colOff>
      <xdr:row>85</xdr:row>
      <xdr:rowOff>146050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18656300" y="14718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37" name="n_1aveValue【消防施設】&#10;一人当たり面積">
          <a:extLst>
            <a:ext uri="{FF2B5EF4-FFF2-40B4-BE49-F238E27FC236}">
              <a16:creationId xmlns:a16="http://schemas.microsoft.com/office/drawing/2014/main" id="{00000000-0008-0000-0200-000045030000}"/>
            </a:ext>
          </a:extLst>
        </xdr:cNvPr>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36847</xdr:rowOff>
    </xdr:from>
    <xdr:ext cx="469744" cy="259045"/>
    <xdr:sp macro="" textlink="">
      <xdr:nvSpPr>
        <xdr:cNvPr id="838" name="n_2aveValue【消防施設】&#10;一人当たり面積">
          <a:extLst>
            <a:ext uri="{FF2B5EF4-FFF2-40B4-BE49-F238E27FC236}">
              <a16:creationId xmlns:a16="http://schemas.microsoft.com/office/drawing/2014/main" id="{00000000-0008-0000-0200-000046030000}"/>
            </a:ext>
          </a:extLst>
        </xdr:cNvPr>
        <xdr:cNvSpPr txBox="1"/>
      </xdr:nvSpPr>
      <xdr:spPr>
        <a:xfrm>
          <a:off x="20199427" y="147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35577</xdr:rowOff>
    </xdr:from>
    <xdr:ext cx="469744" cy="259045"/>
    <xdr:sp macro="" textlink="">
      <xdr:nvSpPr>
        <xdr:cNvPr id="839" name="n_3aveValue【消防施設】&#10;一人当たり面積">
          <a:extLst>
            <a:ext uri="{FF2B5EF4-FFF2-40B4-BE49-F238E27FC236}">
              <a16:creationId xmlns:a16="http://schemas.microsoft.com/office/drawing/2014/main" id="{00000000-0008-0000-0200-000047030000}"/>
            </a:ext>
          </a:extLst>
        </xdr:cNvPr>
        <xdr:cNvSpPr txBox="1"/>
      </xdr:nvSpPr>
      <xdr:spPr>
        <a:xfrm>
          <a:off x="19310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40657</xdr:rowOff>
    </xdr:from>
    <xdr:ext cx="469744" cy="259045"/>
    <xdr:sp macro="" textlink="">
      <xdr:nvSpPr>
        <xdr:cNvPr id="840" name="n_4aveValue【消防施設】&#10;一人当たり面積">
          <a:extLst>
            <a:ext uri="{FF2B5EF4-FFF2-40B4-BE49-F238E27FC236}">
              <a16:creationId xmlns:a16="http://schemas.microsoft.com/office/drawing/2014/main" id="{00000000-0008-0000-0200-000048030000}"/>
            </a:ext>
          </a:extLst>
        </xdr:cNvPr>
        <xdr:cNvSpPr txBox="1"/>
      </xdr:nvSpPr>
      <xdr:spPr>
        <a:xfrm>
          <a:off x="18421427" y="147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10177</xdr:rowOff>
    </xdr:from>
    <xdr:ext cx="469744" cy="259045"/>
    <xdr:sp macro="" textlink="">
      <xdr:nvSpPr>
        <xdr:cNvPr id="841" name="n_1mainValue【消防施設】&#10;一人当たり面積">
          <a:extLst>
            <a:ext uri="{FF2B5EF4-FFF2-40B4-BE49-F238E27FC236}">
              <a16:creationId xmlns:a16="http://schemas.microsoft.com/office/drawing/2014/main" id="{00000000-0008-0000-0200-000049030000}"/>
            </a:ext>
          </a:extLst>
        </xdr:cNvPr>
        <xdr:cNvSpPr txBox="1"/>
      </xdr:nvSpPr>
      <xdr:spPr>
        <a:xfrm>
          <a:off x="210757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38116</xdr:rowOff>
    </xdr:from>
    <xdr:ext cx="469744" cy="259045"/>
    <xdr:sp macro="" textlink="">
      <xdr:nvSpPr>
        <xdr:cNvPr id="842" name="n_2mainValue【消防施設】&#10;一人当たり面積">
          <a:extLst>
            <a:ext uri="{FF2B5EF4-FFF2-40B4-BE49-F238E27FC236}">
              <a16:creationId xmlns:a16="http://schemas.microsoft.com/office/drawing/2014/main" id="{00000000-0008-0000-0200-00004A030000}"/>
            </a:ext>
          </a:extLst>
        </xdr:cNvPr>
        <xdr:cNvSpPr txBox="1"/>
      </xdr:nvSpPr>
      <xdr:spPr>
        <a:xfrm>
          <a:off x="20199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40657</xdr:rowOff>
    </xdr:from>
    <xdr:ext cx="469744" cy="259045"/>
    <xdr:sp macro="" textlink="">
      <xdr:nvSpPr>
        <xdr:cNvPr id="843" name="n_3mainValue【消防施設】&#10;一人当たり面積">
          <a:extLst>
            <a:ext uri="{FF2B5EF4-FFF2-40B4-BE49-F238E27FC236}">
              <a16:creationId xmlns:a16="http://schemas.microsoft.com/office/drawing/2014/main" id="{00000000-0008-0000-0200-00004B030000}"/>
            </a:ext>
          </a:extLst>
        </xdr:cNvPr>
        <xdr:cNvSpPr txBox="1"/>
      </xdr:nvSpPr>
      <xdr:spPr>
        <a:xfrm>
          <a:off x="193104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44" name="n_4mainValue【消防施設】&#10;一人当たり面積">
          <a:extLst>
            <a:ext uri="{FF2B5EF4-FFF2-40B4-BE49-F238E27FC236}">
              <a16:creationId xmlns:a16="http://schemas.microsoft.com/office/drawing/2014/main" id="{00000000-0008-0000-0200-00004C03000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00000000-0008-0000-0200-00006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flipV="1">
          <a:off x="16318864" y="1713465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871" name="【庁舎】&#10;有形固定資産減価償却率最小値テキスト">
          <a:extLst>
            <a:ext uri="{FF2B5EF4-FFF2-40B4-BE49-F238E27FC236}">
              <a16:creationId xmlns:a16="http://schemas.microsoft.com/office/drawing/2014/main" id="{00000000-0008-0000-0200-000067030000}"/>
            </a:ext>
          </a:extLst>
        </xdr:cNvPr>
        <xdr:cNvSpPr txBox="1"/>
      </xdr:nvSpPr>
      <xdr:spPr>
        <a:xfrm>
          <a:off x="16357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6230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73" name="【庁舎】&#10;有形固定資産減価償却率最大値テキスト">
          <a:extLst>
            <a:ext uri="{FF2B5EF4-FFF2-40B4-BE49-F238E27FC236}">
              <a16:creationId xmlns:a16="http://schemas.microsoft.com/office/drawing/2014/main" id="{00000000-0008-0000-0200-00006903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875" name="【庁舎】&#10;有形固定資産減価償却率平均値テキスト">
          <a:extLst>
            <a:ext uri="{FF2B5EF4-FFF2-40B4-BE49-F238E27FC236}">
              <a16:creationId xmlns:a16="http://schemas.microsoft.com/office/drawing/2014/main" id="{00000000-0008-0000-0200-00006B030000}"/>
            </a:ext>
          </a:extLst>
        </xdr:cNvPr>
        <xdr:cNvSpPr txBox="1"/>
      </xdr:nvSpPr>
      <xdr:spPr>
        <a:xfrm>
          <a:off x="16357600" y="1773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62687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157662</xdr:rowOff>
    </xdr:from>
    <xdr:to>
      <xdr:col>85</xdr:col>
      <xdr:colOff>177800</xdr:colOff>
      <xdr:row>108</xdr:row>
      <xdr:rowOff>87812</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62687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72589</xdr:rowOff>
    </xdr:from>
    <xdr:ext cx="405111" cy="259045"/>
    <xdr:sp macro="" textlink="">
      <xdr:nvSpPr>
        <xdr:cNvPr id="887" name="【庁舎】&#10;有形固定資産減価償却率該当値テキスト">
          <a:extLst>
            <a:ext uri="{FF2B5EF4-FFF2-40B4-BE49-F238E27FC236}">
              <a16:creationId xmlns:a16="http://schemas.microsoft.com/office/drawing/2014/main" id="{00000000-0008-0000-0200-000077030000}"/>
            </a:ext>
          </a:extLst>
        </xdr:cNvPr>
        <xdr:cNvSpPr txBox="1"/>
      </xdr:nvSpPr>
      <xdr:spPr>
        <a:xfrm>
          <a:off x="16357600" y="18417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134801</xdr:rowOff>
    </xdr:from>
    <xdr:to>
      <xdr:col>81</xdr:col>
      <xdr:colOff>101600</xdr:colOff>
      <xdr:row>108</xdr:row>
      <xdr:rowOff>64951</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5430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14151</xdr:rowOff>
    </xdr:from>
    <xdr:to>
      <xdr:col>85</xdr:col>
      <xdr:colOff>127000</xdr:colOff>
      <xdr:row>108</xdr:row>
      <xdr:rowOff>37012</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5481300" y="185307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111942</xdr:rowOff>
    </xdr:from>
    <xdr:to>
      <xdr:col>76</xdr:col>
      <xdr:colOff>165100</xdr:colOff>
      <xdr:row>108</xdr:row>
      <xdr:rowOff>42092</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4541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162742</xdr:rowOff>
    </xdr:from>
    <xdr:to>
      <xdr:col>81</xdr:col>
      <xdr:colOff>50800</xdr:colOff>
      <xdr:row>108</xdr:row>
      <xdr:rowOff>14151</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4592300" y="185078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89081</xdr:rowOff>
    </xdr:from>
    <xdr:to>
      <xdr:col>72</xdr:col>
      <xdr:colOff>38100</xdr:colOff>
      <xdr:row>108</xdr:row>
      <xdr:rowOff>19231</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365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139881</xdr:rowOff>
    </xdr:from>
    <xdr:to>
      <xdr:col>76</xdr:col>
      <xdr:colOff>114300</xdr:colOff>
      <xdr:row>107</xdr:row>
      <xdr:rowOff>162742</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3703300" y="184850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80918</xdr:rowOff>
    </xdr:from>
    <xdr:to>
      <xdr:col>67</xdr:col>
      <xdr:colOff>101600</xdr:colOff>
      <xdr:row>108</xdr:row>
      <xdr:rowOff>11068</xdr:rowOff>
    </xdr:to>
    <xdr:sp macro="" textlink="">
      <xdr:nvSpPr>
        <xdr:cNvPr id="894" name="楕円 893">
          <a:extLst>
            <a:ext uri="{FF2B5EF4-FFF2-40B4-BE49-F238E27FC236}">
              <a16:creationId xmlns:a16="http://schemas.microsoft.com/office/drawing/2014/main" id="{00000000-0008-0000-0200-00007E030000}"/>
            </a:ext>
          </a:extLst>
        </xdr:cNvPr>
        <xdr:cNvSpPr/>
      </xdr:nvSpPr>
      <xdr:spPr>
        <a:xfrm>
          <a:off x="12763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131718</xdr:rowOff>
    </xdr:from>
    <xdr:to>
      <xdr:col>71</xdr:col>
      <xdr:colOff>177800</xdr:colOff>
      <xdr:row>107</xdr:row>
      <xdr:rowOff>139881</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2814300" y="1847686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96" name="n_1aveValue【庁舎】&#10;有形固定資産減価償却率">
          <a:extLst>
            <a:ext uri="{FF2B5EF4-FFF2-40B4-BE49-F238E27FC236}">
              <a16:creationId xmlns:a16="http://schemas.microsoft.com/office/drawing/2014/main" id="{00000000-0008-0000-0200-000080030000}"/>
            </a:ext>
          </a:extLst>
        </xdr:cNvPr>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7" name="n_2aveValue【庁舎】&#10;有形固定資産減価償却率">
          <a:extLst>
            <a:ext uri="{FF2B5EF4-FFF2-40B4-BE49-F238E27FC236}">
              <a16:creationId xmlns:a16="http://schemas.microsoft.com/office/drawing/2014/main" id="{00000000-0008-0000-0200-000081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898" name="n_3aveValue【庁舎】&#10;有形固定資産減価償却率">
          <a:extLst>
            <a:ext uri="{FF2B5EF4-FFF2-40B4-BE49-F238E27FC236}">
              <a16:creationId xmlns:a16="http://schemas.microsoft.com/office/drawing/2014/main" id="{00000000-0008-0000-0200-000082030000}"/>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99" name="n_4aveValue【庁舎】&#10;有形固定資産減価償却率">
          <a:extLst>
            <a:ext uri="{FF2B5EF4-FFF2-40B4-BE49-F238E27FC236}">
              <a16:creationId xmlns:a16="http://schemas.microsoft.com/office/drawing/2014/main" id="{00000000-0008-0000-0200-000083030000}"/>
            </a:ext>
          </a:extLst>
        </xdr:cNvPr>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56078</xdr:rowOff>
    </xdr:from>
    <xdr:ext cx="405111" cy="259045"/>
    <xdr:sp macro="" textlink="">
      <xdr:nvSpPr>
        <xdr:cNvPr id="900" name="n_1mainValue【庁舎】&#10;有形固定資産減価償却率">
          <a:extLst>
            <a:ext uri="{FF2B5EF4-FFF2-40B4-BE49-F238E27FC236}">
              <a16:creationId xmlns:a16="http://schemas.microsoft.com/office/drawing/2014/main" id="{00000000-0008-0000-0200-000084030000}"/>
            </a:ext>
          </a:extLst>
        </xdr:cNvPr>
        <xdr:cNvSpPr txBox="1"/>
      </xdr:nvSpPr>
      <xdr:spPr>
        <a:xfrm>
          <a:off x="152660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33219</xdr:rowOff>
    </xdr:from>
    <xdr:ext cx="405111" cy="259045"/>
    <xdr:sp macro="" textlink="">
      <xdr:nvSpPr>
        <xdr:cNvPr id="901" name="n_2mainValue【庁舎】&#10;有形固定資産減価償却率">
          <a:extLst>
            <a:ext uri="{FF2B5EF4-FFF2-40B4-BE49-F238E27FC236}">
              <a16:creationId xmlns:a16="http://schemas.microsoft.com/office/drawing/2014/main" id="{00000000-0008-0000-0200-000085030000}"/>
            </a:ext>
          </a:extLst>
        </xdr:cNvPr>
        <xdr:cNvSpPr txBox="1"/>
      </xdr:nvSpPr>
      <xdr:spPr>
        <a:xfrm>
          <a:off x="143897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10358</xdr:rowOff>
    </xdr:from>
    <xdr:ext cx="405111" cy="259045"/>
    <xdr:sp macro="" textlink="">
      <xdr:nvSpPr>
        <xdr:cNvPr id="902" name="n_3mainValue【庁舎】&#10;有形固定資産減価償却率">
          <a:extLst>
            <a:ext uri="{FF2B5EF4-FFF2-40B4-BE49-F238E27FC236}">
              <a16:creationId xmlns:a16="http://schemas.microsoft.com/office/drawing/2014/main" id="{00000000-0008-0000-0200-000086030000}"/>
            </a:ext>
          </a:extLst>
        </xdr:cNvPr>
        <xdr:cNvSpPr txBox="1"/>
      </xdr:nvSpPr>
      <xdr:spPr>
        <a:xfrm>
          <a:off x="13500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2195</xdr:rowOff>
    </xdr:from>
    <xdr:ext cx="405111" cy="259045"/>
    <xdr:sp macro="" textlink="">
      <xdr:nvSpPr>
        <xdr:cNvPr id="903" name="n_4mainValue【庁舎】&#10;有形固定資産減価償却率">
          <a:extLst>
            <a:ext uri="{FF2B5EF4-FFF2-40B4-BE49-F238E27FC236}">
              <a16:creationId xmlns:a16="http://schemas.microsoft.com/office/drawing/2014/main" id="{00000000-0008-0000-0200-000087030000}"/>
            </a:ext>
          </a:extLst>
        </xdr:cNvPr>
        <xdr:cNvSpPr txBox="1"/>
      </xdr:nvSpPr>
      <xdr:spPr>
        <a:xfrm>
          <a:off x="12611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0000000-0008-0000-0200-00008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a:extLst>
            <a:ext uri="{FF2B5EF4-FFF2-40B4-BE49-F238E27FC236}">
              <a16:creationId xmlns:a16="http://schemas.microsoft.com/office/drawing/2014/main" id="{00000000-0008-0000-0200-00009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flipV="1">
          <a:off x="22160864" y="1726311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929" name="【庁舎】&#10;一人当たり面積最小値テキスト">
          <a:extLst>
            <a:ext uri="{FF2B5EF4-FFF2-40B4-BE49-F238E27FC236}">
              <a16:creationId xmlns:a16="http://schemas.microsoft.com/office/drawing/2014/main" id="{00000000-0008-0000-0200-0000A1030000}"/>
            </a:ext>
          </a:extLst>
        </xdr:cNvPr>
        <xdr:cNvSpPr txBox="1"/>
      </xdr:nvSpPr>
      <xdr:spPr>
        <a:xfrm>
          <a:off x="22199600"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930" name="直線コネクタ 929">
          <a:extLst>
            <a:ext uri="{FF2B5EF4-FFF2-40B4-BE49-F238E27FC236}">
              <a16:creationId xmlns:a16="http://schemas.microsoft.com/office/drawing/2014/main" id="{00000000-0008-0000-0200-0000A2030000}"/>
            </a:ext>
          </a:extLst>
        </xdr:cNvPr>
        <xdr:cNvCxnSpPr/>
      </xdr:nvCxnSpPr>
      <xdr:spPr>
        <a:xfrm>
          <a:off x="22072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931" name="【庁舎】&#10;一人当たり面積最大値テキスト">
          <a:extLst>
            <a:ext uri="{FF2B5EF4-FFF2-40B4-BE49-F238E27FC236}">
              <a16:creationId xmlns:a16="http://schemas.microsoft.com/office/drawing/2014/main" id="{00000000-0008-0000-0200-0000A3030000}"/>
            </a:ext>
          </a:extLst>
        </xdr:cNvPr>
        <xdr:cNvSpPr txBox="1"/>
      </xdr:nvSpPr>
      <xdr:spPr>
        <a:xfrm>
          <a:off x="22199600"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a:off x="22072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99713</xdr:rowOff>
    </xdr:from>
    <xdr:ext cx="469744" cy="259045"/>
    <xdr:sp macro="" textlink="">
      <xdr:nvSpPr>
        <xdr:cNvPr id="933" name="【庁舎】&#10;一人当たり面積平均値テキスト">
          <a:extLst>
            <a:ext uri="{FF2B5EF4-FFF2-40B4-BE49-F238E27FC236}">
              <a16:creationId xmlns:a16="http://schemas.microsoft.com/office/drawing/2014/main" id="{00000000-0008-0000-0200-0000A5030000}"/>
            </a:ext>
          </a:extLst>
        </xdr:cNvPr>
        <xdr:cNvSpPr txBox="1"/>
      </xdr:nvSpPr>
      <xdr:spPr>
        <a:xfrm>
          <a:off x="22199600" y="1810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22110700" y="1825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141605</xdr:rowOff>
    </xdr:from>
    <xdr:to>
      <xdr:col>107</xdr:col>
      <xdr:colOff>101600</xdr:colOff>
      <xdr:row>108</xdr:row>
      <xdr:rowOff>71755</xdr:rowOff>
    </xdr:to>
    <xdr:sp macro="" textlink="">
      <xdr:nvSpPr>
        <xdr:cNvPr id="936" name="フローチャート: 判断 935">
          <a:extLst>
            <a:ext uri="{FF2B5EF4-FFF2-40B4-BE49-F238E27FC236}">
              <a16:creationId xmlns:a16="http://schemas.microsoft.com/office/drawing/2014/main" id="{00000000-0008-0000-0200-0000A8030000}"/>
            </a:ext>
          </a:extLst>
        </xdr:cNvPr>
        <xdr:cNvSpPr/>
      </xdr:nvSpPr>
      <xdr:spPr>
        <a:xfrm>
          <a:off x="20383500" y="184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139700</xdr:rowOff>
    </xdr:from>
    <xdr:to>
      <xdr:col>102</xdr:col>
      <xdr:colOff>165100</xdr:colOff>
      <xdr:row>108</xdr:row>
      <xdr:rowOff>69850</xdr:rowOff>
    </xdr:to>
    <xdr:sp macro="" textlink="">
      <xdr:nvSpPr>
        <xdr:cNvPr id="937" name="フローチャート: 判断 936">
          <a:extLst>
            <a:ext uri="{FF2B5EF4-FFF2-40B4-BE49-F238E27FC236}">
              <a16:creationId xmlns:a16="http://schemas.microsoft.com/office/drawing/2014/main" id="{00000000-0008-0000-0200-0000A9030000}"/>
            </a:ext>
          </a:extLst>
        </xdr:cNvPr>
        <xdr:cNvSpPr/>
      </xdr:nvSpPr>
      <xdr:spPr>
        <a:xfrm>
          <a:off x="19494500" y="184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153036</xdr:rowOff>
    </xdr:from>
    <xdr:to>
      <xdr:col>98</xdr:col>
      <xdr:colOff>38100</xdr:colOff>
      <xdr:row>108</xdr:row>
      <xdr:rowOff>83186</xdr:rowOff>
    </xdr:to>
    <xdr:sp macro="" textlink="">
      <xdr:nvSpPr>
        <xdr:cNvPr id="938" name="フローチャート: 判断 937">
          <a:extLst>
            <a:ext uri="{FF2B5EF4-FFF2-40B4-BE49-F238E27FC236}">
              <a16:creationId xmlns:a16="http://schemas.microsoft.com/office/drawing/2014/main" id="{00000000-0008-0000-0200-0000AA030000}"/>
            </a:ext>
          </a:extLst>
        </xdr:cNvPr>
        <xdr:cNvSpPr/>
      </xdr:nvSpPr>
      <xdr:spPr>
        <a:xfrm>
          <a:off x="18605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00000000-0008-0000-0200-0000A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168275</xdr:rowOff>
    </xdr:from>
    <xdr:to>
      <xdr:col>116</xdr:col>
      <xdr:colOff>114300</xdr:colOff>
      <xdr:row>108</xdr:row>
      <xdr:rowOff>98425</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221107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146702</xdr:rowOff>
    </xdr:from>
    <xdr:ext cx="469744" cy="259045"/>
    <xdr:sp macro="" textlink="">
      <xdr:nvSpPr>
        <xdr:cNvPr id="945" name="【庁舎】&#10;一人当たり面積該当値テキスト">
          <a:extLst>
            <a:ext uri="{FF2B5EF4-FFF2-40B4-BE49-F238E27FC236}">
              <a16:creationId xmlns:a16="http://schemas.microsoft.com/office/drawing/2014/main" id="{00000000-0008-0000-0200-0000B1030000}"/>
            </a:ext>
          </a:extLst>
        </xdr:cNvPr>
        <xdr:cNvSpPr txBox="1"/>
      </xdr:nvSpPr>
      <xdr:spPr>
        <a:xfrm>
          <a:off x="22199600"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4445</xdr:rowOff>
    </xdr:from>
    <xdr:to>
      <xdr:col>112</xdr:col>
      <xdr:colOff>38100</xdr:colOff>
      <xdr:row>108</xdr:row>
      <xdr:rowOff>106045</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21272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47625</xdr:rowOff>
    </xdr:from>
    <xdr:to>
      <xdr:col>116</xdr:col>
      <xdr:colOff>63500</xdr:colOff>
      <xdr:row>108</xdr:row>
      <xdr:rowOff>55245</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flipV="1">
          <a:off x="21323300" y="185642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xdr:rowOff>
    </xdr:from>
    <xdr:to>
      <xdr:col>107</xdr:col>
      <xdr:colOff>101600</xdr:colOff>
      <xdr:row>108</xdr:row>
      <xdr:rowOff>115570</xdr:rowOff>
    </xdr:to>
    <xdr:sp macro="" textlink="">
      <xdr:nvSpPr>
        <xdr:cNvPr id="948" name="楕円 947">
          <a:extLst>
            <a:ext uri="{FF2B5EF4-FFF2-40B4-BE49-F238E27FC236}">
              <a16:creationId xmlns:a16="http://schemas.microsoft.com/office/drawing/2014/main" id="{00000000-0008-0000-0200-0000B4030000}"/>
            </a:ext>
          </a:extLst>
        </xdr:cNvPr>
        <xdr:cNvSpPr/>
      </xdr:nvSpPr>
      <xdr:spPr>
        <a:xfrm>
          <a:off x="20383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55245</xdr:rowOff>
    </xdr:from>
    <xdr:to>
      <xdr:col>111</xdr:col>
      <xdr:colOff>177800</xdr:colOff>
      <xdr:row>108</xdr:row>
      <xdr:rowOff>64770</xdr:rowOff>
    </xdr:to>
    <xdr:cxnSp macro="">
      <xdr:nvCxnSpPr>
        <xdr:cNvPr id="949" name="直線コネクタ 948">
          <a:extLst>
            <a:ext uri="{FF2B5EF4-FFF2-40B4-BE49-F238E27FC236}">
              <a16:creationId xmlns:a16="http://schemas.microsoft.com/office/drawing/2014/main" id="{00000000-0008-0000-0200-0000B5030000}"/>
            </a:ext>
          </a:extLst>
        </xdr:cNvPr>
        <xdr:cNvCxnSpPr/>
      </xdr:nvCxnSpPr>
      <xdr:spPr>
        <a:xfrm flipV="1">
          <a:off x="20434300" y="185718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21589</xdr:rowOff>
    </xdr:from>
    <xdr:to>
      <xdr:col>102</xdr:col>
      <xdr:colOff>165100</xdr:colOff>
      <xdr:row>108</xdr:row>
      <xdr:rowOff>123189</xdr:rowOff>
    </xdr:to>
    <xdr:sp macro="" textlink="">
      <xdr:nvSpPr>
        <xdr:cNvPr id="950" name="楕円 949">
          <a:extLst>
            <a:ext uri="{FF2B5EF4-FFF2-40B4-BE49-F238E27FC236}">
              <a16:creationId xmlns:a16="http://schemas.microsoft.com/office/drawing/2014/main" id="{00000000-0008-0000-0200-0000B6030000}"/>
            </a:ext>
          </a:extLst>
        </xdr:cNvPr>
        <xdr:cNvSpPr/>
      </xdr:nvSpPr>
      <xdr:spPr>
        <a:xfrm>
          <a:off x="19494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64770</xdr:rowOff>
    </xdr:from>
    <xdr:to>
      <xdr:col>107</xdr:col>
      <xdr:colOff>50800</xdr:colOff>
      <xdr:row>108</xdr:row>
      <xdr:rowOff>72389</xdr:rowOff>
    </xdr:to>
    <xdr:cxnSp macro="">
      <xdr:nvCxnSpPr>
        <xdr:cNvPr id="951" name="直線コネクタ 950">
          <a:extLst>
            <a:ext uri="{FF2B5EF4-FFF2-40B4-BE49-F238E27FC236}">
              <a16:creationId xmlns:a16="http://schemas.microsoft.com/office/drawing/2014/main" id="{00000000-0008-0000-0200-0000B7030000}"/>
            </a:ext>
          </a:extLst>
        </xdr:cNvPr>
        <xdr:cNvCxnSpPr/>
      </xdr:nvCxnSpPr>
      <xdr:spPr>
        <a:xfrm flipV="1">
          <a:off x="19545300" y="185813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27305</xdr:rowOff>
    </xdr:from>
    <xdr:to>
      <xdr:col>98</xdr:col>
      <xdr:colOff>38100</xdr:colOff>
      <xdr:row>108</xdr:row>
      <xdr:rowOff>128905</xdr:rowOff>
    </xdr:to>
    <xdr:sp macro="" textlink="">
      <xdr:nvSpPr>
        <xdr:cNvPr id="952" name="楕円 951">
          <a:extLst>
            <a:ext uri="{FF2B5EF4-FFF2-40B4-BE49-F238E27FC236}">
              <a16:creationId xmlns:a16="http://schemas.microsoft.com/office/drawing/2014/main" id="{00000000-0008-0000-0200-0000B8030000}"/>
            </a:ext>
          </a:extLst>
        </xdr:cNvPr>
        <xdr:cNvSpPr/>
      </xdr:nvSpPr>
      <xdr:spPr>
        <a:xfrm>
          <a:off x="18605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72389</xdr:rowOff>
    </xdr:from>
    <xdr:to>
      <xdr:col>102</xdr:col>
      <xdr:colOff>114300</xdr:colOff>
      <xdr:row>108</xdr:row>
      <xdr:rowOff>78105</xdr:rowOff>
    </xdr:to>
    <xdr:cxnSp macro="">
      <xdr:nvCxnSpPr>
        <xdr:cNvPr id="953" name="直線コネクタ 952">
          <a:extLst>
            <a:ext uri="{FF2B5EF4-FFF2-40B4-BE49-F238E27FC236}">
              <a16:creationId xmlns:a16="http://schemas.microsoft.com/office/drawing/2014/main" id="{00000000-0008-0000-0200-0000B9030000}"/>
            </a:ext>
          </a:extLst>
        </xdr:cNvPr>
        <xdr:cNvCxnSpPr/>
      </xdr:nvCxnSpPr>
      <xdr:spPr>
        <a:xfrm flipV="1">
          <a:off x="18656300" y="185889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74947</xdr:rowOff>
    </xdr:from>
    <xdr:ext cx="469744" cy="259045"/>
    <xdr:sp macro="" textlink="">
      <xdr:nvSpPr>
        <xdr:cNvPr id="954" name="n_1aveValue【庁舎】&#10;一人当たり面積">
          <a:extLst>
            <a:ext uri="{FF2B5EF4-FFF2-40B4-BE49-F238E27FC236}">
              <a16:creationId xmlns:a16="http://schemas.microsoft.com/office/drawing/2014/main" id="{00000000-0008-0000-0200-0000BA030000}"/>
            </a:ext>
          </a:extLst>
        </xdr:cNvPr>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88282</xdr:rowOff>
    </xdr:from>
    <xdr:ext cx="469744" cy="259045"/>
    <xdr:sp macro="" textlink="">
      <xdr:nvSpPr>
        <xdr:cNvPr id="955" name="n_2aveValue【庁舎】&#10;一人当たり面積">
          <a:extLst>
            <a:ext uri="{FF2B5EF4-FFF2-40B4-BE49-F238E27FC236}">
              <a16:creationId xmlns:a16="http://schemas.microsoft.com/office/drawing/2014/main" id="{00000000-0008-0000-0200-0000BB030000}"/>
            </a:ext>
          </a:extLst>
        </xdr:cNvPr>
        <xdr:cNvSpPr txBox="1"/>
      </xdr:nvSpPr>
      <xdr:spPr>
        <a:xfrm>
          <a:off x="20199427" y="1826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86377</xdr:rowOff>
    </xdr:from>
    <xdr:ext cx="469744" cy="259045"/>
    <xdr:sp macro="" textlink="">
      <xdr:nvSpPr>
        <xdr:cNvPr id="956" name="n_3aveValue【庁舎】&#10;一人当たり面積">
          <a:extLst>
            <a:ext uri="{FF2B5EF4-FFF2-40B4-BE49-F238E27FC236}">
              <a16:creationId xmlns:a16="http://schemas.microsoft.com/office/drawing/2014/main" id="{00000000-0008-0000-0200-0000BC030000}"/>
            </a:ext>
          </a:extLst>
        </xdr:cNvPr>
        <xdr:cNvSpPr txBox="1"/>
      </xdr:nvSpPr>
      <xdr:spPr>
        <a:xfrm>
          <a:off x="19310427" y="182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99713</xdr:rowOff>
    </xdr:from>
    <xdr:ext cx="469744" cy="259045"/>
    <xdr:sp macro="" textlink="">
      <xdr:nvSpPr>
        <xdr:cNvPr id="957" name="n_4aveValue【庁舎】&#10;一人当たり面積">
          <a:extLst>
            <a:ext uri="{FF2B5EF4-FFF2-40B4-BE49-F238E27FC236}">
              <a16:creationId xmlns:a16="http://schemas.microsoft.com/office/drawing/2014/main" id="{00000000-0008-0000-0200-0000BD030000}"/>
            </a:ext>
          </a:extLst>
        </xdr:cNvPr>
        <xdr:cNvSpPr txBox="1"/>
      </xdr:nvSpPr>
      <xdr:spPr>
        <a:xfrm>
          <a:off x="184214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97172</xdr:rowOff>
    </xdr:from>
    <xdr:ext cx="469744" cy="259045"/>
    <xdr:sp macro="" textlink="">
      <xdr:nvSpPr>
        <xdr:cNvPr id="958" name="n_1mainValue【庁舎】&#10;一人当たり面積">
          <a:extLst>
            <a:ext uri="{FF2B5EF4-FFF2-40B4-BE49-F238E27FC236}">
              <a16:creationId xmlns:a16="http://schemas.microsoft.com/office/drawing/2014/main" id="{00000000-0008-0000-0200-0000BE030000}"/>
            </a:ext>
          </a:extLst>
        </xdr:cNvPr>
        <xdr:cNvSpPr txBox="1"/>
      </xdr:nvSpPr>
      <xdr:spPr>
        <a:xfrm>
          <a:off x="210757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106697</xdr:rowOff>
    </xdr:from>
    <xdr:ext cx="469744" cy="259045"/>
    <xdr:sp macro="" textlink="">
      <xdr:nvSpPr>
        <xdr:cNvPr id="959" name="n_2mainValue【庁舎】&#10;一人当たり面積">
          <a:extLst>
            <a:ext uri="{FF2B5EF4-FFF2-40B4-BE49-F238E27FC236}">
              <a16:creationId xmlns:a16="http://schemas.microsoft.com/office/drawing/2014/main" id="{00000000-0008-0000-0200-0000BF030000}"/>
            </a:ext>
          </a:extLst>
        </xdr:cNvPr>
        <xdr:cNvSpPr txBox="1"/>
      </xdr:nvSpPr>
      <xdr:spPr>
        <a:xfrm>
          <a:off x="20199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114316</xdr:rowOff>
    </xdr:from>
    <xdr:ext cx="469744" cy="259045"/>
    <xdr:sp macro="" textlink="">
      <xdr:nvSpPr>
        <xdr:cNvPr id="960" name="n_3mainValue【庁舎】&#10;一人当たり面積">
          <a:extLst>
            <a:ext uri="{FF2B5EF4-FFF2-40B4-BE49-F238E27FC236}">
              <a16:creationId xmlns:a16="http://schemas.microsoft.com/office/drawing/2014/main" id="{00000000-0008-0000-0200-0000C0030000}"/>
            </a:ext>
          </a:extLst>
        </xdr:cNvPr>
        <xdr:cNvSpPr txBox="1"/>
      </xdr:nvSpPr>
      <xdr:spPr>
        <a:xfrm>
          <a:off x="19310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120032</xdr:rowOff>
    </xdr:from>
    <xdr:ext cx="469744" cy="259045"/>
    <xdr:sp macro="" textlink="">
      <xdr:nvSpPr>
        <xdr:cNvPr id="961" name="n_4mainValue【庁舎】&#10;一人当たり面積">
          <a:extLst>
            <a:ext uri="{FF2B5EF4-FFF2-40B4-BE49-F238E27FC236}">
              <a16:creationId xmlns:a16="http://schemas.microsoft.com/office/drawing/2014/main" id="{00000000-0008-0000-0200-0000C1030000}"/>
            </a:ext>
          </a:extLst>
        </xdr:cNvPr>
        <xdr:cNvSpPr txBox="1"/>
      </xdr:nvSpPr>
      <xdr:spPr>
        <a:xfrm>
          <a:off x="18421427"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a:extLst>
            <a:ext uri="{FF2B5EF4-FFF2-40B4-BE49-F238E27FC236}">
              <a16:creationId xmlns:a16="http://schemas.microsoft.com/office/drawing/2014/main" id="{00000000-0008-0000-0200-0000C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a:extLst>
            <a:ext uri="{FF2B5EF4-FFF2-40B4-BE49-F238E27FC236}">
              <a16:creationId xmlns:a16="http://schemas.microsoft.com/office/drawing/2014/main" id="{00000000-0008-0000-0200-0000C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a:extLst>
            <a:ext uri="{FF2B5EF4-FFF2-40B4-BE49-F238E27FC236}">
              <a16:creationId xmlns:a16="http://schemas.microsoft.com/office/drawing/2014/main" id="{00000000-0008-0000-0200-0000C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  図書館、福祉施設、市民会館、保健センター、庁舎、消防施設において、施設の老朽化が進んでいる。特に有形固定資産減価償却率は福祉施設が</a:t>
          </a:r>
          <a:r>
            <a:rPr lang="en-US" altLang="ja-JP" sz="1100" b="0" i="0" baseline="0">
              <a:solidFill>
                <a:sysClr val="windowText" lastClr="000000"/>
              </a:solidFill>
              <a:effectLst/>
              <a:latin typeface="+mn-lt"/>
              <a:ea typeface="+mn-ea"/>
              <a:cs typeface="+mn-cs"/>
            </a:rPr>
            <a:t>88.5</a:t>
          </a:r>
          <a:r>
            <a:rPr lang="ja-JP" altLang="en-US" sz="1100" b="0" i="0" baseline="0">
              <a:solidFill>
                <a:sysClr val="windowText" lastClr="000000"/>
              </a:solidFill>
              <a:effectLst/>
              <a:latin typeface="+mn-lt"/>
              <a:ea typeface="+mn-ea"/>
              <a:cs typeface="+mn-cs"/>
            </a:rPr>
            <a:t>％、市民会館が</a:t>
          </a:r>
          <a:r>
            <a:rPr lang="en-US" altLang="ja-JP" sz="1100" b="0" i="0" baseline="0">
              <a:solidFill>
                <a:sysClr val="windowText" lastClr="000000"/>
              </a:solidFill>
              <a:effectLst/>
              <a:latin typeface="+mn-lt"/>
              <a:ea typeface="+mn-ea"/>
              <a:cs typeface="+mn-cs"/>
            </a:rPr>
            <a:t>88.5</a:t>
          </a:r>
          <a:r>
            <a:rPr lang="ja-JP" altLang="en-US" sz="1100" b="0" i="0" baseline="0">
              <a:solidFill>
                <a:sysClr val="windowText" lastClr="000000"/>
              </a:solidFill>
              <a:effectLst/>
              <a:latin typeface="+mn-lt"/>
              <a:ea typeface="+mn-ea"/>
              <a:cs typeface="+mn-cs"/>
            </a:rPr>
            <a:t>％、消防施設が</a:t>
          </a:r>
          <a:r>
            <a:rPr lang="en-US" altLang="ja-JP" sz="1100" b="0" i="0" baseline="0">
              <a:solidFill>
                <a:sysClr val="windowText" lastClr="000000"/>
              </a:solidFill>
              <a:effectLst/>
              <a:latin typeface="+mn-lt"/>
              <a:ea typeface="+mn-ea"/>
              <a:cs typeface="+mn-cs"/>
            </a:rPr>
            <a:t>80.9</a:t>
          </a:r>
          <a:r>
            <a:rPr lang="ja-JP" altLang="en-US" sz="1100" b="0" i="0" baseline="0">
              <a:solidFill>
                <a:sysClr val="windowText" lastClr="000000"/>
              </a:solidFill>
              <a:effectLst/>
              <a:latin typeface="+mn-lt"/>
              <a:ea typeface="+mn-ea"/>
              <a:cs typeface="+mn-cs"/>
            </a:rPr>
            <a:t>％、庁舎が</a:t>
          </a:r>
          <a:r>
            <a:rPr lang="en-US" altLang="ja-JP" sz="1100" b="0" i="0" baseline="0">
              <a:solidFill>
                <a:sysClr val="windowText" lastClr="000000"/>
              </a:solidFill>
              <a:effectLst/>
              <a:latin typeface="+mn-lt"/>
              <a:ea typeface="+mn-ea"/>
              <a:cs typeface="+mn-cs"/>
            </a:rPr>
            <a:t>89.6</a:t>
          </a:r>
          <a:r>
            <a:rPr lang="ja-JP" altLang="en-US" sz="1100" b="0" i="0" baseline="0">
              <a:solidFill>
                <a:sysClr val="windowText" lastClr="000000"/>
              </a:solidFill>
              <a:effectLst/>
              <a:latin typeface="+mn-lt"/>
              <a:ea typeface="+mn-ea"/>
              <a:cs typeface="+mn-cs"/>
            </a:rPr>
            <a:t>％と類似団体平均よりも大幅に高い水準を示している。役場庁舎は、平成</a:t>
          </a:r>
          <a:r>
            <a:rPr lang="en-US" altLang="ja-JP" sz="1100" b="0" i="0" baseline="0">
              <a:solidFill>
                <a:sysClr val="windowText" lastClr="000000"/>
              </a:solidFill>
              <a:effectLst/>
              <a:latin typeface="+mn-lt"/>
              <a:ea typeface="+mn-ea"/>
              <a:cs typeface="+mn-cs"/>
            </a:rPr>
            <a:t>21</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22</a:t>
          </a:r>
          <a:r>
            <a:rPr lang="ja-JP" altLang="en-US" sz="1100" b="0" i="0" baseline="0">
              <a:solidFill>
                <a:sysClr val="windowText" lastClr="000000"/>
              </a:solidFill>
              <a:effectLst/>
              <a:latin typeface="+mn-lt"/>
              <a:ea typeface="+mn-ea"/>
              <a:cs typeface="+mn-cs"/>
            </a:rPr>
            <a:t>年度に耐震等大規模改修を実施し、また、消防庁舎は平成</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年度に外壁改修を実施するなど、施設の長寿命化に努めている。他の施設についても公共施設等総合管理計画及び公共施設等個別施設計画に則り、より一層の適正な維持管理に努めていく。</a:t>
          </a:r>
        </a:p>
        <a:p>
          <a:pPr eaLnBrk="1" fontAlgn="auto" latinLnBrk="0" hangingPunct="1"/>
          <a:r>
            <a:rPr lang="ja-JP" altLang="en-US" sz="1100" b="0" i="0" baseline="0">
              <a:solidFill>
                <a:sysClr val="windowText" lastClr="000000"/>
              </a:solidFill>
              <a:effectLst/>
              <a:latin typeface="+mn-lt"/>
              <a:ea typeface="+mn-ea"/>
              <a:cs typeface="+mn-cs"/>
            </a:rPr>
            <a:t>   一人当たり面積については、保健センターを複合施設として整備しているため、類似団体平均と比較して高い水準にある。他の施設については、類似団体平均に比較的近い水準を示している。いずれの施設においても、維持管理に係る経費の増加に留意しつつ、引き続き、行政サービスの維持・向上に努めていく。</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19,638
19,390
236.71
11,533,496
11,142,316
330,958
6,641,722
8,001,498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昨年度</a:t>
          </a:r>
          <a:r>
            <a:rPr kumimoji="1" lang="ja-JP" altLang="en-US"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ポイント低下し</a:t>
          </a:r>
          <a:r>
            <a:rPr kumimoji="1" lang="ja-JP" altLang="ja-JP" sz="1100" b="0" i="0" baseline="0">
              <a:solidFill>
                <a:schemeClr val="dk1"/>
              </a:solidFill>
              <a:effectLst/>
              <a:latin typeface="+mn-lt"/>
              <a:ea typeface="+mn-ea"/>
              <a:cs typeface="+mn-cs"/>
            </a:rPr>
            <a:t>、依然として類似団体平均を</a:t>
          </a:r>
          <a:r>
            <a:rPr kumimoji="1" lang="ja-JP" altLang="en-US" sz="1100" b="0" i="0" baseline="0">
              <a:solidFill>
                <a:schemeClr val="dk1"/>
              </a:solidFill>
              <a:effectLst/>
              <a:latin typeface="+mn-lt"/>
              <a:ea typeface="+mn-ea"/>
              <a:cs typeface="+mn-cs"/>
            </a:rPr>
            <a:t>若干</a:t>
          </a:r>
          <a:r>
            <a:rPr kumimoji="1" lang="ja-JP" altLang="ja-JP" sz="1100" b="0" i="0" baseline="0">
              <a:solidFill>
                <a:schemeClr val="dk1"/>
              </a:solidFill>
              <a:effectLst/>
              <a:latin typeface="+mn-lt"/>
              <a:ea typeface="+mn-ea"/>
              <a:cs typeface="+mn-cs"/>
            </a:rPr>
            <a:t>下回る財政状況が続いている。単年度の財政力指数（</a:t>
          </a:r>
          <a:r>
            <a:rPr kumimoji="1" lang="en-US" altLang="ja-JP" sz="1100" b="0" i="0" baseline="0">
              <a:solidFill>
                <a:schemeClr val="dk1"/>
              </a:solidFill>
              <a:effectLst/>
              <a:latin typeface="+mn-lt"/>
              <a:ea typeface="+mn-ea"/>
              <a:cs typeface="+mn-cs"/>
            </a:rPr>
            <a:t>0.428</a:t>
          </a:r>
          <a:r>
            <a:rPr kumimoji="1" lang="ja-JP" altLang="ja-JP" sz="1100" b="0" i="0" baseline="0">
              <a:solidFill>
                <a:schemeClr val="dk1"/>
              </a:solidFill>
              <a:effectLst/>
              <a:latin typeface="+mn-lt"/>
              <a:ea typeface="+mn-ea"/>
              <a:cs typeface="+mn-cs"/>
            </a:rPr>
            <a:t>）についても、対前年度比</a:t>
          </a:r>
          <a:r>
            <a:rPr kumimoji="1" lang="en-US" altLang="ja-JP" sz="1100" b="0" i="0" baseline="0">
              <a:solidFill>
                <a:schemeClr val="dk1"/>
              </a:solidFill>
              <a:effectLst/>
              <a:latin typeface="+mn-lt"/>
              <a:ea typeface="+mn-ea"/>
              <a:cs typeface="+mn-cs"/>
            </a:rPr>
            <a:t>0.046</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a:t>
          </a:r>
          <a:r>
            <a:rPr kumimoji="1" lang="ja-JP" altLang="en-US" sz="1100" b="0" i="0" baseline="0">
              <a:solidFill>
                <a:schemeClr val="dk1"/>
              </a:solidFill>
              <a:effectLst/>
              <a:latin typeface="+mn-lt"/>
              <a:ea typeface="+mn-ea"/>
              <a:cs typeface="+mn-cs"/>
            </a:rPr>
            <a:t>て</a:t>
          </a:r>
          <a:r>
            <a:rPr kumimoji="1" lang="ja-JP" altLang="ja-JP" sz="1100" b="0" i="0" baseline="0">
              <a:solidFill>
                <a:schemeClr val="dk1"/>
              </a:solidFill>
              <a:effectLst/>
              <a:latin typeface="+mn-lt"/>
              <a:ea typeface="+mn-ea"/>
              <a:cs typeface="+mn-cs"/>
            </a:rPr>
            <a:t>い</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、厳しい状況</a:t>
          </a:r>
          <a:r>
            <a:rPr kumimoji="1" lang="ja-JP" altLang="en-US" sz="1100" b="0" i="0" baseline="0">
              <a:solidFill>
                <a:schemeClr val="dk1"/>
              </a:solidFill>
              <a:effectLst/>
              <a:latin typeface="+mn-lt"/>
              <a:ea typeface="+mn-ea"/>
              <a:cs typeface="+mn-cs"/>
            </a:rPr>
            <a:t>になっている</a:t>
          </a:r>
          <a:r>
            <a:rPr kumimoji="1" lang="ja-JP" altLang="ja-JP" sz="1100" b="0" i="0" baseline="0">
              <a:solidFill>
                <a:schemeClr val="dk1"/>
              </a:solidFill>
              <a:effectLst/>
              <a:latin typeface="+mn-lt"/>
              <a:ea typeface="+mn-ea"/>
              <a:cs typeface="+mn-cs"/>
            </a:rPr>
            <a:t>。引き続き、税の徴収強化を図る等歳入の確保に努め、一般財源の安定確保に努めていく。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63077</xdr:rowOff>
    </xdr:from>
    <xdr:to>
      <xdr:col>23</xdr:col>
      <xdr:colOff>133350</xdr:colOff>
      <xdr:row>43</xdr:row>
      <xdr:rowOff>79163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354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63077</xdr:rowOff>
    </xdr:from>
    <xdr:to>
      <xdr:col>19</xdr:col>
      <xdr:colOff>133350</xdr:colOff>
      <xdr:row>43</xdr:row>
      <xdr:rowOff>63077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35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63077</xdr:rowOff>
    </xdr:from>
    <xdr:to>
      <xdr:col>15</xdr:col>
      <xdr:colOff>82550</xdr:colOff>
      <xdr:row>43</xdr:row>
      <xdr:rowOff>79163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140546</xdr:rowOff>
    </xdr:from>
    <xdr:to>
      <xdr:col>15</xdr:col>
      <xdr:colOff>133350</xdr:colOff>
      <xdr:row>41</xdr:row>
      <xdr:rowOff>70696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80873</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63077</xdr:rowOff>
    </xdr:from>
    <xdr:to>
      <xdr:col>11</xdr:col>
      <xdr:colOff>31750</xdr:colOff>
      <xdr:row>43</xdr:row>
      <xdr:rowOff>79163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28363</xdr:rowOff>
    </xdr:from>
    <xdr:to>
      <xdr:col>23</xdr:col>
      <xdr:colOff>184150</xdr:colOff>
      <xdr:row>43</xdr:row>
      <xdr:rowOff>129963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12277</xdr:rowOff>
    </xdr:from>
    <xdr:to>
      <xdr:col>19</xdr:col>
      <xdr:colOff>184150</xdr:colOff>
      <xdr:row>43</xdr:row>
      <xdr:rowOff>113877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98654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12277</xdr:rowOff>
    </xdr:from>
    <xdr:to>
      <xdr:col>15</xdr:col>
      <xdr:colOff>133350</xdr:colOff>
      <xdr:row>43</xdr:row>
      <xdr:rowOff>113877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98654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28363</xdr:rowOff>
    </xdr:from>
    <xdr:to>
      <xdr:col>11</xdr:col>
      <xdr:colOff>82550</xdr:colOff>
      <xdr:row>43</xdr:row>
      <xdr:rowOff>129963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114740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歳出については、病院事業</a:t>
          </a:r>
          <a:r>
            <a:rPr kumimoji="1" lang="ja-JP" altLang="en-US" sz="1000" b="0" i="0" baseline="0">
              <a:solidFill>
                <a:schemeClr val="dk1"/>
              </a:solidFill>
              <a:effectLst/>
              <a:latin typeface="+mn-lt"/>
              <a:ea typeface="+mn-ea"/>
              <a:cs typeface="+mn-cs"/>
            </a:rPr>
            <a:t>費</a:t>
          </a:r>
          <a:r>
            <a:rPr kumimoji="1" lang="ja-JP" altLang="ja-JP" sz="1000" b="0" i="0" baseline="0">
              <a:solidFill>
                <a:schemeClr val="dk1"/>
              </a:solidFill>
              <a:effectLst/>
              <a:latin typeface="+mn-lt"/>
              <a:ea typeface="+mn-ea"/>
              <a:cs typeface="+mn-cs"/>
            </a:rPr>
            <a:t>補助金</a:t>
          </a:r>
          <a:r>
            <a:rPr kumimoji="1" lang="ja-JP" altLang="en-US" sz="1000" b="0" i="0" baseline="0">
              <a:solidFill>
                <a:schemeClr val="dk1"/>
              </a:solidFill>
              <a:effectLst/>
              <a:latin typeface="+mn-lt"/>
              <a:ea typeface="+mn-ea"/>
              <a:cs typeface="+mn-cs"/>
            </a:rPr>
            <a:t>や中新川下水道負担金など</a:t>
          </a:r>
          <a:r>
            <a:rPr kumimoji="1" lang="ja-JP" altLang="ja-JP" sz="1000" b="0" i="0" baseline="0">
              <a:solidFill>
                <a:schemeClr val="dk1"/>
              </a:solidFill>
              <a:effectLst/>
              <a:latin typeface="+mn-lt"/>
              <a:ea typeface="+mn-ea"/>
              <a:cs typeface="+mn-cs"/>
            </a:rPr>
            <a:t>の補助費等</a:t>
          </a:r>
          <a:r>
            <a:rPr kumimoji="1" lang="ja-JP" altLang="en-US" sz="1000" b="0" i="0" baseline="0">
              <a:solidFill>
                <a:schemeClr val="dk1"/>
              </a:solidFill>
              <a:effectLst/>
              <a:latin typeface="+mn-lt"/>
              <a:ea typeface="+mn-ea"/>
              <a:cs typeface="+mn-cs"/>
            </a:rPr>
            <a:t>が減少</a:t>
          </a:r>
          <a:r>
            <a:rPr kumimoji="1" lang="ja-JP" altLang="ja-JP" sz="1000" b="0" i="0" baseline="0">
              <a:solidFill>
                <a:schemeClr val="dk1"/>
              </a:solidFill>
              <a:effectLst/>
              <a:latin typeface="+mn-lt"/>
              <a:ea typeface="+mn-ea"/>
              <a:cs typeface="+mn-cs"/>
            </a:rPr>
            <a:t>し、分子の経常経費充当一般財源等</a:t>
          </a:r>
          <a:r>
            <a:rPr kumimoji="1" lang="ja-JP" altLang="en-US" sz="1000" b="0" i="0" baseline="0">
              <a:solidFill>
                <a:schemeClr val="dk1"/>
              </a:solidFill>
              <a:effectLst/>
              <a:latin typeface="+mn-lt"/>
              <a:ea typeface="+mn-ea"/>
              <a:cs typeface="+mn-cs"/>
            </a:rPr>
            <a:t>も</a:t>
          </a:r>
          <a:r>
            <a:rPr kumimoji="1" lang="ja-JP" altLang="ja-JP" sz="1000" b="0" i="0" baseline="0">
              <a:solidFill>
                <a:schemeClr val="dk1"/>
              </a:solidFill>
              <a:effectLst/>
              <a:latin typeface="+mn-lt"/>
              <a:ea typeface="+mn-ea"/>
              <a:cs typeface="+mn-cs"/>
            </a:rPr>
            <a:t>全体で</a:t>
          </a:r>
          <a:r>
            <a:rPr kumimoji="1" lang="ja-JP" altLang="en-US" sz="1000" b="0" i="0" baseline="0">
              <a:solidFill>
                <a:schemeClr val="dk1"/>
              </a:solidFill>
              <a:effectLst/>
              <a:latin typeface="+mn-lt"/>
              <a:ea typeface="+mn-ea"/>
              <a:cs typeface="+mn-cs"/>
            </a:rPr>
            <a:t>減</a:t>
          </a:r>
          <a:r>
            <a:rPr kumimoji="1" lang="ja-JP" altLang="ja-JP" sz="1000" b="0" i="0" baseline="0">
              <a:solidFill>
                <a:schemeClr val="dk1"/>
              </a:solidFill>
              <a:effectLst/>
              <a:latin typeface="+mn-lt"/>
              <a:ea typeface="+mn-ea"/>
              <a:cs typeface="+mn-cs"/>
            </a:rPr>
            <a:t>となった。歳入においては、</a:t>
          </a:r>
          <a:r>
            <a:rPr kumimoji="1" lang="ja-JP" altLang="en-US" sz="1000" b="0" i="0" baseline="0">
              <a:solidFill>
                <a:schemeClr val="dk1"/>
              </a:solidFill>
              <a:effectLst/>
              <a:latin typeface="+mn-lt"/>
              <a:ea typeface="+mn-ea"/>
              <a:cs typeface="+mn-cs"/>
            </a:rPr>
            <a:t>地方消費税交付金や地方交付税の</a:t>
          </a:r>
          <a:r>
            <a:rPr kumimoji="1" lang="ja-JP" altLang="ja-JP" sz="1000" b="0" i="0" baseline="0">
              <a:solidFill>
                <a:schemeClr val="dk1"/>
              </a:solidFill>
              <a:effectLst/>
              <a:latin typeface="+mn-lt"/>
              <a:ea typeface="+mn-ea"/>
              <a:cs typeface="+mn-cs"/>
            </a:rPr>
            <a:t>増等により、分母の経常一般財源等</a:t>
          </a:r>
          <a:r>
            <a:rPr kumimoji="1" lang="ja-JP" altLang="en-US" sz="1000" b="0" i="0" baseline="0">
              <a:solidFill>
                <a:schemeClr val="dk1"/>
              </a:solidFill>
              <a:effectLst/>
              <a:latin typeface="+mn-lt"/>
              <a:ea typeface="+mn-ea"/>
              <a:cs typeface="+mn-cs"/>
            </a:rPr>
            <a:t>も</a:t>
          </a:r>
          <a:r>
            <a:rPr kumimoji="1" lang="ja-JP" altLang="ja-JP" sz="1000" b="0" i="0" baseline="0">
              <a:solidFill>
                <a:schemeClr val="dk1"/>
              </a:solidFill>
              <a:effectLst/>
              <a:latin typeface="+mn-lt"/>
              <a:ea typeface="+mn-ea"/>
              <a:cs typeface="+mn-cs"/>
            </a:rPr>
            <a:t>全体で増とな</a:t>
          </a:r>
          <a:r>
            <a:rPr kumimoji="1" lang="ja-JP" altLang="en-US" sz="1000" b="0" i="0" baseline="0">
              <a:solidFill>
                <a:schemeClr val="dk1"/>
              </a:solidFill>
              <a:effectLst/>
              <a:latin typeface="+mn-lt"/>
              <a:ea typeface="+mn-ea"/>
              <a:cs typeface="+mn-cs"/>
            </a:rPr>
            <a:t>ったため</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経常収支比率は</a:t>
          </a:r>
          <a:r>
            <a:rPr kumimoji="1" lang="ja-JP" altLang="ja-JP" sz="1000" b="0" i="0" baseline="0">
              <a:solidFill>
                <a:schemeClr val="dk1"/>
              </a:solidFill>
              <a:effectLst/>
              <a:latin typeface="+mn-lt"/>
              <a:ea typeface="+mn-ea"/>
              <a:cs typeface="+mn-cs"/>
            </a:rPr>
            <a:t>昨年度から</a:t>
          </a:r>
          <a:r>
            <a:rPr kumimoji="1" lang="en-US" altLang="ja-JP" sz="1000" b="0" i="0" baseline="0">
              <a:solidFill>
                <a:schemeClr val="dk1"/>
              </a:solidFill>
              <a:effectLst/>
              <a:latin typeface="+mn-lt"/>
              <a:ea typeface="+mn-ea"/>
              <a:cs typeface="+mn-cs"/>
            </a:rPr>
            <a:t>4.6</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の減となった。</a:t>
          </a:r>
          <a:r>
            <a:rPr kumimoji="1" lang="ja-JP" altLang="ja-JP" sz="1000" b="0" i="0" baseline="0">
              <a:solidFill>
                <a:schemeClr val="dk1"/>
              </a:solidFill>
              <a:effectLst/>
              <a:latin typeface="+mn-lt"/>
              <a:ea typeface="+mn-ea"/>
              <a:cs typeface="+mn-cs"/>
            </a:rPr>
            <a:t>類似団体平均</a:t>
          </a:r>
          <a:r>
            <a:rPr kumimoji="1" lang="ja-JP" altLang="en-US" sz="1000" b="0" i="0" baseline="0">
              <a:solidFill>
                <a:schemeClr val="dk1"/>
              </a:solidFill>
              <a:effectLst/>
              <a:latin typeface="+mn-lt"/>
              <a:ea typeface="+mn-ea"/>
              <a:cs typeface="+mn-cs"/>
            </a:rPr>
            <a:t>との比較では若干ではあるが</a:t>
          </a:r>
          <a:r>
            <a:rPr kumimoji="1" lang="ja-JP" altLang="ja-JP" sz="1000" b="0" i="0" baseline="0">
              <a:solidFill>
                <a:schemeClr val="dk1"/>
              </a:solidFill>
              <a:effectLst/>
              <a:latin typeface="+mn-lt"/>
              <a:ea typeface="+mn-ea"/>
              <a:cs typeface="+mn-cs"/>
            </a:rPr>
            <a:t>高</a:t>
          </a:r>
          <a:r>
            <a:rPr kumimoji="1" lang="ja-JP" altLang="en-US" sz="1000" b="0" i="0" baseline="0">
              <a:solidFill>
                <a:schemeClr val="dk1"/>
              </a:solidFill>
              <a:effectLst/>
              <a:latin typeface="+mn-lt"/>
              <a:ea typeface="+mn-ea"/>
              <a:cs typeface="+mn-cs"/>
            </a:rPr>
            <a:t>くなっている</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a:t>
          </a:r>
          <a:r>
            <a:rPr kumimoji="1" lang="ja-JP" altLang="en-US" sz="1000" b="0" i="0" baseline="0">
              <a:solidFill>
                <a:schemeClr val="dk1"/>
              </a:solidFill>
              <a:effectLst/>
              <a:latin typeface="+mn-lt"/>
              <a:ea typeface="+mn-ea"/>
              <a:cs typeface="+mn-cs"/>
            </a:rPr>
            <a:t>も</a:t>
          </a:r>
          <a:r>
            <a:rPr kumimoji="1" lang="ja-JP" altLang="ja-JP" sz="1000" b="0" i="0" baseline="0">
              <a:solidFill>
                <a:schemeClr val="dk1"/>
              </a:solidFill>
              <a:effectLst/>
              <a:latin typeface="+mn-lt"/>
              <a:ea typeface="+mn-ea"/>
              <a:cs typeface="+mn-cs"/>
            </a:rPr>
            <a:t>、さらなる歳入の確保に努めるとともに、定員管理適正化計画による人事管理や継続的な事務事業の見直し、指定管理者制度等による民間活用の推進、病院事業の経営改善等を図り、経常経費の抑制に努め</a:t>
          </a:r>
          <a:r>
            <a:rPr kumimoji="1" lang="ja-JP" altLang="en-US" sz="1000" b="0" i="0" baseline="0">
              <a:solidFill>
                <a:schemeClr val="dk1"/>
              </a:solidFill>
              <a:effectLst/>
              <a:latin typeface="+mn-lt"/>
              <a:ea typeface="+mn-ea"/>
              <a:cs typeface="+mn-cs"/>
            </a:rPr>
            <a:t>ていく</a:t>
          </a:r>
          <a:r>
            <a:rPr kumimoji="1" lang="ja-JP" altLang="ja-JP" sz="1000" b="0" i="0" baseline="0">
              <a:solidFill>
                <a:schemeClr val="dk1"/>
              </a:solidFill>
              <a:effectLst/>
              <a:latin typeface="+mn-lt"/>
              <a:ea typeface="+mn-ea"/>
              <a:cs typeface="+mn-cs"/>
            </a:rPr>
            <a:t>。</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114046</xdr:rowOff>
    </xdr:from>
    <xdr:to>
      <xdr:col>23</xdr:col>
      <xdr:colOff>133350</xdr:colOff>
      <xdr:row>66</xdr:row>
      <xdr:rowOff>164592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258296"/>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26687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99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125984</xdr:rowOff>
    </xdr:from>
    <xdr:to>
      <xdr:col>19</xdr:col>
      <xdr:colOff>133350</xdr:colOff>
      <xdr:row>66</xdr:row>
      <xdr:rowOff>164592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4416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119397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09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66</xdr:row>
      <xdr:rowOff>125984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185906"/>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75184</xdr:rowOff>
    </xdr:from>
    <xdr:to>
      <xdr:col>15</xdr:col>
      <xdr:colOff>133350</xdr:colOff>
      <xdr:row>67</xdr:row>
      <xdr:rowOff>5334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39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15511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15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66</xdr:row>
      <xdr:rowOff>58420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18590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51054</xdr:rowOff>
    </xdr:from>
    <xdr:to>
      <xdr:col>11</xdr:col>
      <xdr:colOff>82550</xdr:colOff>
      <xdr:row>66</xdr:row>
      <xdr:rowOff>152654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36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137431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51054</xdr:rowOff>
    </xdr:from>
    <xdr:to>
      <xdr:col>7</xdr:col>
      <xdr:colOff>31750</xdr:colOff>
      <xdr:row>66</xdr:row>
      <xdr:rowOff>152654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36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137431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35323</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113792</xdr:rowOff>
    </xdr:from>
    <xdr:to>
      <xdr:col>19</xdr:col>
      <xdr:colOff>184150</xdr:colOff>
      <xdr:row>67</xdr:row>
      <xdr:rowOff>43942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28719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51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75184</xdr:rowOff>
    </xdr:from>
    <xdr:to>
      <xdr:col>15</xdr:col>
      <xdr:colOff>133350</xdr:colOff>
      <xdr:row>67</xdr:row>
      <xdr:rowOff>5334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161561</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102633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0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119397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9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人件費については、</a:t>
          </a:r>
          <a:r>
            <a:rPr kumimoji="1" lang="ja-JP" altLang="en-US" sz="1100" b="0" i="0" baseline="0">
              <a:solidFill>
                <a:schemeClr val="dk1"/>
              </a:solidFill>
              <a:effectLst/>
              <a:latin typeface="+mn-lt"/>
              <a:ea typeface="+mn-ea"/>
              <a:cs typeface="+mn-cs"/>
            </a:rPr>
            <a:t>退職手当負担金の減などにより、人件費全体としても若干減となった。物件費は新型コロナワクチン接種委託料等の増な</a:t>
          </a:r>
          <a:r>
            <a:rPr kumimoji="1" lang="ja-JP" altLang="ja-JP" sz="1100" b="0" i="0" baseline="0">
              <a:solidFill>
                <a:schemeClr val="dk1"/>
              </a:solidFill>
              <a:effectLst/>
              <a:latin typeface="+mn-lt"/>
              <a:ea typeface="+mn-ea"/>
              <a:cs typeface="+mn-cs"/>
            </a:rPr>
            <a:t>どにより増となった。類似団体平均との比較においては、大幅に下回っている。今後も、民間活力の活用を図るなど、効率的な行財政運営に努め</a:t>
          </a:r>
          <a:r>
            <a:rPr kumimoji="1" lang="ja-JP" altLang="en-US" sz="1100" b="0" i="0" baseline="0">
              <a:solidFill>
                <a:schemeClr val="dk1"/>
              </a:solidFill>
              <a:effectLst/>
              <a:latin typeface="+mn-lt"/>
              <a:ea typeface="+mn-ea"/>
              <a:cs typeface="+mn-cs"/>
            </a:rPr>
            <a:t>ていく</a:t>
          </a:r>
          <a:r>
            <a:rPr kumimoji="1" lang="ja-JP" altLang="ja-JP"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162441</xdr:rowOff>
    </xdr:from>
    <xdr:to>
      <xdr:col>23</xdr:col>
      <xdr:colOff>133350</xdr:colOff>
      <xdr:row>83</xdr:row>
      <xdr:rowOff>42694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21341"/>
          <a:ext cx="838200" cy="5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78277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149304</xdr:rowOff>
    </xdr:from>
    <xdr:to>
      <xdr:col>19</xdr:col>
      <xdr:colOff>133350</xdr:colOff>
      <xdr:row>82</xdr:row>
      <xdr:rowOff>162441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36754"/>
          <a:ext cx="889000" cy="18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108927</xdr:rowOff>
    </xdr:from>
    <xdr:to>
      <xdr:col>15</xdr:col>
      <xdr:colOff>82550</xdr:colOff>
      <xdr:row>81</xdr:row>
      <xdr:rowOff>149304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96377"/>
          <a:ext cx="889000" cy="4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118845</xdr:rowOff>
    </xdr:from>
    <xdr:to>
      <xdr:col>15</xdr:col>
      <xdr:colOff>133350</xdr:colOff>
      <xdr:row>82</xdr:row>
      <xdr:rowOff>48995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33772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9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108927</xdr:rowOff>
    </xdr:from>
    <xdr:to>
      <xdr:col>11</xdr:col>
      <xdr:colOff>31750</xdr:colOff>
      <xdr:row>81</xdr:row>
      <xdr:rowOff>156744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96377"/>
          <a:ext cx="889000" cy="4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114109</xdr:rowOff>
    </xdr:from>
    <xdr:to>
      <xdr:col>11</xdr:col>
      <xdr:colOff>82550</xdr:colOff>
      <xdr:row>82</xdr:row>
      <xdr:rowOff>44259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29036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130180</xdr:rowOff>
    </xdr:from>
    <xdr:to>
      <xdr:col>7</xdr:col>
      <xdr:colOff>31750</xdr:colOff>
      <xdr:row>82</xdr:row>
      <xdr:rowOff>60330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1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45107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163344</xdr:rowOff>
    </xdr:from>
    <xdr:to>
      <xdr:col>23</xdr:col>
      <xdr:colOff>184150</xdr:colOff>
      <xdr:row>83</xdr:row>
      <xdr:rowOff>93494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8421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6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111641</xdr:rowOff>
    </xdr:from>
    <xdr:to>
      <xdr:col>19</xdr:col>
      <xdr:colOff>184150</xdr:colOff>
      <xdr:row>83</xdr:row>
      <xdr:rowOff>41791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51968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39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98504</xdr:rowOff>
    </xdr:from>
    <xdr:to>
      <xdr:col>15</xdr:col>
      <xdr:colOff>133350</xdr:colOff>
      <xdr:row>82</xdr:row>
      <xdr:rowOff>28654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38831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58127</xdr:rowOff>
    </xdr:from>
    <xdr:to>
      <xdr:col>11</xdr:col>
      <xdr:colOff>82550</xdr:colOff>
      <xdr:row>81</xdr:row>
      <xdr:rowOff>159727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4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169904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1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105944</xdr:rowOff>
    </xdr:from>
    <xdr:to>
      <xdr:col>7</xdr:col>
      <xdr:colOff>31750</xdr:colOff>
      <xdr:row>82</xdr:row>
      <xdr:rowOff>36094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9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46271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6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定員管理適正化計画に基づく人事管理や給与の適正運用等により、類似団体平均との比較において、引き続きこれを下回っている。今後も、給与及び職員数の適正化に努める必要がある。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115207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174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82</xdr:row>
      <xdr:rowOff>115207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568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83</xdr:row>
      <xdr:rowOff>81643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1568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83</xdr:row>
      <xdr:rowOff>81643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01898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80736</xdr:rowOff>
    </xdr:from>
    <xdr:to>
      <xdr:col>64</xdr:col>
      <xdr:colOff>152400</xdr:colOff>
      <xdr:row>82</xdr:row>
      <xdr:rowOff>10886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21063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普通会計の職員数は、類似団体平均との比較では、</a:t>
          </a:r>
          <a:r>
            <a:rPr kumimoji="1" lang="ja-JP" altLang="en-US" sz="1100" b="0" i="0" baseline="0">
              <a:solidFill>
                <a:schemeClr val="dk1"/>
              </a:solidFill>
              <a:effectLst/>
              <a:latin typeface="+mn-lt"/>
              <a:ea typeface="+mn-ea"/>
              <a:cs typeface="+mn-cs"/>
            </a:rPr>
            <a:t>ここ数年、</a:t>
          </a:r>
          <a:r>
            <a:rPr kumimoji="1" lang="ja-JP" altLang="ja-JP" sz="1100" b="0" i="0" baseline="0">
              <a:solidFill>
                <a:schemeClr val="dk1"/>
              </a:solidFill>
              <a:effectLst/>
              <a:latin typeface="+mn-lt"/>
              <a:ea typeface="+mn-ea"/>
              <a:cs typeface="+mn-cs"/>
            </a:rPr>
            <a:t>継続してこれを下回っている。今後も民間活力の活用等方策を検討・実施し、組織のスリム化を図っていく。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58103</xdr:rowOff>
    </xdr:from>
    <xdr:to>
      <xdr:col>81</xdr:col>
      <xdr:colOff>44450</xdr:colOff>
      <xdr:row>59</xdr:row>
      <xdr:rowOff>82232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17365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26052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5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23919</xdr:rowOff>
    </xdr:from>
    <xdr:to>
      <xdr:col>77</xdr:col>
      <xdr:colOff>44450</xdr:colOff>
      <xdr:row>59</xdr:row>
      <xdr:rowOff>58103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139469"/>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94103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2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161184</xdr:rowOff>
    </xdr:from>
    <xdr:to>
      <xdr:col>72</xdr:col>
      <xdr:colOff>203200</xdr:colOff>
      <xdr:row>59</xdr:row>
      <xdr:rowOff>23919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05284"/>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131974</xdr:rowOff>
    </xdr:from>
    <xdr:to>
      <xdr:col>73</xdr:col>
      <xdr:colOff>44450</xdr:colOff>
      <xdr:row>60</xdr:row>
      <xdr:rowOff>62124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46901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3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161184</xdr:rowOff>
    </xdr:from>
    <xdr:to>
      <xdr:col>68</xdr:col>
      <xdr:colOff>152400</xdr:colOff>
      <xdr:row>59</xdr:row>
      <xdr:rowOff>11854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105284"/>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127953</xdr:rowOff>
    </xdr:from>
    <xdr:to>
      <xdr:col>68</xdr:col>
      <xdr:colOff>203200</xdr:colOff>
      <xdr:row>60</xdr:row>
      <xdr:rowOff>58103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42880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148061</xdr:rowOff>
    </xdr:from>
    <xdr:to>
      <xdr:col>64</xdr:col>
      <xdr:colOff>152400</xdr:colOff>
      <xdr:row>60</xdr:row>
      <xdr:rowOff>78211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62988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31432</xdr:rowOff>
    </xdr:from>
    <xdr:to>
      <xdr:col>81</xdr:col>
      <xdr:colOff>95250</xdr:colOff>
      <xdr:row>59</xdr:row>
      <xdr:rowOff>133032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124159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6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7303</xdr:rowOff>
    </xdr:from>
    <xdr:to>
      <xdr:col>77</xdr:col>
      <xdr:colOff>95250</xdr:colOff>
      <xdr:row>59</xdr:row>
      <xdr:rowOff>108903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119080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9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144569</xdr:rowOff>
    </xdr:from>
    <xdr:to>
      <xdr:col>73</xdr:col>
      <xdr:colOff>44450</xdr:colOff>
      <xdr:row>59</xdr:row>
      <xdr:rowOff>74719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84896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110384</xdr:rowOff>
    </xdr:from>
    <xdr:to>
      <xdr:col>68</xdr:col>
      <xdr:colOff>203200</xdr:colOff>
      <xdr:row>59</xdr:row>
      <xdr:rowOff>40534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50711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2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132504</xdr:rowOff>
    </xdr:from>
    <xdr:to>
      <xdr:col>64</xdr:col>
      <xdr:colOff>152400</xdr:colOff>
      <xdr:row>59</xdr:row>
      <xdr:rowOff>62654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72831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３か年平均で、昨年度から</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ポイントの減となり、起債許可の基準となる</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％も下回ってはいるものの、依然として類似団体平均</a:t>
          </a:r>
          <a:r>
            <a:rPr lang="ja-JP" altLang="ja-JP" sz="1100" b="0" i="0" baseline="0">
              <a:solidFill>
                <a:schemeClr val="dk1"/>
              </a:solidFill>
              <a:effectLst/>
              <a:latin typeface="+mn-lt"/>
              <a:ea typeface="+mn-ea"/>
              <a:cs typeface="+mn-cs"/>
            </a:rPr>
            <a:t>を大きく</a:t>
          </a:r>
          <a:r>
            <a:rPr kumimoji="1" lang="ja-JP" altLang="ja-JP" sz="1100" b="0" i="0" baseline="0">
              <a:solidFill>
                <a:schemeClr val="dk1"/>
              </a:solidFill>
              <a:effectLst/>
              <a:latin typeface="+mn-lt"/>
              <a:ea typeface="+mn-ea"/>
              <a:cs typeface="+mn-cs"/>
            </a:rPr>
            <a:t>上回っている。単年度では、普通会計は増となったが、公営企業会計では病院事業債の償還終了に伴う病院事業会計への繰出金の減、債務負担行為の減等により、</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ポイント減少している。今後も、起債の抑制を図るなど着実な比率の減少に努め</a:t>
          </a:r>
          <a:r>
            <a:rPr kumimoji="1" lang="ja-JP" altLang="en-US" sz="1100" b="0" i="0" baseline="0">
              <a:solidFill>
                <a:schemeClr val="dk1"/>
              </a:solidFill>
              <a:effectLst/>
              <a:latin typeface="+mn-lt"/>
              <a:ea typeface="+mn-ea"/>
              <a:cs typeface="+mn-cs"/>
            </a:rPr>
            <a:t>ていく</a:t>
          </a:r>
          <a:r>
            <a:rPr kumimoji="1" lang="ja-JP" altLang="ja-JP"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155448</xdr:rowOff>
    </xdr:from>
    <xdr:to>
      <xdr:col>81</xdr:col>
      <xdr:colOff>44450</xdr:colOff>
      <xdr:row>45</xdr:row>
      <xdr:rowOff>22606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6992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22606</xdr:rowOff>
    </xdr:from>
    <xdr:to>
      <xdr:col>77</xdr:col>
      <xdr:colOff>44450</xdr:colOff>
      <xdr:row>45</xdr:row>
      <xdr:rowOff>61214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7378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51562</xdr:rowOff>
    </xdr:from>
    <xdr:to>
      <xdr:col>72</xdr:col>
      <xdr:colOff>203200</xdr:colOff>
      <xdr:row>45</xdr:row>
      <xdr:rowOff>61214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7668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3302</xdr:rowOff>
    </xdr:from>
    <xdr:to>
      <xdr:col>68</xdr:col>
      <xdr:colOff>152400</xdr:colOff>
      <xdr:row>45</xdr:row>
      <xdr:rowOff>51562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7185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104648</xdr:rowOff>
    </xdr:from>
    <xdr:to>
      <xdr:col>81</xdr:col>
      <xdr:colOff>95250</xdr:colOff>
      <xdr:row>45</xdr:row>
      <xdr:rowOff>34798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525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54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143256</xdr:rowOff>
    </xdr:from>
    <xdr:to>
      <xdr:col>77</xdr:col>
      <xdr:colOff>95250</xdr:colOff>
      <xdr:row>45</xdr:row>
      <xdr:rowOff>73406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58183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77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10414</xdr:rowOff>
    </xdr:from>
    <xdr:to>
      <xdr:col>73</xdr:col>
      <xdr:colOff>44450</xdr:colOff>
      <xdr:row>45</xdr:row>
      <xdr:rowOff>112014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96791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81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762</xdr:rowOff>
    </xdr:from>
    <xdr:to>
      <xdr:col>68</xdr:col>
      <xdr:colOff>203200</xdr:colOff>
      <xdr:row>45</xdr:row>
      <xdr:rowOff>102362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87139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123952</xdr:rowOff>
    </xdr:from>
    <xdr:to>
      <xdr:col>64</xdr:col>
      <xdr:colOff>152400</xdr:colOff>
      <xdr:row>45</xdr:row>
      <xdr:rowOff>54102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38879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比</a:t>
          </a:r>
          <a:r>
            <a:rPr kumimoji="1" lang="ja-JP" altLang="ja-JP" sz="1100" b="0" i="0" baseline="0">
              <a:solidFill>
                <a:schemeClr val="dk1"/>
              </a:solidFill>
              <a:effectLst/>
              <a:latin typeface="+mn-lt"/>
              <a:ea typeface="+mn-ea"/>
              <a:cs typeface="+mn-cs"/>
            </a:rPr>
            <a:t>率算定の基礎となる将来負担額については、元金償還に伴う地方債残高の減、一部事務組合等負担見込額の減等により、将来負担比率は昨年度から</a:t>
          </a:r>
          <a:r>
            <a:rPr kumimoji="1" lang="en-US" altLang="ja-JP" sz="1100" b="0" i="0" baseline="0">
              <a:solidFill>
                <a:schemeClr val="dk1"/>
              </a:solidFill>
              <a:effectLst/>
              <a:latin typeface="+mn-lt"/>
              <a:ea typeface="+mn-ea"/>
              <a:cs typeface="+mn-cs"/>
            </a:rPr>
            <a:t>23.1</a:t>
          </a:r>
          <a:r>
            <a:rPr kumimoji="1" lang="ja-JP" altLang="ja-JP" sz="1100" b="0" i="0" baseline="0">
              <a:solidFill>
                <a:schemeClr val="dk1"/>
              </a:solidFill>
              <a:effectLst/>
              <a:latin typeface="+mn-lt"/>
              <a:ea typeface="+mn-ea"/>
              <a:cs typeface="+mn-cs"/>
            </a:rPr>
            <a:t>ポイントの減となったが、依然として下水道事業及び病院事業で多くの地方債残高を有しているほか、将来負担額から控除となる充当可能基金の積立額が他団体と比較して少額であることなど</a:t>
          </a:r>
          <a:r>
            <a:rPr kumimoji="1" lang="ja-JP" altLang="en-US" sz="1100" b="0" i="0" baseline="0">
              <a:solidFill>
                <a:schemeClr val="dk1"/>
              </a:solidFill>
              <a:effectLst/>
              <a:latin typeface="+mn-lt"/>
              <a:ea typeface="+mn-ea"/>
              <a:cs typeface="+mn-cs"/>
            </a:rPr>
            <a:t>から</a:t>
          </a:r>
          <a:r>
            <a:rPr kumimoji="1" lang="ja-JP" altLang="ja-JP" sz="1100" b="0" i="0" baseline="0">
              <a:solidFill>
                <a:schemeClr val="dk1"/>
              </a:solidFill>
              <a:effectLst/>
              <a:latin typeface="+mn-lt"/>
              <a:ea typeface="+mn-ea"/>
              <a:cs typeface="+mn-cs"/>
            </a:rPr>
            <a:t>、比率は類似団体平均を大きく上回っている。今後も起債の</a:t>
          </a:r>
          <a:r>
            <a:rPr kumimoji="1" lang="ja-JP" altLang="en-US" sz="1100" b="0" i="0" baseline="0">
              <a:solidFill>
                <a:schemeClr val="dk1"/>
              </a:solidFill>
              <a:effectLst/>
              <a:latin typeface="+mn-lt"/>
              <a:ea typeface="+mn-ea"/>
              <a:cs typeface="+mn-cs"/>
            </a:rPr>
            <a:t>借入の</a:t>
          </a:r>
          <a:r>
            <a:rPr kumimoji="1" lang="ja-JP" altLang="ja-JP" sz="1100" b="0" i="0" baseline="0">
              <a:solidFill>
                <a:schemeClr val="dk1"/>
              </a:solidFill>
              <a:effectLst/>
              <a:latin typeface="+mn-lt"/>
              <a:ea typeface="+mn-ea"/>
              <a:cs typeface="+mn-cs"/>
            </a:rPr>
            <a:t>抑制を図るとともに、充当可能基金の増額に努め</a:t>
          </a:r>
          <a:r>
            <a:rPr kumimoji="1" lang="ja-JP" altLang="en-US" sz="1100" b="0" i="0" baseline="0">
              <a:solidFill>
                <a:schemeClr val="dk1"/>
              </a:solidFill>
              <a:effectLst/>
              <a:latin typeface="+mn-lt"/>
              <a:ea typeface="+mn-ea"/>
              <a:cs typeface="+mn-cs"/>
            </a:rPr>
            <a:t>ていく</a:t>
          </a:r>
          <a:r>
            <a:rPr kumimoji="1" lang="ja-JP" altLang="ja-JP"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160091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046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132168</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38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160091</xdr:rowOff>
    </xdr:from>
    <xdr:to>
      <xdr:col>81</xdr:col>
      <xdr:colOff>133350</xdr:colOff>
      <xdr:row>19</xdr:row>
      <xdr:rowOff>160091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4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50165</xdr:rowOff>
    </xdr:from>
    <xdr:to>
      <xdr:col>81</xdr:col>
      <xdr:colOff>44450</xdr:colOff>
      <xdr:row>21</xdr:row>
      <xdr:rowOff>16933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307715"/>
          <a:ext cx="8382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16933</xdr:rowOff>
    </xdr:from>
    <xdr:to>
      <xdr:col>77</xdr:col>
      <xdr:colOff>44450</xdr:colOff>
      <xdr:row>21</xdr:row>
      <xdr:rowOff>121497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61738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100542</xdr:rowOff>
    </xdr:from>
    <xdr:to>
      <xdr:col>77</xdr:col>
      <xdr:colOff>95250</xdr:colOff>
      <xdr:row>15</xdr:row>
      <xdr:rowOff>30692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5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40869</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6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121497</xdr:rowOff>
    </xdr:from>
    <xdr:to>
      <xdr:col>72</xdr:col>
      <xdr:colOff>203200</xdr:colOff>
      <xdr:row>22</xdr:row>
      <xdr:rowOff>78740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72194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58984</xdr:rowOff>
    </xdr:from>
    <xdr:to>
      <xdr:col>73</xdr:col>
      <xdr:colOff>44450</xdr:colOff>
      <xdr:row>14</xdr:row>
      <xdr:rowOff>160584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5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170761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2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78740</xdr:rowOff>
    </xdr:from>
    <xdr:to>
      <xdr:col>68</xdr:col>
      <xdr:colOff>152400</xdr:colOff>
      <xdr:row>23</xdr:row>
      <xdr:rowOff>48048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85064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72390</xdr:rowOff>
    </xdr:from>
    <xdr:to>
      <xdr:col>68</xdr:col>
      <xdr:colOff>203200</xdr:colOff>
      <xdr:row>15</xdr:row>
      <xdr:rowOff>2540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12717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107244</xdr:rowOff>
    </xdr:from>
    <xdr:to>
      <xdr:col>64</xdr:col>
      <xdr:colOff>152400</xdr:colOff>
      <xdr:row>15</xdr:row>
      <xdr:rowOff>37394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0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47571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27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170815</xdr:rowOff>
    </xdr:from>
    <xdr:to>
      <xdr:col>81</xdr:col>
      <xdr:colOff>95250</xdr:colOff>
      <xdr:row>19</xdr:row>
      <xdr:rowOff>100965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66692</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15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137583</xdr:rowOff>
    </xdr:from>
    <xdr:to>
      <xdr:col>77</xdr:col>
      <xdr:colOff>95250</xdr:colOff>
      <xdr:row>21</xdr:row>
      <xdr:rowOff>67733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52510</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65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70697</xdr:rowOff>
    </xdr:from>
    <xdr:to>
      <xdr:col>73</xdr:col>
      <xdr:colOff>44450</xdr:colOff>
      <xdr:row>22</xdr:row>
      <xdr:rowOff>847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6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157074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75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27940</xdr:rowOff>
    </xdr:from>
    <xdr:to>
      <xdr:col>68</xdr:col>
      <xdr:colOff>203200</xdr:colOff>
      <xdr:row>22</xdr:row>
      <xdr:rowOff>129540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7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114317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88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168698</xdr:rowOff>
    </xdr:from>
    <xdr:to>
      <xdr:col>64</xdr:col>
      <xdr:colOff>152400</xdr:colOff>
      <xdr:row>23</xdr:row>
      <xdr:rowOff>98848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94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83625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402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38100</xdr:rowOff>
    </xdr:from>
    <xdr:ext cx="9099176" cy="425758"/>
    <xdr:sp macro="" textlink="">
      <xdr:nvSpPr>
        <xdr:cNvPr id="469" name="テキスト ボックス 468">
          <a:extLst>
            <a:ext uri="{FF2B5EF4-FFF2-40B4-BE49-F238E27FC236}">
              <a16:creationId xmlns:a16="http://schemas.microsoft.com/office/drawing/2014/main" id="{B7833EC5-7802-49C9-93AF-5F55205E114C}"/>
            </a:ext>
          </a:extLst>
        </xdr:cNvPr>
        <xdr:cNvSpPr txBox="1"/>
      </xdr:nvSpPr>
      <xdr:spPr>
        <a:xfrm>
          <a:off x="762000" y="44958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19,638
19,390
236.71
11,533,496
11,142,316
330,958
6,641,722
8,001,498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昨年度から</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ポイント減となり、類似団体平均との比較でも下回っている。今後も、定員管理適正化計画に基づき、適正な人事管理を図るとともに、引き続き給与の適正な運用に努める。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108712</xdr:rowOff>
    </xdr:from>
    <xdr:to>
      <xdr:col>24</xdr:col>
      <xdr:colOff>25400</xdr:colOff>
      <xdr:row>34</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380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34561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163576</xdr:rowOff>
    </xdr:from>
    <xdr:to>
      <xdr:col>19</xdr:col>
      <xdr:colOff>187325</xdr:colOff>
      <xdr:row>35</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928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28702</xdr:rowOff>
    </xdr:from>
    <xdr:to>
      <xdr:col>15</xdr:col>
      <xdr:colOff>98425</xdr:colOff>
      <xdr:row>35</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29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48768</xdr:rowOff>
    </xdr:from>
    <xdr:to>
      <xdr:col>15</xdr:col>
      <xdr:colOff>149225</xdr:colOff>
      <xdr:row>36</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135145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28702</xdr:rowOff>
    </xdr:from>
    <xdr:to>
      <xdr:col>11</xdr:col>
      <xdr:colOff>9525</xdr:colOff>
      <xdr:row>35</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44196</xdr:rowOff>
    </xdr:from>
    <xdr:to>
      <xdr:col>11</xdr:col>
      <xdr:colOff>60325</xdr:colOff>
      <xdr:row>36</xdr:row>
      <xdr:rowOff>145796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130573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57912</xdr:rowOff>
    </xdr:from>
    <xdr:to>
      <xdr:col>24</xdr:col>
      <xdr:colOff>76200</xdr:colOff>
      <xdr:row>34</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137939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112776</xdr:rowOff>
    </xdr:from>
    <xdr:to>
      <xdr:col>20</xdr:col>
      <xdr:colOff>38100</xdr:colOff>
      <xdr:row>35</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53103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153924</xdr:rowOff>
    </xdr:from>
    <xdr:to>
      <xdr:col>15</xdr:col>
      <xdr:colOff>149225</xdr:colOff>
      <xdr:row>35</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94251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149352</xdr:rowOff>
    </xdr:from>
    <xdr:to>
      <xdr:col>11</xdr:col>
      <xdr:colOff>60325</xdr:colOff>
      <xdr:row>35</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89679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117111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新型コロナワクチン接種委託料等の</a:t>
          </a:r>
          <a:r>
            <a:rPr kumimoji="1" lang="ja-JP" altLang="en-US" sz="1100" b="0" i="0" baseline="0">
              <a:solidFill>
                <a:schemeClr val="dk1"/>
              </a:solidFill>
              <a:effectLst/>
              <a:latin typeface="+mn-lt"/>
              <a:ea typeface="+mn-ea"/>
              <a:cs typeface="+mn-cs"/>
            </a:rPr>
            <a:t>皆増</a:t>
          </a:r>
          <a:r>
            <a:rPr kumimoji="1" lang="ja-JP" altLang="ja-JP" sz="1100" b="0" i="0" baseline="0">
              <a:solidFill>
                <a:schemeClr val="dk1"/>
              </a:solidFill>
              <a:effectLst/>
              <a:latin typeface="+mn-lt"/>
              <a:ea typeface="+mn-ea"/>
              <a:cs typeface="+mn-cs"/>
            </a:rPr>
            <a:t>に伴い、昨年度から</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、類似団体平均との比較においては、</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回っている。今後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、施設の維持管理委託料や需用費・役務費等経常的な物件費の見直しを進めていく。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16</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924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15</xdr:row>
      <xdr:rowOff>133350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9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57150</xdr:rowOff>
    </xdr:from>
    <xdr:to>
      <xdr:col>73</xdr:col>
      <xdr:colOff>180975</xdr:colOff>
      <xdr:row>15</xdr:row>
      <xdr:rowOff>133350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28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57150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0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82550</xdr:rowOff>
    </xdr:from>
    <xdr:to>
      <xdr:col>74</xdr:col>
      <xdr:colOff>31750</xdr:colOff>
      <xdr:row>16</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22877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6350</xdr:rowOff>
    </xdr:from>
    <xdr:to>
      <xdr:col>69</xdr:col>
      <xdr:colOff>142875</xdr:colOff>
      <xdr:row>15</xdr:row>
      <xdr:rowOff>107950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118127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保育所運営費や</a:t>
          </a:r>
          <a:r>
            <a:rPr kumimoji="1" lang="ja-JP" altLang="ja-JP" sz="1100" b="0" i="0" baseline="0">
              <a:solidFill>
                <a:schemeClr val="dk1"/>
              </a:solidFill>
              <a:effectLst/>
              <a:latin typeface="+mn-ea"/>
              <a:ea typeface="+mn-ea"/>
              <a:cs typeface="+mn-cs"/>
            </a:rPr>
            <a:t>児童手当</a:t>
          </a:r>
          <a:r>
            <a:rPr kumimoji="1" lang="ja-JP" altLang="en-US" sz="1100" b="0" i="0" baseline="0">
              <a:solidFill>
                <a:schemeClr val="dk1"/>
              </a:solidFill>
              <a:effectLst/>
              <a:latin typeface="+mn-ea"/>
              <a:ea typeface="+mn-ea"/>
              <a:cs typeface="+mn-cs"/>
            </a:rPr>
            <a:t>等の児童福祉費で</a:t>
          </a:r>
          <a:r>
            <a:rPr kumimoji="1" lang="ja-JP" altLang="ja-JP" sz="1100" b="0" i="0" baseline="0">
              <a:solidFill>
                <a:schemeClr val="dk1"/>
              </a:solidFill>
              <a:effectLst/>
              <a:latin typeface="+mn-ea"/>
              <a:ea typeface="+mn-ea"/>
              <a:cs typeface="+mn-cs"/>
            </a:rPr>
            <a:t>減となったこと</a:t>
          </a:r>
          <a:r>
            <a:rPr kumimoji="1" lang="ja-JP" altLang="en-US" sz="1100" b="0" i="0" baseline="0">
              <a:solidFill>
                <a:schemeClr val="dk1"/>
              </a:solidFill>
              <a:effectLst/>
              <a:latin typeface="+mn-ea"/>
              <a:ea typeface="+mn-ea"/>
              <a:cs typeface="+mn-cs"/>
            </a:rPr>
            <a:t>など</a:t>
          </a:r>
          <a:r>
            <a:rPr kumimoji="1" lang="ja-JP" altLang="ja-JP" sz="1100" b="0" i="0" baseline="0">
              <a:solidFill>
                <a:schemeClr val="dk1"/>
              </a:solidFill>
              <a:effectLst/>
              <a:latin typeface="+mn-ea"/>
              <a:ea typeface="+mn-ea"/>
              <a:cs typeface="+mn-cs"/>
            </a:rPr>
            <a:t>により、昨年度から</a:t>
          </a:r>
          <a:r>
            <a:rPr kumimoji="1" lang="en-US" altLang="ja-JP" sz="1100" b="0" i="0" baseline="0">
              <a:solidFill>
                <a:schemeClr val="dk1"/>
              </a:solidFill>
              <a:effectLst/>
              <a:latin typeface="+mn-ea"/>
              <a:ea typeface="+mn-ea"/>
              <a:cs typeface="+mn-cs"/>
            </a:rPr>
            <a:t>0.5</a:t>
          </a:r>
          <a:r>
            <a:rPr kumimoji="1" lang="ja-JP" altLang="ja-JP" sz="1100" b="0" i="0" baseline="0">
              <a:solidFill>
                <a:schemeClr val="dk1"/>
              </a:solidFill>
              <a:effectLst/>
              <a:latin typeface="+mn-ea"/>
              <a:ea typeface="+mn-ea"/>
              <a:cs typeface="+mn-cs"/>
            </a:rPr>
            <a:t>ポイント減となった。</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類似団体平均との比較では、</a:t>
          </a:r>
          <a:r>
            <a:rPr kumimoji="1" lang="en-US" altLang="ja-JP" sz="1100" b="0" i="0" baseline="0">
              <a:solidFill>
                <a:schemeClr val="dk1"/>
              </a:solidFill>
              <a:effectLst/>
              <a:latin typeface="+mn-ea"/>
              <a:ea typeface="+mn-ea"/>
              <a:cs typeface="+mn-cs"/>
            </a:rPr>
            <a:t>0.2</a:t>
          </a:r>
          <a:r>
            <a:rPr kumimoji="1" lang="ja-JP" altLang="en-US" sz="1100" b="0" i="0" baseline="0">
              <a:solidFill>
                <a:schemeClr val="dk1"/>
              </a:solidFill>
              <a:effectLst/>
              <a:latin typeface="+mn-ea"/>
              <a:ea typeface="+mn-ea"/>
              <a:cs typeface="+mn-cs"/>
            </a:rPr>
            <a:t>ポイントの差であり、それほど変わらない</a:t>
          </a:r>
          <a:r>
            <a:rPr kumimoji="1" lang="ja-JP" altLang="ja-JP" sz="1100" b="0" i="0" baseline="0">
              <a:solidFill>
                <a:schemeClr val="dk1"/>
              </a:solidFill>
              <a:effectLst/>
              <a:latin typeface="+mn-ea"/>
              <a:ea typeface="+mn-ea"/>
              <a:cs typeface="+mn-cs"/>
            </a:rPr>
            <a:t>数値を示している。補助事業等に係る扶助費が多くを占めており、経費の削減は困難であるが、町単独の扶助費についてはその効果等を検証し、見直しを図っていく。</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465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53522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282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59872</xdr:rowOff>
    </xdr:from>
    <xdr:to>
      <xdr:col>15</xdr:col>
      <xdr:colOff>149225</xdr:colOff>
      <xdr:row>58</xdr:row>
      <xdr:rowOff>161472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146249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050" b="0" i="0" baseline="0">
              <a:solidFill>
                <a:schemeClr val="dk1"/>
              </a:solidFill>
              <a:effectLst/>
              <a:latin typeface="+mn-lt"/>
              <a:ea typeface="+mn-ea"/>
              <a:cs typeface="+mn-cs"/>
            </a:rPr>
            <a:t> 令和</a:t>
          </a:r>
          <a:r>
            <a:rPr kumimoji="1" lang="ja-JP" altLang="en-US" sz="1050" b="0" i="0" baseline="0">
              <a:solidFill>
                <a:schemeClr val="dk1"/>
              </a:solidFill>
              <a:effectLst/>
              <a:latin typeface="+mn-lt"/>
              <a:ea typeface="+mn-ea"/>
              <a:cs typeface="+mn-cs"/>
            </a:rPr>
            <a:t>３</a:t>
          </a:r>
          <a:r>
            <a:rPr kumimoji="1" lang="ja-JP" altLang="ja-JP" sz="1050" b="0" i="0" baseline="0">
              <a:solidFill>
                <a:schemeClr val="dk1"/>
              </a:solidFill>
              <a:effectLst/>
              <a:latin typeface="+mn-lt"/>
              <a:ea typeface="+mn-ea"/>
              <a:cs typeface="+mn-cs"/>
            </a:rPr>
            <a:t>年度は、除雪経費</a:t>
          </a:r>
          <a:r>
            <a:rPr kumimoji="1" lang="ja-JP" altLang="en-US" sz="1050" b="0" i="0" baseline="0">
              <a:solidFill>
                <a:schemeClr val="dk1"/>
              </a:solidFill>
              <a:effectLst/>
              <a:latin typeface="+mn-lt"/>
              <a:ea typeface="+mn-ea"/>
              <a:cs typeface="+mn-cs"/>
            </a:rPr>
            <a:t>の減</a:t>
          </a:r>
          <a:r>
            <a:rPr kumimoji="1" lang="ja-JP" altLang="ja-JP" sz="1050" b="0" i="0" baseline="0">
              <a:solidFill>
                <a:schemeClr val="dk1"/>
              </a:solidFill>
              <a:effectLst/>
              <a:latin typeface="+mn-lt"/>
              <a:ea typeface="+mn-ea"/>
              <a:cs typeface="+mn-cs"/>
            </a:rPr>
            <a:t>による維持補修費の</a:t>
          </a:r>
          <a:r>
            <a:rPr kumimoji="1" lang="ja-JP" altLang="en-US" sz="1050" b="0" i="0" baseline="0">
              <a:solidFill>
                <a:schemeClr val="dk1"/>
              </a:solidFill>
              <a:effectLst/>
              <a:latin typeface="+mn-lt"/>
              <a:ea typeface="+mn-ea"/>
              <a:cs typeface="+mn-cs"/>
            </a:rPr>
            <a:t>減</a:t>
          </a:r>
          <a:r>
            <a:rPr kumimoji="1" lang="ja-JP" altLang="ja-JP" sz="1050" b="0" i="0" baseline="0">
              <a:solidFill>
                <a:schemeClr val="dk1"/>
              </a:solidFill>
              <a:effectLst/>
              <a:latin typeface="+mn-lt"/>
              <a:ea typeface="+mn-ea"/>
              <a:cs typeface="+mn-cs"/>
            </a:rPr>
            <a:t>、後期高齢者医療事業特別会計繰出金</a:t>
          </a:r>
          <a:r>
            <a:rPr kumimoji="1" lang="ja-JP" altLang="en-US" sz="1050" b="0" i="0" baseline="0">
              <a:solidFill>
                <a:schemeClr val="dk1"/>
              </a:solidFill>
              <a:effectLst/>
              <a:latin typeface="+mn-lt"/>
              <a:ea typeface="+mn-ea"/>
              <a:cs typeface="+mn-cs"/>
            </a:rPr>
            <a:t>や国民健康保険事業特別会計繰出金</a:t>
          </a:r>
          <a:r>
            <a:rPr kumimoji="1" lang="ja-JP" altLang="ja-JP" sz="1050" b="0" i="0" baseline="0">
              <a:solidFill>
                <a:schemeClr val="dk1"/>
              </a:solidFill>
              <a:effectLst/>
              <a:latin typeface="+mn-lt"/>
              <a:ea typeface="+mn-ea"/>
              <a:cs typeface="+mn-cs"/>
            </a:rPr>
            <a:t>の</a:t>
          </a:r>
          <a:r>
            <a:rPr kumimoji="1" lang="ja-JP" altLang="en-US" sz="1050" b="0" i="0" baseline="0">
              <a:solidFill>
                <a:schemeClr val="dk1"/>
              </a:solidFill>
              <a:effectLst/>
              <a:latin typeface="+mn-lt"/>
              <a:ea typeface="+mn-ea"/>
              <a:cs typeface="+mn-cs"/>
            </a:rPr>
            <a:t>減</a:t>
          </a:r>
          <a:r>
            <a:rPr kumimoji="1" lang="ja-JP" altLang="ja-JP" sz="1050" b="0" i="0" baseline="0">
              <a:solidFill>
                <a:schemeClr val="dk1"/>
              </a:solidFill>
              <a:effectLst/>
              <a:latin typeface="+mn-lt"/>
              <a:ea typeface="+mn-ea"/>
              <a:cs typeface="+mn-cs"/>
            </a:rPr>
            <a:t>等による繰出金の</a:t>
          </a:r>
          <a:r>
            <a:rPr kumimoji="1" lang="ja-JP" altLang="en-US" sz="1050" b="0" i="0" baseline="0">
              <a:solidFill>
                <a:schemeClr val="dk1"/>
              </a:solidFill>
              <a:effectLst/>
              <a:latin typeface="+mn-lt"/>
              <a:ea typeface="+mn-ea"/>
              <a:cs typeface="+mn-cs"/>
            </a:rPr>
            <a:t>減</a:t>
          </a:r>
          <a:r>
            <a:rPr kumimoji="1" lang="ja-JP" altLang="ja-JP" sz="1050" b="0" i="0" baseline="0">
              <a:solidFill>
                <a:schemeClr val="dk1"/>
              </a:solidFill>
              <a:effectLst/>
              <a:latin typeface="+mn-lt"/>
              <a:ea typeface="+mn-ea"/>
              <a:cs typeface="+mn-cs"/>
            </a:rPr>
            <a:t>等により、昨年度から</a:t>
          </a:r>
          <a:r>
            <a:rPr kumimoji="1" lang="en-US" altLang="ja-JP" sz="1050" b="0" i="0" baseline="0">
              <a:solidFill>
                <a:schemeClr val="dk1"/>
              </a:solidFill>
              <a:effectLst/>
              <a:latin typeface="+mn-lt"/>
              <a:ea typeface="+mn-ea"/>
              <a:cs typeface="+mn-cs"/>
            </a:rPr>
            <a:t>1.4</a:t>
          </a:r>
          <a:r>
            <a:rPr kumimoji="1" lang="ja-JP" altLang="ja-JP" sz="1050" b="0" i="0" baseline="0">
              <a:solidFill>
                <a:schemeClr val="dk1"/>
              </a:solidFill>
              <a:effectLst/>
              <a:latin typeface="+mn-lt"/>
              <a:ea typeface="+mn-ea"/>
              <a:cs typeface="+mn-cs"/>
            </a:rPr>
            <a:t>ポイントの</a:t>
          </a:r>
          <a:r>
            <a:rPr kumimoji="1" lang="ja-JP" altLang="en-US" sz="1050" b="0" i="0" baseline="0">
              <a:solidFill>
                <a:schemeClr val="dk1"/>
              </a:solidFill>
              <a:effectLst/>
              <a:latin typeface="+mn-lt"/>
              <a:ea typeface="+mn-ea"/>
              <a:cs typeface="+mn-cs"/>
            </a:rPr>
            <a:t>減</a:t>
          </a:r>
          <a:r>
            <a:rPr kumimoji="1" lang="ja-JP" altLang="ja-JP" sz="1050" b="0" i="0" baseline="0">
              <a:solidFill>
                <a:schemeClr val="dk1"/>
              </a:solidFill>
              <a:effectLst/>
              <a:latin typeface="+mn-lt"/>
              <a:ea typeface="+mn-ea"/>
              <a:cs typeface="+mn-cs"/>
            </a:rPr>
            <a:t>とな</a:t>
          </a:r>
          <a:r>
            <a:rPr kumimoji="1" lang="ja-JP" altLang="en-US" sz="1050" b="0" i="0" baseline="0">
              <a:solidFill>
                <a:schemeClr val="dk1"/>
              </a:solidFill>
              <a:effectLst/>
              <a:latin typeface="+mn-lt"/>
              <a:ea typeface="+mn-ea"/>
              <a:cs typeface="+mn-cs"/>
            </a:rPr>
            <a:t>ったが</a:t>
          </a:r>
          <a:r>
            <a:rPr kumimoji="1" lang="ja-JP" altLang="ja-JP" sz="1050" b="0" i="0" baseline="0">
              <a:solidFill>
                <a:schemeClr val="dk1"/>
              </a:solidFill>
              <a:effectLst/>
              <a:latin typeface="+mn-lt"/>
              <a:ea typeface="+mn-ea"/>
              <a:cs typeface="+mn-cs"/>
            </a:rPr>
            <a:t>、依然として類似団体平均を上回っている。維持補修費については、除雪経費等やむを得ないものを除き事業の妥当性を検討するなどその適正な支出に努めつつ、繰出金についても、繰出基準に準拠したうえで見直し等による抑制に努めていく。</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18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84562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91622</xdr:rowOff>
    </xdr:from>
    <xdr:to>
      <xdr:col>73</xdr:col>
      <xdr:colOff>180975</xdr:colOff>
      <xdr:row>57</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64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58</xdr:row>
      <xdr:rowOff>105228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642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40822</xdr:rowOff>
    </xdr:from>
    <xdr:to>
      <xdr:col>69</xdr:col>
      <xdr:colOff>142875</xdr:colOff>
      <xdr:row>57</xdr:row>
      <xdr:rowOff>142422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 類似団体平均との比較において上回っているのは、平成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年度における中新川広域行政事務組合下水道事業の地方公営企業法適用等によるものである。また、令和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特別定額給付金事業費の皆減や病院事業への補助金の減等により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昨年度から</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病院事業の経営改善に努めるとともに、町単補助分について有効性等を精査し、見直しに取り組んでいく。</a:t>
          </a:r>
          <a:endParaRPr kumimoji="1" lang="en-US" altLang="ja-JP" sz="1100" b="0" i="0" baseline="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62230</xdr:rowOff>
    </xdr:from>
    <xdr:to>
      <xdr:col>82</xdr:col>
      <xdr:colOff>107950</xdr:colOff>
      <xdr:row>40</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7487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xdr:rowOff>
    </xdr:from>
    <xdr:to>
      <xdr:col>78</xdr:col>
      <xdr:colOff>69850</xdr:colOff>
      <xdr:row>40</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870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115587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40</xdr:row>
      <xdr:rowOff>12700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5506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149860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550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11430</xdr:rowOff>
    </xdr:from>
    <xdr:to>
      <xdr:col>82</xdr:col>
      <xdr:colOff>158750</xdr:colOff>
      <xdr:row>39</xdr:row>
      <xdr:rowOff>113030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154957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30480</xdr:rowOff>
    </xdr:from>
    <xdr:to>
      <xdr:col>78</xdr:col>
      <xdr:colOff>120650</xdr:colOff>
      <xdr:row>40</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116857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年度の償還ピーク時以降は減少傾向にあ</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令和２年度からは</a:t>
          </a:r>
          <a:r>
            <a:rPr kumimoji="1" lang="ja-JP" altLang="ja-JP" sz="1100" b="0" i="0" baseline="0">
              <a:solidFill>
                <a:schemeClr val="dk1"/>
              </a:solidFill>
              <a:effectLst/>
              <a:latin typeface="+mn-lt"/>
              <a:ea typeface="+mn-ea"/>
              <a:cs typeface="+mn-cs"/>
            </a:rPr>
            <a:t>類似団体平均を若干</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回っている。平成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年度において、補償金免除繰上償還を実施したほか、平成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おいても、地域総合整備事業債の繰上償還を行うなど、起債残高の抑制及び将来の利子負担の節減に努めている。近年は、ほぼ横ばいの状態が続いている。今後も、起債発行を抑制するなど公債費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121286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4543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472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115570</xdr:rowOff>
    </xdr:from>
    <xdr:to>
      <xdr:col>19</xdr:col>
      <xdr:colOff>187325</xdr:colOff>
      <xdr:row>78</xdr:row>
      <xdr:rowOff>121286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4886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115570</xdr:rowOff>
    </xdr:from>
    <xdr:to>
      <xdr:col>15</xdr:col>
      <xdr:colOff>98425</xdr:colOff>
      <xdr:row>78</xdr:row>
      <xdr:rowOff>115570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488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19050</xdr:rowOff>
    </xdr:from>
    <xdr:to>
      <xdr:col>15</xdr:col>
      <xdr:colOff>149225</xdr:colOff>
      <xdr:row>78</xdr:row>
      <xdr:rowOff>120650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130827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115570</xdr:rowOff>
    </xdr:from>
    <xdr:to>
      <xdr:col>11</xdr:col>
      <xdr:colOff>9525</xdr:colOff>
      <xdr:row>78</xdr:row>
      <xdr:rowOff>144145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4886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24764</xdr:rowOff>
    </xdr:from>
    <xdr:to>
      <xdr:col>11</xdr:col>
      <xdr:colOff>60325</xdr:colOff>
      <xdr:row>78</xdr:row>
      <xdr:rowOff>126364</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136541</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6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41911</xdr:rowOff>
    </xdr:from>
    <xdr:to>
      <xdr:col>6</xdr:col>
      <xdr:colOff>171450</xdr:colOff>
      <xdr:row>78</xdr:row>
      <xdr:rowOff>143511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153688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8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47007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70486</xdr:rowOff>
    </xdr:from>
    <xdr:to>
      <xdr:col>20</xdr:col>
      <xdr:colOff>38100</xdr:colOff>
      <xdr:row>79</xdr:row>
      <xdr:rowOff>636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10813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1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64770</xdr:rowOff>
    </xdr:from>
    <xdr:to>
      <xdr:col>15</xdr:col>
      <xdr:colOff>149225</xdr:colOff>
      <xdr:row>78</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151147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64770</xdr:rowOff>
    </xdr:from>
    <xdr:to>
      <xdr:col>11</xdr:col>
      <xdr:colOff>60325</xdr:colOff>
      <xdr:row>78</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151147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93345</xdr:rowOff>
    </xdr:from>
    <xdr:to>
      <xdr:col>6</xdr:col>
      <xdr:colOff>171450</xdr:colOff>
      <xdr:row>79</xdr:row>
      <xdr:rowOff>23495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8272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5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 補助費、扶助費</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が減少したこと</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昨年度から</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ったが</a:t>
          </a:r>
          <a:r>
            <a:rPr kumimoji="1" lang="ja-JP" altLang="ja-JP" sz="1100" b="0" i="0" baseline="0">
              <a:solidFill>
                <a:schemeClr val="dk1"/>
              </a:solidFill>
              <a:effectLst/>
              <a:latin typeface="+mn-lt"/>
              <a:ea typeface="+mn-ea"/>
              <a:cs typeface="+mn-cs"/>
            </a:rPr>
            <a:t>、類似団体平均との比較で</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ポイント上回った。</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病院事業の経営改善に努めるとともに、事業計画の見直し等による繰出金の抑制に努めていく。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19558</xdr:rowOff>
    </xdr:from>
    <xdr:to>
      <xdr:col>82</xdr:col>
      <xdr:colOff>107950</xdr:colOff>
      <xdr:row>80</xdr:row>
      <xdr:rowOff>26415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564108"/>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28719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165863</xdr:rowOff>
    </xdr:from>
    <xdr:to>
      <xdr:col>78</xdr:col>
      <xdr:colOff>69850</xdr:colOff>
      <xdr:row>80</xdr:row>
      <xdr:rowOff>26415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7104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66819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6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79</xdr:row>
      <xdr:rowOff>165863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68096"/>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151637</xdr:rowOff>
    </xdr:from>
    <xdr:to>
      <xdr:col>74</xdr:col>
      <xdr:colOff>31750</xdr:colOff>
      <xdr:row>80</xdr:row>
      <xdr:rowOff>81787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69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66564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79</xdr:row>
      <xdr:rowOff>78994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680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124206</xdr:rowOff>
    </xdr:from>
    <xdr:to>
      <xdr:col>69</xdr:col>
      <xdr:colOff>142875</xdr:colOff>
      <xdr:row>80</xdr:row>
      <xdr:rowOff>54356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66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147065</xdr:rowOff>
    </xdr:from>
    <xdr:to>
      <xdr:col>78</xdr:col>
      <xdr:colOff>120650</xdr:colOff>
      <xdr:row>80</xdr:row>
      <xdr:rowOff>77215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61992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77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115063</xdr:rowOff>
    </xdr:from>
    <xdr:to>
      <xdr:col>74</xdr:col>
      <xdr:colOff>31750</xdr:colOff>
      <xdr:row>80</xdr:row>
      <xdr:rowOff>45213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55390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2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155973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8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139971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115581</xdr:rowOff>
    </xdr:from>
    <xdr:to>
      <xdr:col>29</xdr:col>
      <xdr:colOff>127000</xdr:colOff>
      <xdr:row>18</xdr:row>
      <xdr:rowOff>130570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9306"/>
          <a:ext cx="647700" cy="14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170886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1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130570</xdr:rowOff>
    </xdr:from>
    <xdr:to>
      <xdr:col>26</xdr:col>
      <xdr:colOff>50800</xdr:colOff>
      <xdr:row>18</xdr:row>
      <xdr:rowOff>171229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64295"/>
          <a:ext cx="698500" cy="40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169635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1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171229</xdr:rowOff>
    </xdr:from>
    <xdr:to>
      <xdr:col>22</xdr:col>
      <xdr:colOff>114300</xdr:colOff>
      <xdr:row>19</xdr:row>
      <xdr:rowOff>43507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04954"/>
          <a:ext cx="698500" cy="4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120821</xdr:rowOff>
    </xdr:from>
    <xdr:to>
      <xdr:col>22</xdr:col>
      <xdr:colOff>165100</xdr:colOff>
      <xdr:row>19</xdr:row>
      <xdr:rowOff>50971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35748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34803</xdr:rowOff>
    </xdr:from>
    <xdr:to>
      <xdr:col>18</xdr:col>
      <xdr:colOff>177800</xdr:colOff>
      <xdr:row>19</xdr:row>
      <xdr:rowOff>43507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39978"/>
          <a:ext cx="698500" cy="8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131940</xdr:rowOff>
    </xdr:from>
    <xdr:to>
      <xdr:col>19</xdr:col>
      <xdr:colOff>38100</xdr:colOff>
      <xdr:row>19</xdr:row>
      <xdr:rowOff>62090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72267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131859</xdr:rowOff>
    </xdr:from>
    <xdr:to>
      <xdr:col>15</xdr:col>
      <xdr:colOff>101600</xdr:colOff>
      <xdr:row>19</xdr:row>
      <xdr:rowOff>62009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6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72186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64781</xdr:rowOff>
    </xdr:from>
    <xdr:to>
      <xdr:col>29</xdr:col>
      <xdr:colOff>177800</xdr:colOff>
      <xdr:row>18</xdr:row>
      <xdr:rowOff>166381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8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36858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79771</xdr:rowOff>
    </xdr:from>
    <xdr:to>
      <xdr:col>26</xdr:col>
      <xdr:colOff>101600</xdr:colOff>
      <xdr:row>19</xdr:row>
      <xdr:rowOff>9920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1349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166147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99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120429</xdr:rowOff>
    </xdr:from>
    <xdr:to>
      <xdr:col>22</xdr:col>
      <xdr:colOff>165100</xdr:colOff>
      <xdr:row>19</xdr:row>
      <xdr:rowOff>50579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60756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2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164157</xdr:rowOff>
    </xdr:from>
    <xdr:to>
      <xdr:col>19</xdr:col>
      <xdr:colOff>38100</xdr:colOff>
      <xdr:row>19</xdr:row>
      <xdr:rowOff>94307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9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79084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8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155453</xdr:rowOff>
    </xdr:from>
    <xdr:to>
      <xdr:col>15</xdr:col>
      <xdr:colOff>101600</xdr:colOff>
      <xdr:row>19</xdr:row>
      <xdr:rowOff>85603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70380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127629</xdr:rowOff>
    </xdr:from>
    <xdr:to>
      <xdr:col>29</xdr:col>
      <xdr:colOff>127000</xdr:colOff>
      <xdr:row>34</xdr:row>
      <xdr:rowOff>143726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395079"/>
          <a:ext cx="647700" cy="16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27132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37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143726</xdr:rowOff>
    </xdr:from>
    <xdr:to>
      <xdr:col>26</xdr:col>
      <xdr:colOff>50800</xdr:colOff>
      <xdr:row>34</xdr:row>
      <xdr:rowOff>188151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411176"/>
          <a:ext cx="698500" cy="4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170197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177883</xdr:rowOff>
    </xdr:from>
    <xdr:to>
      <xdr:col>22</xdr:col>
      <xdr:colOff>114300</xdr:colOff>
      <xdr:row>34</xdr:row>
      <xdr:rowOff>188151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445333"/>
          <a:ext cx="698500" cy="10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242812</xdr:rowOff>
    </xdr:from>
    <xdr:to>
      <xdr:col>22</xdr:col>
      <xdr:colOff>165100</xdr:colOff>
      <xdr:row>36</xdr:row>
      <xdr:rowOff>1512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329189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155785</xdr:rowOff>
    </xdr:from>
    <xdr:to>
      <xdr:col>18</xdr:col>
      <xdr:colOff>177800</xdr:colOff>
      <xdr:row>34</xdr:row>
      <xdr:rowOff>177883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423235"/>
          <a:ext cx="698500" cy="22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233210</xdr:rowOff>
    </xdr:from>
    <xdr:to>
      <xdr:col>19</xdr:col>
      <xdr:colOff>38100</xdr:colOff>
      <xdr:row>35</xdr:row>
      <xdr:rowOff>334810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319587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240259</xdr:rowOff>
    </xdr:from>
    <xdr:to>
      <xdr:col>15</xdr:col>
      <xdr:colOff>101600</xdr:colOff>
      <xdr:row>35</xdr:row>
      <xdr:rowOff>341859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326636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76829</xdr:rowOff>
    </xdr:from>
    <xdr:to>
      <xdr:col>29</xdr:col>
      <xdr:colOff>177800</xdr:colOff>
      <xdr:row>34</xdr:row>
      <xdr:rowOff>178429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44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264806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8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92926</xdr:rowOff>
    </xdr:from>
    <xdr:to>
      <xdr:col>26</xdr:col>
      <xdr:colOff>101600</xdr:colOff>
      <xdr:row>34</xdr:row>
      <xdr:rowOff>194526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36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204703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29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137351</xdr:rowOff>
    </xdr:from>
    <xdr:to>
      <xdr:col>22</xdr:col>
      <xdr:colOff>165100</xdr:colOff>
      <xdr:row>34</xdr:row>
      <xdr:rowOff>238951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04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249128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7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127083</xdr:rowOff>
    </xdr:from>
    <xdr:to>
      <xdr:col>19</xdr:col>
      <xdr:colOff>38100</xdr:colOff>
      <xdr:row>34</xdr:row>
      <xdr:rowOff>228683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394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238860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6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104985</xdr:rowOff>
    </xdr:from>
    <xdr:to>
      <xdr:col>15</xdr:col>
      <xdr:colOff>101600</xdr:colOff>
      <xdr:row>34</xdr:row>
      <xdr:rowOff>206585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7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216762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4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19,638
19,390
236.71
11,533,496
11,142,316
330,958
6,641,722
8,001,498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87318</xdr:rowOff>
    </xdr:from>
    <xdr:to>
      <xdr:col>24</xdr:col>
      <xdr:colOff>63500</xdr:colOff>
      <xdr:row>38</xdr:row>
      <xdr:rowOff>102944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02418"/>
          <a:ext cx="8382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151945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102944</xdr:rowOff>
    </xdr:from>
    <xdr:to>
      <xdr:col>19</xdr:col>
      <xdr:colOff>177800</xdr:colOff>
      <xdr:row>39</xdr:row>
      <xdr:rowOff>117591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18044"/>
          <a:ext cx="889000" cy="18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153322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117591</xdr:rowOff>
    </xdr:from>
    <xdr:to>
      <xdr:col>15</xdr:col>
      <xdr:colOff>50800</xdr:colOff>
      <xdr:row>39</xdr:row>
      <xdr:rowOff>138443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804141"/>
          <a:ext cx="889000" cy="2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171147</xdr:rowOff>
    </xdr:from>
    <xdr:to>
      <xdr:col>15</xdr:col>
      <xdr:colOff>101600</xdr:colOff>
      <xdr:row>39</xdr:row>
      <xdr:rowOff>101297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117824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114701</xdr:rowOff>
    </xdr:from>
    <xdr:to>
      <xdr:col>10</xdr:col>
      <xdr:colOff>114300</xdr:colOff>
      <xdr:row>39</xdr:row>
      <xdr:rowOff>138443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801251"/>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169367</xdr:rowOff>
    </xdr:from>
    <xdr:to>
      <xdr:col>10</xdr:col>
      <xdr:colOff>165100</xdr:colOff>
      <xdr:row>39</xdr:row>
      <xdr:rowOff>99517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116044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158378</xdr:rowOff>
    </xdr:from>
    <xdr:to>
      <xdr:col>6</xdr:col>
      <xdr:colOff>38100</xdr:colOff>
      <xdr:row>39</xdr:row>
      <xdr:rowOff>88528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105055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36518</xdr:rowOff>
    </xdr:from>
    <xdr:to>
      <xdr:col>24</xdr:col>
      <xdr:colOff>114300</xdr:colOff>
      <xdr:row>38</xdr:row>
      <xdr:rowOff>138118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122895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52144</xdr:rowOff>
    </xdr:from>
    <xdr:to>
      <xdr:col>20</xdr:col>
      <xdr:colOff>38100</xdr:colOff>
      <xdr:row>38</xdr:row>
      <xdr:rowOff>153744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144871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5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66791</xdr:rowOff>
    </xdr:from>
    <xdr:to>
      <xdr:col>15</xdr:col>
      <xdr:colOff>101600</xdr:colOff>
      <xdr:row>39</xdr:row>
      <xdr:rowOff>168391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159518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87643</xdr:rowOff>
    </xdr:from>
    <xdr:to>
      <xdr:col>10</xdr:col>
      <xdr:colOff>165100</xdr:colOff>
      <xdr:row>40</xdr:row>
      <xdr:rowOff>17793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40</xdr:row>
      <xdr:rowOff>8920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63901</xdr:rowOff>
    </xdr:from>
    <xdr:to>
      <xdr:col>6</xdr:col>
      <xdr:colOff>38100</xdr:colOff>
      <xdr:row>39</xdr:row>
      <xdr:rowOff>165501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5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156628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42564</xdr:rowOff>
    </xdr:from>
    <xdr:to>
      <xdr:col>24</xdr:col>
      <xdr:colOff>63500</xdr:colOff>
      <xdr:row>57</xdr:row>
      <xdr:rowOff>149987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15214"/>
          <a:ext cx="838200" cy="1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84173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2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149987</xdr:rowOff>
    </xdr:from>
    <xdr:to>
      <xdr:col>19</xdr:col>
      <xdr:colOff>177800</xdr:colOff>
      <xdr:row>58</xdr:row>
      <xdr:rowOff>14065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2637"/>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50302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0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14065</xdr:rowOff>
    </xdr:from>
    <xdr:to>
      <xdr:col>15</xdr:col>
      <xdr:colOff>50800</xdr:colOff>
      <xdr:row>58</xdr:row>
      <xdr:rowOff>103315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58165"/>
          <a:ext cx="889000" cy="8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6356</xdr:rowOff>
    </xdr:from>
    <xdr:to>
      <xdr:col>15</xdr:col>
      <xdr:colOff>101600</xdr:colOff>
      <xdr:row>58</xdr:row>
      <xdr:rowOff>107956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5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99083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103315</xdr:rowOff>
    </xdr:from>
    <xdr:to>
      <xdr:col>10</xdr:col>
      <xdr:colOff>114300</xdr:colOff>
      <xdr:row>58</xdr:row>
      <xdr:rowOff>115239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47415"/>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18473</xdr:rowOff>
    </xdr:from>
    <xdr:to>
      <xdr:col>10</xdr:col>
      <xdr:colOff>165100</xdr:colOff>
      <xdr:row>58</xdr:row>
      <xdr:rowOff>120073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6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136600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160928</xdr:rowOff>
    </xdr:from>
    <xdr:to>
      <xdr:col>6</xdr:col>
      <xdr:colOff>38100</xdr:colOff>
      <xdr:row>58</xdr:row>
      <xdr:rowOff>91078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163214</xdr:rowOff>
    </xdr:from>
    <xdr:to>
      <xdr:col>24</xdr:col>
      <xdr:colOff>114300</xdr:colOff>
      <xdr:row>57</xdr:row>
      <xdr:rowOff>93364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141641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99187</xdr:rowOff>
    </xdr:from>
    <xdr:to>
      <xdr:col>20</xdr:col>
      <xdr:colOff>38100</xdr:colOff>
      <xdr:row>58</xdr:row>
      <xdr:rowOff>29337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20464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134715</xdr:rowOff>
    </xdr:from>
    <xdr:to>
      <xdr:col>15</xdr:col>
      <xdr:colOff>101600</xdr:colOff>
      <xdr:row>58</xdr:row>
      <xdr:rowOff>64865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81392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52515</xdr:rowOff>
    </xdr:from>
    <xdr:to>
      <xdr:col>10</xdr:col>
      <xdr:colOff>165100</xdr:colOff>
      <xdr:row>58</xdr:row>
      <xdr:rowOff>154115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145242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64439</xdr:rowOff>
    </xdr:from>
    <xdr:to>
      <xdr:col>6</xdr:col>
      <xdr:colOff>38100</xdr:colOff>
      <xdr:row>58</xdr:row>
      <xdr:rowOff>166039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157166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0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1580</xdr:rowOff>
    </xdr:from>
    <xdr:to>
      <xdr:col>24</xdr:col>
      <xdr:colOff>63500</xdr:colOff>
      <xdr:row>75</xdr:row>
      <xdr:rowOff>9444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860330"/>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1580</xdr:rowOff>
    </xdr:from>
    <xdr:to>
      <xdr:col>19</xdr:col>
      <xdr:colOff>177800</xdr:colOff>
      <xdr:row>77</xdr:row>
      <xdr:rowOff>32669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860330"/>
          <a:ext cx="889000" cy="37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92198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254</xdr:rowOff>
    </xdr:from>
    <xdr:to>
      <xdr:col>15</xdr:col>
      <xdr:colOff>50800</xdr:colOff>
      <xdr:row>77</xdr:row>
      <xdr:rowOff>32669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01904"/>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78892</xdr:rowOff>
    </xdr:from>
    <xdr:to>
      <xdr:col>10</xdr:col>
      <xdr:colOff>114300</xdr:colOff>
      <xdr:row>77</xdr:row>
      <xdr:rowOff>254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937642"/>
          <a:ext cx="889000" cy="2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130094</xdr:rowOff>
    </xdr:from>
    <xdr:to>
      <xdr:col>24</xdr:col>
      <xdr:colOff>114300</xdr:colOff>
      <xdr:row>75</xdr:row>
      <xdr:rowOff>60244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152971</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122230</xdr:rowOff>
    </xdr:from>
    <xdr:to>
      <xdr:col>20</xdr:col>
      <xdr:colOff>38100</xdr:colOff>
      <xdr:row>75</xdr:row>
      <xdr:rowOff>52380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68907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5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153319</xdr:rowOff>
    </xdr:from>
    <xdr:to>
      <xdr:col>15</xdr:col>
      <xdr:colOff>101600</xdr:colOff>
      <xdr:row>77</xdr:row>
      <xdr:rowOff>83469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8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99996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95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120904</xdr:rowOff>
    </xdr:from>
    <xdr:to>
      <xdr:col>10</xdr:col>
      <xdr:colOff>165100</xdr:colOff>
      <xdr:row>77</xdr:row>
      <xdr:rowOff>51054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67581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28092</xdr:rowOff>
    </xdr:from>
    <xdr:to>
      <xdr:col>6</xdr:col>
      <xdr:colOff>38100</xdr:colOff>
      <xdr:row>75</xdr:row>
      <xdr:rowOff>129692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146219</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6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95613</xdr:rowOff>
    </xdr:from>
    <xdr:to>
      <xdr:col>24</xdr:col>
      <xdr:colOff>63500</xdr:colOff>
      <xdr:row>96</xdr:row>
      <xdr:rowOff>59021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11913"/>
          <a:ext cx="838200" cy="30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78790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9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59021</xdr:rowOff>
    </xdr:from>
    <xdr:to>
      <xdr:col>19</xdr:col>
      <xdr:colOff>177800</xdr:colOff>
      <xdr:row>96</xdr:row>
      <xdr:rowOff>87694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18221"/>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122028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85082</xdr:rowOff>
    </xdr:from>
    <xdr:to>
      <xdr:col>15</xdr:col>
      <xdr:colOff>50800</xdr:colOff>
      <xdr:row>96</xdr:row>
      <xdr:rowOff>87694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544282"/>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151471</xdr:rowOff>
    </xdr:from>
    <xdr:to>
      <xdr:col>15</xdr:col>
      <xdr:colOff>101600</xdr:colOff>
      <xdr:row>97</xdr:row>
      <xdr:rowOff>81621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72748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85082</xdr:rowOff>
    </xdr:from>
    <xdr:to>
      <xdr:col>10</xdr:col>
      <xdr:colOff>114300</xdr:colOff>
      <xdr:row>96</xdr:row>
      <xdr:rowOff>96348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44282"/>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24696</xdr:rowOff>
    </xdr:from>
    <xdr:to>
      <xdr:col>10</xdr:col>
      <xdr:colOff>165100</xdr:colOff>
      <xdr:row>97</xdr:row>
      <xdr:rowOff>126296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117423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24369</xdr:rowOff>
    </xdr:from>
    <xdr:to>
      <xdr:col>6</xdr:col>
      <xdr:colOff>38100</xdr:colOff>
      <xdr:row>97</xdr:row>
      <xdr:rowOff>125969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5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117096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4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44813</xdr:rowOff>
    </xdr:from>
    <xdr:to>
      <xdr:col>24</xdr:col>
      <xdr:colOff>114300</xdr:colOff>
      <xdr:row>94</xdr:row>
      <xdr:rowOff>146413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67690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1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8221</xdr:rowOff>
    </xdr:from>
    <xdr:to>
      <xdr:col>20</xdr:col>
      <xdr:colOff>38100</xdr:colOff>
      <xdr:row>96</xdr:row>
      <xdr:rowOff>109821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6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126348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4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36894</xdr:rowOff>
    </xdr:from>
    <xdr:to>
      <xdr:col>15</xdr:col>
      <xdr:colOff>101600</xdr:colOff>
      <xdr:row>96</xdr:row>
      <xdr:rowOff>138494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155021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34282</xdr:rowOff>
    </xdr:from>
    <xdr:to>
      <xdr:col>10</xdr:col>
      <xdr:colOff>165100</xdr:colOff>
      <xdr:row>96</xdr:row>
      <xdr:rowOff>135882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152409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45548</xdr:rowOff>
    </xdr:from>
    <xdr:to>
      <xdr:col>6</xdr:col>
      <xdr:colOff>38100</xdr:colOff>
      <xdr:row>96</xdr:row>
      <xdr:rowOff>147148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163675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125828</xdr:rowOff>
    </xdr:from>
    <xdr:to>
      <xdr:col>55</xdr:col>
      <xdr:colOff>0</xdr:colOff>
      <xdr:row>35</xdr:row>
      <xdr:rowOff>167068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269328"/>
          <a:ext cx="838200" cy="89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30330</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0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125828</xdr:rowOff>
    </xdr:from>
    <xdr:to>
      <xdr:col>50</xdr:col>
      <xdr:colOff>114300</xdr:colOff>
      <xdr:row>36</xdr:row>
      <xdr:rowOff>147838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269328"/>
          <a:ext cx="889000" cy="10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41084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35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147838</xdr:rowOff>
    </xdr:from>
    <xdr:to>
      <xdr:col>45</xdr:col>
      <xdr:colOff>177800</xdr:colOff>
      <xdr:row>37</xdr:row>
      <xdr:rowOff>111280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20038"/>
          <a:ext cx="889000" cy="13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xdr:rowOff>
    </xdr:from>
    <xdr:to>
      <xdr:col>46</xdr:col>
      <xdr:colOff>38100</xdr:colOff>
      <xdr:row>38</xdr:row>
      <xdr:rowOff>102470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5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93597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82605</xdr:rowOff>
    </xdr:from>
    <xdr:to>
      <xdr:col>41</xdr:col>
      <xdr:colOff>50800</xdr:colOff>
      <xdr:row>37</xdr:row>
      <xdr:rowOff>111280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26255"/>
          <a:ext cx="889000" cy="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29473</xdr:rowOff>
    </xdr:from>
    <xdr:to>
      <xdr:col>41</xdr:col>
      <xdr:colOff>101600</xdr:colOff>
      <xdr:row>38</xdr:row>
      <xdr:rowOff>131073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4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122200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53604</xdr:rowOff>
    </xdr:from>
    <xdr:to>
      <xdr:col>36</xdr:col>
      <xdr:colOff>165100</xdr:colOff>
      <xdr:row>38</xdr:row>
      <xdr:rowOff>155204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6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146331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66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116268</xdr:rowOff>
    </xdr:from>
    <xdr:to>
      <xdr:col>55</xdr:col>
      <xdr:colOff>50800</xdr:colOff>
      <xdr:row>36</xdr:row>
      <xdr:rowOff>46418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139145</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6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75028</xdr:rowOff>
    </xdr:from>
    <xdr:to>
      <xdr:col>50</xdr:col>
      <xdr:colOff>165100</xdr:colOff>
      <xdr:row>31</xdr:row>
      <xdr:rowOff>5178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2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21705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499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97038</xdr:rowOff>
    </xdr:from>
    <xdr:to>
      <xdr:col>46</xdr:col>
      <xdr:colOff>38100</xdr:colOff>
      <xdr:row>37</xdr:row>
      <xdr:rowOff>27188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6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43715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0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60480</xdr:rowOff>
    </xdr:from>
    <xdr:to>
      <xdr:col>41</xdr:col>
      <xdr:colOff>101600</xdr:colOff>
      <xdr:row>37</xdr:row>
      <xdr:rowOff>162080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7157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17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31805</xdr:rowOff>
    </xdr:from>
    <xdr:to>
      <xdr:col>36</xdr:col>
      <xdr:colOff>165100</xdr:colOff>
      <xdr:row>37</xdr:row>
      <xdr:rowOff>133405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7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149932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1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103853</xdr:rowOff>
    </xdr:from>
    <xdr:to>
      <xdr:col>55</xdr:col>
      <xdr:colOff>0</xdr:colOff>
      <xdr:row>56</xdr:row>
      <xdr:rowOff>114924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33603"/>
          <a:ext cx="838200" cy="18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116480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203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103853</xdr:rowOff>
    </xdr:from>
    <xdr:to>
      <xdr:col>50</xdr:col>
      <xdr:colOff>114300</xdr:colOff>
      <xdr:row>56</xdr:row>
      <xdr:rowOff>127388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33603"/>
          <a:ext cx="889000" cy="19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104059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0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98247</xdr:rowOff>
    </xdr:from>
    <xdr:to>
      <xdr:col>45</xdr:col>
      <xdr:colOff>177800</xdr:colOff>
      <xdr:row>56</xdr:row>
      <xdr:rowOff>127388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99447"/>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90326</xdr:rowOff>
    </xdr:from>
    <xdr:to>
      <xdr:col>46</xdr:col>
      <xdr:colOff>38100</xdr:colOff>
      <xdr:row>56</xdr:row>
      <xdr:rowOff>20476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37003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98247</xdr:rowOff>
    </xdr:from>
    <xdr:to>
      <xdr:col>41</xdr:col>
      <xdr:colOff>50800</xdr:colOff>
      <xdr:row>57</xdr:row>
      <xdr:rowOff>41315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99447"/>
          <a:ext cx="889000" cy="11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147476</xdr:rowOff>
    </xdr:from>
    <xdr:to>
      <xdr:col>41</xdr:col>
      <xdr:colOff>101600</xdr:colOff>
      <xdr:row>56</xdr:row>
      <xdr:rowOff>77626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94153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149806</xdr:rowOff>
    </xdr:from>
    <xdr:to>
      <xdr:col>36</xdr:col>
      <xdr:colOff>165100</xdr:colOff>
      <xdr:row>56</xdr:row>
      <xdr:rowOff>79956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96483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64124</xdr:rowOff>
    </xdr:from>
    <xdr:to>
      <xdr:col>55</xdr:col>
      <xdr:colOff>50800</xdr:colOff>
      <xdr:row>56</xdr:row>
      <xdr:rowOff>165724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42551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4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53053</xdr:rowOff>
    </xdr:from>
    <xdr:to>
      <xdr:col>50</xdr:col>
      <xdr:colOff>165100</xdr:colOff>
      <xdr:row>55</xdr:row>
      <xdr:rowOff>154653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8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145780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57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76588</xdr:rowOff>
    </xdr:from>
    <xdr:to>
      <xdr:col>46</xdr:col>
      <xdr:colOff>38100</xdr:colOff>
      <xdr:row>57</xdr:row>
      <xdr:rowOff>6738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169315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7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47447</xdr:rowOff>
    </xdr:from>
    <xdr:to>
      <xdr:col>41</xdr:col>
      <xdr:colOff>101600</xdr:colOff>
      <xdr:row>56</xdr:row>
      <xdr:rowOff>149047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4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140174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161965</xdr:rowOff>
    </xdr:from>
    <xdr:to>
      <xdr:col>36</xdr:col>
      <xdr:colOff>165100</xdr:colOff>
      <xdr:row>57</xdr:row>
      <xdr:rowOff>92115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6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83242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5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56756</xdr:rowOff>
    </xdr:from>
    <xdr:to>
      <xdr:col>55</xdr:col>
      <xdr:colOff>0</xdr:colOff>
      <xdr:row>78</xdr:row>
      <xdr:rowOff>70408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258406"/>
          <a:ext cx="838200" cy="18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56756</xdr:rowOff>
    </xdr:from>
    <xdr:to>
      <xdr:col>50</xdr:col>
      <xdr:colOff>114300</xdr:colOff>
      <xdr:row>78</xdr:row>
      <xdr:rowOff>96114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58406"/>
          <a:ext cx="889000" cy="2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77767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96114</xdr:rowOff>
    </xdr:from>
    <xdr:to>
      <xdr:col>45</xdr:col>
      <xdr:colOff>177800</xdr:colOff>
      <xdr:row>78</xdr:row>
      <xdr:rowOff>134862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69214"/>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133731</xdr:rowOff>
    </xdr:from>
    <xdr:to>
      <xdr:col>46</xdr:col>
      <xdr:colOff>38100</xdr:colOff>
      <xdr:row>78</xdr:row>
      <xdr:rowOff>63881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80408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134862</xdr:rowOff>
    </xdr:from>
    <xdr:to>
      <xdr:col>41</xdr:col>
      <xdr:colOff>50800</xdr:colOff>
      <xdr:row>78</xdr:row>
      <xdr:rowOff>148222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07962"/>
          <a:ext cx="8890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150482</xdr:rowOff>
    </xdr:from>
    <xdr:to>
      <xdr:col>41</xdr:col>
      <xdr:colOff>101600</xdr:colOff>
      <xdr:row>78</xdr:row>
      <xdr:rowOff>80632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97159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147689</xdr:rowOff>
    </xdr:from>
    <xdr:to>
      <xdr:col>36</xdr:col>
      <xdr:colOff>165100</xdr:colOff>
      <xdr:row>78</xdr:row>
      <xdr:rowOff>77839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94366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19608</xdr:rowOff>
    </xdr:from>
    <xdr:to>
      <xdr:col>55</xdr:col>
      <xdr:colOff>50800</xdr:colOff>
      <xdr:row>78</xdr:row>
      <xdr:rowOff>121208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169485</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7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5956</xdr:rowOff>
    </xdr:from>
    <xdr:to>
      <xdr:col>50</xdr:col>
      <xdr:colOff>165100</xdr:colOff>
      <xdr:row>77</xdr:row>
      <xdr:rowOff>107556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124083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98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45314</xdr:rowOff>
    </xdr:from>
    <xdr:to>
      <xdr:col>46</xdr:col>
      <xdr:colOff>38100</xdr:colOff>
      <xdr:row>78</xdr:row>
      <xdr:rowOff>146914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138041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1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84062</xdr:rowOff>
    </xdr:from>
    <xdr:to>
      <xdr:col>41</xdr:col>
      <xdr:colOff>101600</xdr:colOff>
      <xdr:row>79</xdr:row>
      <xdr:rowOff>14212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5339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4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97422</xdr:rowOff>
    </xdr:from>
    <xdr:to>
      <xdr:col>36</xdr:col>
      <xdr:colOff>165100</xdr:colOff>
      <xdr:row>79</xdr:row>
      <xdr:rowOff>27572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18699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6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152871</xdr:rowOff>
    </xdr:from>
    <xdr:to>
      <xdr:col>55</xdr:col>
      <xdr:colOff>0</xdr:colOff>
      <xdr:row>97</xdr:row>
      <xdr:rowOff>160491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83521"/>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63499</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152871</xdr:rowOff>
    </xdr:from>
    <xdr:to>
      <xdr:col>50</xdr:col>
      <xdr:colOff>114300</xdr:colOff>
      <xdr:row>98</xdr:row>
      <xdr:rowOff>56086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783521"/>
          <a:ext cx="889000" cy="7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44699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1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56086</xdr:rowOff>
    </xdr:from>
    <xdr:to>
      <xdr:col>45</xdr:col>
      <xdr:colOff>177800</xdr:colOff>
      <xdr:row>98</xdr:row>
      <xdr:rowOff>85685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858186"/>
          <a:ext cx="889000" cy="2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28263</xdr:rowOff>
    </xdr:from>
    <xdr:to>
      <xdr:col>41</xdr:col>
      <xdr:colOff>50800</xdr:colOff>
      <xdr:row>98</xdr:row>
      <xdr:rowOff>85685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830363"/>
          <a:ext cx="889000" cy="5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109691</xdr:rowOff>
    </xdr:from>
    <xdr:to>
      <xdr:col>55</xdr:col>
      <xdr:colOff>50800</xdr:colOff>
      <xdr:row>98</xdr:row>
      <xdr:rowOff>39841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88118</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1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102071</xdr:rowOff>
    </xdr:from>
    <xdr:to>
      <xdr:col>50</xdr:col>
      <xdr:colOff>165100</xdr:colOff>
      <xdr:row>98</xdr:row>
      <xdr:rowOff>32221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23348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5286</xdr:rowOff>
    </xdr:from>
    <xdr:to>
      <xdr:col>46</xdr:col>
      <xdr:colOff>38100</xdr:colOff>
      <xdr:row>98</xdr:row>
      <xdr:rowOff>106886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0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98013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0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34885</xdr:rowOff>
    </xdr:from>
    <xdr:to>
      <xdr:col>41</xdr:col>
      <xdr:colOff>101600</xdr:colOff>
      <xdr:row>98</xdr:row>
      <xdr:rowOff>136485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127612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92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148913</xdr:rowOff>
    </xdr:from>
    <xdr:to>
      <xdr:col>36</xdr:col>
      <xdr:colOff>165100</xdr:colOff>
      <xdr:row>98</xdr:row>
      <xdr:rowOff>79063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70190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26391</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12941"/>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25781</xdr:rowOff>
    </xdr:from>
    <xdr:to>
      <xdr:col>81</xdr:col>
      <xdr:colOff>50800</xdr:colOff>
      <xdr:row>39</xdr:row>
      <xdr:rowOff>26391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1233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154940</xdr:rowOff>
    </xdr:from>
    <xdr:to>
      <xdr:col>76</xdr:col>
      <xdr:colOff>114300</xdr:colOff>
      <xdr:row>39</xdr:row>
      <xdr:rowOff>25781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70040"/>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27407</xdr:rowOff>
    </xdr:from>
    <xdr:to>
      <xdr:col>76</xdr:col>
      <xdr:colOff>165100</xdr:colOff>
      <xdr:row>38</xdr:row>
      <xdr:rowOff>129007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4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145533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31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154940</xdr:rowOff>
    </xdr:from>
    <xdr:to>
      <xdr:col>71</xdr:col>
      <xdr:colOff>177800</xdr:colOff>
      <xdr:row>39</xdr:row>
      <xdr:rowOff>40831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70040"/>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76403</xdr:rowOff>
    </xdr:from>
    <xdr:to>
      <xdr:col>72</xdr:col>
      <xdr:colOff>38100</xdr:colOff>
      <xdr:row>39</xdr:row>
      <xdr:rowOff>6553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9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23080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99073</xdr:rowOff>
    </xdr:from>
    <xdr:to>
      <xdr:col>67</xdr:col>
      <xdr:colOff>101600</xdr:colOff>
      <xdr:row>39</xdr:row>
      <xdr:rowOff>29223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45750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8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147041</xdr:rowOff>
    </xdr:from>
    <xdr:to>
      <xdr:col>81</xdr:col>
      <xdr:colOff>101600</xdr:colOff>
      <xdr:row>39</xdr:row>
      <xdr:rowOff>77191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68318</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754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146431</xdr:rowOff>
    </xdr:from>
    <xdr:to>
      <xdr:col>76</xdr:col>
      <xdr:colOff>165100</xdr:colOff>
      <xdr:row>39</xdr:row>
      <xdr:rowOff>76581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67708</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754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104140</xdr:rowOff>
    </xdr:from>
    <xdr:to>
      <xdr:col>72</xdr:col>
      <xdr:colOff>38100</xdr:colOff>
      <xdr:row>39</xdr:row>
      <xdr:rowOff>34290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25417</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161481</xdr:rowOff>
    </xdr:from>
    <xdr:to>
      <xdr:col>67</xdr:col>
      <xdr:colOff>101600</xdr:colOff>
      <xdr:row>39</xdr:row>
      <xdr:rowOff>91631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82758</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57333" y="6769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81064</xdr:rowOff>
    </xdr:from>
    <xdr:to>
      <xdr:col>85</xdr:col>
      <xdr:colOff>127000</xdr:colOff>
      <xdr:row>75</xdr:row>
      <xdr:rowOff>101740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39814"/>
          <a:ext cx="838200" cy="2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135208</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5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101740</xdr:rowOff>
    </xdr:from>
    <xdr:to>
      <xdr:col>81</xdr:col>
      <xdr:colOff>50800</xdr:colOff>
      <xdr:row>75</xdr:row>
      <xdr:rowOff>123520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960490"/>
          <a:ext cx="889000" cy="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86351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123520</xdr:rowOff>
    </xdr:from>
    <xdr:to>
      <xdr:col>76</xdr:col>
      <xdr:colOff>114300</xdr:colOff>
      <xdr:row>75</xdr:row>
      <xdr:rowOff>131687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982270"/>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63933</xdr:rowOff>
    </xdr:from>
    <xdr:to>
      <xdr:col>76</xdr:col>
      <xdr:colOff>165100</xdr:colOff>
      <xdr:row>76</xdr:row>
      <xdr:rowOff>165533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9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156660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130581</xdr:rowOff>
    </xdr:from>
    <xdr:to>
      <xdr:col>71</xdr:col>
      <xdr:colOff>177800</xdr:colOff>
      <xdr:row>75</xdr:row>
      <xdr:rowOff>131687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989331"/>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59956</xdr:rowOff>
    </xdr:from>
    <xdr:to>
      <xdr:col>72</xdr:col>
      <xdr:colOff>38100</xdr:colOff>
      <xdr:row>76</xdr:row>
      <xdr:rowOff>161556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9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152683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55778</xdr:rowOff>
    </xdr:from>
    <xdr:to>
      <xdr:col>67</xdr:col>
      <xdr:colOff>101600</xdr:colOff>
      <xdr:row>76</xdr:row>
      <xdr:rowOff>157378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8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148505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30264</xdr:rowOff>
    </xdr:from>
    <xdr:to>
      <xdr:col>85</xdr:col>
      <xdr:colOff>177800</xdr:colOff>
      <xdr:row>75</xdr:row>
      <xdr:rowOff>131864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8691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50940</xdr:rowOff>
    </xdr:from>
    <xdr:to>
      <xdr:col>81</xdr:col>
      <xdr:colOff>101600</xdr:colOff>
      <xdr:row>75</xdr:row>
      <xdr:rowOff>152540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143667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72720</xdr:rowOff>
    </xdr:from>
    <xdr:to>
      <xdr:col>76</xdr:col>
      <xdr:colOff>165100</xdr:colOff>
      <xdr:row>76</xdr:row>
      <xdr:rowOff>2871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31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19397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7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80887</xdr:rowOff>
    </xdr:from>
    <xdr:to>
      <xdr:col>72</xdr:col>
      <xdr:colOff>38100</xdr:colOff>
      <xdr:row>76</xdr:row>
      <xdr:rowOff>11037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27564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71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79781</xdr:rowOff>
    </xdr:from>
    <xdr:to>
      <xdr:col>67</xdr:col>
      <xdr:colOff>101600</xdr:colOff>
      <xdr:row>76</xdr:row>
      <xdr:rowOff>9931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9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26458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7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88869</xdr:rowOff>
    </xdr:from>
    <xdr:to>
      <xdr:col>85</xdr:col>
      <xdr:colOff>127000</xdr:colOff>
      <xdr:row>99</xdr:row>
      <xdr:rowOff>42545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548069"/>
          <a:ext cx="838200" cy="46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132858</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49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42545</xdr:rowOff>
    </xdr:from>
    <xdr:to>
      <xdr:col>81</xdr:col>
      <xdr:colOff>50800</xdr:colOff>
      <xdr:row>99</xdr:row>
      <xdr:rowOff>64196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7016095"/>
          <a:ext cx="8890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26564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121168</xdr:rowOff>
    </xdr:from>
    <xdr:to>
      <xdr:col>76</xdr:col>
      <xdr:colOff>114300</xdr:colOff>
      <xdr:row>99</xdr:row>
      <xdr:rowOff>64196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923268"/>
          <a:ext cx="889000" cy="1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155129</xdr:rowOff>
    </xdr:from>
    <xdr:to>
      <xdr:col>76</xdr:col>
      <xdr:colOff>165100</xdr:colOff>
      <xdr:row>98</xdr:row>
      <xdr:rowOff>85279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121168</xdr:rowOff>
    </xdr:from>
    <xdr:to>
      <xdr:col>71</xdr:col>
      <xdr:colOff>177800</xdr:colOff>
      <xdr:row>99</xdr:row>
      <xdr:rowOff>78076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923268"/>
          <a:ext cx="889000" cy="12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97326</xdr:rowOff>
    </xdr:from>
    <xdr:to>
      <xdr:col>72</xdr:col>
      <xdr:colOff>38100</xdr:colOff>
      <xdr:row>98</xdr:row>
      <xdr:rowOff>27476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44003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5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145266</xdr:rowOff>
    </xdr:from>
    <xdr:to>
      <xdr:col>67</xdr:col>
      <xdr:colOff>101600</xdr:colOff>
      <xdr:row>98</xdr:row>
      <xdr:rowOff>75416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91943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5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38069</xdr:rowOff>
    </xdr:from>
    <xdr:to>
      <xdr:col>85</xdr:col>
      <xdr:colOff>177800</xdr:colOff>
      <xdr:row>96</xdr:row>
      <xdr:rowOff>139669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4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16496</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4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163195</xdr:rowOff>
    </xdr:from>
    <xdr:to>
      <xdr:col>81</xdr:col>
      <xdr:colOff>101600</xdr:colOff>
      <xdr:row>99</xdr:row>
      <xdr:rowOff>93345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84472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5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13396</xdr:rowOff>
    </xdr:from>
    <xdr:to>
      <xdr:col>76</xdr:col>
      <xdr:colOff>165100</xdr:colOff>
      <xdr:row>99</xdr:row>
      <xdr:rowOff>114996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8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106123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7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70368</xdr:rowOff>
    </xdr:from>
    <xdr:to>
      <xdr:col>72</xdr:col>
      <xdr:colOff>38100</xdr:colOff>
      <xdr:row>99</xdr:row>
      <xdr:rowOff>518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7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163095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27276</xdr:rowOff>
    </xdr:from>
    <xdr:to>
      <xdr:col>67</xdr:col>
      <xdr:colOff>101600</xdr:colOff>
      <xdr:row>99</xdr:row>
      <xdr:rowOff>128876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70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120003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9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109982</xdr:rowOff>
    </xdr:from>
    <xdr:to>
      <xdr:col>116</xdr:col>
      <xdr:colOff>63500</xdr:colOff>
      <xdr:row>35</xdr:row>
      <xdr:rowOff>111445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110732"/>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76380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2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56124</xdr:rowOff>
    </xdr:from>
    <xdr:to>
      <xdr:col>111</xdr:col>
      <xdr:colOff>177800</xdr:colOff>
      <xdr:row>35</xdr:row>
      <xdr:rowOff>111445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056874"/>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169054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104541</xdr:rowOff>
    </xdr:from>
    <xdr:to>
      <xdr:col>107</xdr:col>
      <xdr:colOff>50800</xdr:colOff>
      <xdr:row>35</xdr:row>
      <xdr:rowOff>56124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5762391"/>
          <a:ext cx="889000" cy="29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29281</xdr:rowOff>
    </xdr:from>
    <xdr:to>
      <xdr:col>107</xdr:col>
      <xdr:colOff>101600</xdr:colOff>
      <xdr:row>38</xdr:row>
      <xdr:rowOff>130881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122008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104541</xdr:rowOff>
    </xdr:from>
    <xdr:to>
      <xdr:col>102</xdr:col>
      <xdr:colOff>114300</xdr:colOff>
      <xdr:row>34</xdr:row>
      <xdr:rowOff>36921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5762391"/>
          <a:ext cx="889000" cy="10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40803</xdr:rowOff>
    </xdr:from>
    <xdr:to>
      <xdr:col>102</xdr:col>
      <xdr:colOff>165100</xdr:colOff>
      <xdr:row>38</xdr:row>
      <xdr:rowOff>142403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133530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45695</xdr:rowOff>
    </xdr:from>
    <xdr:to>
      <xdr:col>98</xdr:col>
      <xdr:colOff>38100</xdr:colOff>
      <xdr:row>38</xdr:row>
      <xdr:rowOff>147295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138422</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59182</xdr:rowOff>
    </xdr:from>
    <xdr:to>
      <xdr:col>116</xdr:col>
      <xdr:colOff>114300</xdr:colOff>
      <xdr:row>35</xdr:row>
      <xdr:rowOff>160782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82059</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9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60645</xdr:rowOff>
    </xdr:from>
    <xdr:to>
      <xdr:col>112</xdr:col>
      <xdr:colOff>38100</xdr:colOff>
      <xdr:row>35</xdr:row>
      <xdr:rowOff>162245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06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7322</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583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5324</xdr:rowOff>
    </xdr:from>
    <xdr:to>
      <xdr:col>107</xdr:col>
      <xdr:colOff>101600</xdr:colOff>
      <xdr:row>35</xdr:row>
      <xdr:rowOff>106924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00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123451</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78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53741</xdr:rowOff>
    </xdr:from>
    <xdr:to>
      <xdr:col>102</xdr:col>
      <xdr:colOff>165100</xdr:colOff>
      <xdr:row>33</xdr:row>
      <xdr:rowOff>155341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571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418</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548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157571</xdr:rowOff>
    </xdr:from>
    <xdr:to>
      <xdr:col>98</xdr:col>
      <xdr:colOff>38100</xdr:colOff>
      <xdr:row>34</xdr:row>
      <xdr:rowOff>87721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8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104248</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389111" y="55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116840</xdr:rowOff>
    </xdr:from>
    <xdr:to>
      <xdr:col>116</xdr:col>
      <xdr:colOff>63500</xdr:colOff>
      <xdr:row>56</xdr:row>
      <xdr:rowOff>131196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718040"/>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76014</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4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131196</xdr:rowOff>
    </xdr:from>
    <xdr:to>
      <xdr:col>111</xdr:col>
      <xdr:colOff>177800</xdr:colOff>
      <xdr:row>56</xdr:row>
      <xdr:rowOff>137688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732396"/>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51279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161646</xdr:rowOff>
    </xdr:from>
    <xdr:to>
      <xdr:col>107</xdr:col>
      <xdr:colOff>50800</xdr:colOff>
      <xdr:row>56</xdr:row>
      <xdr:rowOff>137688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248496"/>
          <a:ext cx="889000" cy="49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162555</xdr:rowOff>
    </xdr:from>
    <xdr:to>
      <xdr:col>107</xdr:col>
      <xdr:colOff>101600</xdr:colOff>
      <xdr:row>58</xdr:row>
      <xdr:rowOff>92705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83832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2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161646</xdr:rowOff>
    </xdr:from>
    <xdr:to>
      <xdr:col>102</xdr:col>
      <xdr:colOff>114300</xdr:colOff>
      <xdr:row>56</xdr:row>
      <xdr:rowOff>147930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248496"/>
          <a:ext cx="889000" cy="5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149296</xdr:rowOff>
    </xdr:from>
    <xdr:to>
      <xdr:col>102</xdr:col>
      <xdr:colOff>165100</xdr:colOff>
      <xdr:row>58</xdr:row>
      <xdr:rowOff>79446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70573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142027</xdr:rowOff>
    </xdr:from>
    <xdr:to>
      <xdr:col>98</xdr:col>
      <xdr:colOff>38100</xdr:colOff>
      <xdr:row>58</xdr:row>
      <xdr:rowOff>72177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1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63304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0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66040</xdr:rowOff>
    </xdr:from>
    <xdr:to>
      <xdr:col>116</xdr:col>
      <xdr:colOff>114300</xdr:colOff>
      <xdr:row>56</xdr:row>
      <xdr:rowOff>167640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88917</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80396</xdr:rowOff>
    </xdr:from>
    <xdr:to>
      <xdr:col>112</xdr:col>
      <xdr:colOff>38100</xdr:colOff>
      <xdr:row>57</xdr:row>
      <xdr:rowOff>10546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68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27073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45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86888</xdr:rowOff>
    </xdr:from>
    <xdr:to>
      <xdr:col>107</xdr:col>
      <xdr:colOff>101600</xdr:colOff>
      <xdr:row>57</xdr:row>
      <xdr:rowOff>17038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6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33565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46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110846</xdr:rowOff>
    </xdr:from>
    <xdr:to>
      <xdr:col>102</xdr:col>
      <xdr:colOff>165100</xdr:colOff>
      <xdr:row>54</xdr:row>
      <xdr:rowOff>40996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19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57523</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278111" y="89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97130</xdr:rowOff>
    </xdr:from>
    <xdr:to>
      <xdr:col>98</xdr:col>
      <xdr:colOff>38100</xdr:colOff>
      <xdr:row>57</xdr:row>
      <xdr:rowOff>27280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6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43807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47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137909</xdr:rowOff>
    </xdr:from>
    <xdr:to>
      <xdr:col>116</xdr:col>
      <xdr:colOff>63500</xdr:colOff>
      <xdr:row>74</xdr:row>
      <xdr:rowOff>156559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2825209"/>
          <a:ext cx="8382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123029</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1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137909</xdr:rowOff>
    </xdr:from>
    <xdr:to>
      <xdr:col>111</xdr:col>
      <xdr:colOff>177800</xdr:colOff>
      <xdr:row>75</xdr:row>
      <xdr:rowOff>17761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825209"/>
          <a:ext cx="889000" cy="5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120344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17761</xdr:rowOff>
    </xdr:from>
    <xdr:to>
      <xdr:col>107</xdr:col>
      <xdr:colOff>50800</xdr:colOff>
      <xdr:row>75</xdr:row>
      <xdr:rowOff>45783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876511"/>
          <a:ext cx="889000" cy="2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54400</xdr:rowOff>
    </xdr:from>
    <xdr:to>
      <xdr:col>107</xdr:col>
      <xdr:colOff>101600</xdr:colOff>
      <xdr:row>76</xdr:row>
      <xdr:rowOff>156000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147127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45783</xdr:rowOff>
    </xdr:from>
    <xdr:to>
      <xdr:col>102</xdr:col>
      <xdr:colOff>114300</xdr:colOff>
      <xdr:row>75</xdr:row>
      <xdr:rowOff>68472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904533"/>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9537</xdr:rowOff>
    </xdr:from>
    <xdr:to>
      <xdr:col>102</xdr:col>
      <xdr:colOff>165100</xdr:colOff>
      <xdr:row>76</xdr:row>
      <xdr:rowOff>111137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3156</xdr:rowOff>
    </xdr:from>
    <xdr:to>
      <xdr:col>98</xdr:col>
      <xdr:colOff>38100</xdr:colOff>
      <xdr:row>76</xdr:row>
      <xdr:rowOff>104756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105759</xdr:rowOff>
    </xdr:from>
    <xdr:to>
      <xdr:col>116</xdr:col>
      <xdr:colOff>114300</xdr:colOff>
      <xdr:row>75</xdr:row>
      <xdr:rowOff>35909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7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128636</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64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87109</xdr:rowOff>
    </xdr:from>
    <xdr:to>
      <xdr:col>112</xdr:col>
      <xdr:colOff>38100</xdr:colOff>
      <xdr:row>75</xdr:row>
      <xdr:rowOff>17259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7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33786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5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138411</xdr:rowOff>
    </xdr:from>
    <xdr:to>
      <xdr:col>107</xdr:col>
      <xdr:colOff>101600</xdr:colOff>
      <xdr:row>75</xdr:row>
      <xdr:rowOff>68561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8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85088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60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166433</xdr:rowOff>
    </xdr:from>
    <xdr:to>
      <xdr:col>102</xdr:col>
      <xdr:colOff>165100</xdr:colOff>
      <xdr:row>75</xdr:row>
      <xdr:rowOff>96583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8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113110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62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17672</xdr:rowOff>
    </xdr:from>
    <xdr:to>
      <xdr:col>98</xdr:col>
      <xdr:colOff>38100</xdr:colOff>
      <xdr:row>75</xdr:row>
      <xdr:rowOff>119272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8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135799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65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住民一人当たりコストで最も大きな割合を占めるのは補助費等（住民一人当たり</a:t>
          </a:r>
          <a:r>
            <a:rPr kumimoji="1" lang="en-US" altLang="ja-JP" sz="1100" b="0" i="0" baseline="0">
              <a:solidFill>
                <a:schemeClr val="dk1"/>
              </a:solidFill>
              <a:effectLst/>
              <a:latin typeface="+mn-lt"/>
              <a:ea typeface="+mn-ea"/>
              <a:cs typeface="+mn-cs"/>
            </a:rPr>
            <a:t>103,257</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となっているが</a:t>
          </a:r>
          <a:r>
            <a:rPr kumimoji="1" lang="ja-JP" altLang="ja-JP" sz="1100" b="0" i="0" baseline="0">
              <a:solidFill>
                <a:schemeClr val="dk1"/>
              </a:solidFill>
              <a:effectLst/>
              <a:latin typeface="+mn-lt"/>
              <a:ea typeface="+mn-ea"/>
              <a:cs typeface="+mn-cs"/>
            </a:rPr>
            <a:t>、昨年度から</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98,260</a:t>
          </a:r>
          <a:r>
            <a:rPr kumimoji="1" lang="ja-JP" altLang="ja-JP" sz="1100" b="0" i="0" baseline="0">
              <a:solidFill>
                <a:schemeClr val="dk1"/>
              </a:solidFill>
              <a:effectLst/>
              <a:latin typeface="+mn-lt"/>
              <a:ea typeface="+mn-ea"/>
              <a:cs typeface="+mn-cs"/>
            </a:rPr>
            <a:t>円の大幅</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となった。国</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特別定額給付金</a:t>
          </a:r>
          <a:r>
            <a:rPr kumimoji="1" lang="ja-JP" altLang="en-US" sz="1100" b="0" i="0" baseline="0">
              <a:solidFill>
                <a:schemeClr val="dk1"/>
              </a:solidFill>
              <a:effectLst/>
              <a:latin typeface="+mn-lt"/>
              <a:ea typeface="+mn-ea"/>
              <a:cs typeface="+mn-cs"/>
            </a:rPr>
            <a:t>事業</a:t>
          </a:r>
          <a:r>
            <a:rPr kumimoji="1" lang="ja-JP" altLang="ja-JP" sz="1100" b="0" i="0" baseline="0">
              <a:solidFill>
                <a:schemeClr val="dk1"/>
              </a:solidFill>
              <a:effectLst/>
              <a:latin typeface="+mn-lt"/>
              <a:ea typeface="+mn-ea"/>
              <a:cs typeface="+mn-cs"/>
            </a:rPr>
            <a:t>の皆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が大きな要因となっているが、</a:t>
          </a:r>
          <a:r>
            <a:rPr kumimoji="1" lang="ja-JP" altLang="en-US" sz="1100" b="0" i="0" baseline="0">
              <a:solidFill>
                <a:schemeClr val="dk1"/>
              </a:solidFill>
              <a:effectLst/>
              <a:latin typeface="+mn-lt"/>
              <a:ea typeface="+mn-ea"/>
              <a:cs typeface="+mn-cs"/>
            </a:rPr>
            <a:t>依然として、</a:t>
          </a:r>
          <a:r>
            <a:rPr kumimoji="1" lang="ja-JP" altLang="ja-JP" sz="1100" b="0" i="0" baseline="0">
              <a:solidFill>
                <a:schemeClr val="dk1"/>
              </a:solidFill>
              <a:effectLst/>
              <a:latin typeface="+mn-lt"/>
              <a:ea typeface="+mn-ea"/>
              <a:cs typeface="+mn-cs"/>
            </a:rPr>
            <a:t>病院事業への補助金や一部事務組合等への負担金について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多額</a:t>
          </a:r>
          <a:r>
            <a:rPr kumimoji="1" lang="ja-JP" altLang="en-US" sz="1100" b="0" i="0" baseline="0">
              <a:solidFill>
                <a:schemeClr val="dk1"/>
              </a:solidFill>
              <a:effectLst/>
              <a:latin typeface="+mn-lt"/>
              <a:ea typeface="+mn-ea"/>
              <a:cs typeface="+mn-cs"/>
            </a:rPr>
            <a:t>であり</a:t>
          </a:r>
          <a:r>
            <a:rPr kumimoji="1" lang="ja-JP" altLang="ja-JP" sz="1100" b="0" i="0" baseline="0">
              <a:solidFill>
                <a:schemeClr val="dk1"/>
              </a:solidFill>
              <a:effectLst/>
              <a:latin typeface="+mn-lt"/>
              <a:ea typeface="+mn-ea"/>
              <a:cs typeface="+mn-cs"/>
            </a:rPr>
            <a:t>、類似団体平均との比較でも</a:t>
          </a:r>
          <a:r>
            <a:rPr kumimoji="1" lang="ja-JP" altLang="en-US" sz="1100" b="0" i="0" baseline="0">
              <a:solidFill>
                <a:schemeClr val="dk1"/>
              </a:solidFill>
              <a:effectLst/>
              <a:latin typeface="+mn-lt"/>
              <a:ea typeface="+mn-ea"/>
              <a:cs typeface="+mn-cs"/>
            </a:rPr>
            <a:t>若干ではあるが</a:t>
          </a:r>
          <a:r>
            <a:rPr kumimoji="1" lang="ja-JP" altLang="ja-JP" sz="1100" b="0" i="0" baseline="0">
              <a:solidFill>
                <a:schemeClr val="dk1"/>
              </a:solidFill>
              <a:effectLst/>
              <a:latin typeface="+mn-lt"/>
              <a:ea typeface="+mn-ea"/>
              <a:cs typeface="+mn-cs"/>
            </a:rPr>
            <a:t>上回っている。</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病院事業の経営改善を図るとともに、町単補助事業についても有効性等を精査し、見直しに取り組んでいく。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次いで、大きな割合を占めるのは扶助費（住民一人当たり</a:t>
          </a:r>
          <a:r>
            <a:rPr kumimoji="1" lang="en-US" altLang="ja-JP" sz="1100" b="0" i="0" baseline="0">
              <a:solidFill>
                <a:schemeClr val="dk1"/>
              </a:solidFill>
              <a:effectLst/>
              <a:latin typeface="+mn-lt"/>
              <a:ea typeface="+mn-ea"/>
              <a:cs typeface="+mn-cs"/>
            </a:rPr>
            <a:t>92,700</a:t>
          </a:r>
          <a:r>
            <a:rPr kumimoji="1" lang="ja-JP" altLang="ja-JP" sz="1100" b="0" i="0" baseline="0">
              <a:solidFill>
                <a:schemeClr val="dk1"/>
              </a:solidFill>
              <a:effectLst/>
              <a:latin typeface="+mn-lt"/>
              <a:ea typeface="+mn-ea"/>
              <a:cs typeface="+mn-cs"/>
            </a:rPr>
            <a:t>円）で、</a:t>
          </a:r>
          <a:r>
            <a:rPr kumimoji="1" lang="ja-JP" altLang="en-US" sz="1100" b="0" i="0" baseline="0">
              <a:solidFill>
                <a:schemeClr val="dk1"/>
              </a:solidFill>
              <a:effectLst/>
              <a:latin typeface="+mn-lt"/>
              <a:ea typeface="+mn-ea"/>
              <a:cs typeface="+mn-cs"/>
            </a:rPr>
            <a:t>昨年度からは</a:t>
          </a:r>
          <a:r>
            <a:rPr kumimoji="1" lang="en-US" altLang="ja-JP" sz="1100" b="0" i="0" baseline="0">
              <a:solidFill>
                <a:schemeClr val="dk1"/>
              </a:solidFill>
              <a:effectLst/>
              <a:latin typeface="+mn-lt"/>
              <a:ea typeface="+mn-ea"/>
              <a:cs typeface="+mn-cs"/>
            </a:rPr>
            <a:t>18,759</a:t>
          </a:r>
          <a:r>
            <a:rPr kumimoji="1" lang="ja-JP" altLang="en-US" sz="1100" b="0" i="0" baseline="0">
              <a:solidFill>
                <a:schemeClr val="dk1"/>
              </a:solidFill>
              <a:effectLst/>
              <a:latin typeface="+mn-lt"/>
              <a:ea typeface="+mn-ea"/>
              <a:cs typeface="+mn-cs"/>
            </a:rPr>
            <a:t>円の増となり、</a:t>
          </a:r>
          <a:r>
            <a:rPr kumimoji="1" lang="ja-JP" altLang="ja-JP" sz="1100" b="0" i="0" baseline="0">
              <a:solidFill>
                <a:schemeClr val="dk1"/>
              </a:solidFill>
              <a:effectLst/>
              <a:latin typeface="+mn-lt"/>
              <a:ea typeface="+mn-ea"/>
              <a:cs typeface="+mn-cs"/>
            </a:rPr>
            <a:t>類似団体平均との比較においても</a:t>
          </a:r>
          <a:r>
            <a:rPr kumimoji="1" lang="ja-JP" altLang="en-US" sz="1100" b="0" i="0" baseline="0">
              <a:solidFill>
                <a:schemeClr val="dk1"/>
              </a:solidFill>
              <a:effectLst/>
              <a:latin typeface="+mn-lt"/>
              <a:ea typeface="+mn-ea"/>
              <a:cs typeface="+mn-cs"/>
            </a:rPr>
            <a:t>若干</a:t>
          </a:r>
          <a:r>
            <a:rPr kumimoji="1" lang="ja-JP" altLang="ja-JP" sz="1100" b="0" i="0" baseline="0">
              <a:solidFill>
                <a:schemeClr val="dk1"/>
              </a:solidFill>
              <a:effectLst/>
              <a:latin typeface="+mn-lt"/>
              <a:ea typeface="+mn-ea"/>
              <a:cs typeface="+mn-cs"/>
            </a:rPr>
            <a:t>上回っている。</a:t>
          </a:r>
          <a:r>
            <a:rPr kumimoji="1" lang="ja-JP" altLang="en-US" sz="1100" b="0" i="0" baseline="0">
              <a:solidFill>
                <a:schemeClr val="dk1"/>
              </a:solidFill>
              <a:effectLst/>
              <a:latin typeface="+mn-lt"/>
              <a:ea typeface="+mn-ea"/>
              <a:cs typeface="+mn-cs"/>
            </a:rPr>
            <a:t>国の</a:t>
          </a:r>
          <a:r>
            <a:rPr kumimoji="1" lang="ja-JP" altLang="ja-JP" sz="1100" b="0" i="0" baseline="0">
              <a:solidFill>
                <a:schemeClr val="dk1"/>
              </a:solidFill>
              <a:effectLst/>
              <a:latin typeface="+mn-lt"/>
              <a:ea typeface="+mn-ea"/>
              <a:cs typeface="+mn-cs"/>
            </a:rPr>
            <a:t>補助事業等に係る扶助費が多くを占めており、経費の削減は困難であるが、町単独の扶助費についてはその効果等を検証し、見直しを図っていく。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このほか、人件費（住民一人当たり</a:t>
          </a:r>
          <a:r>
            <a:rPr kumimoji="1" lang="en-US" altLang="ja-JP" sz="1100" b="0" i="0" baseline="0">
              <a:solidFill>
                <a:schemeClr val="dk1"/>
              </a:solidFill>
              <a:effectLst/>
              <a:latin typeface="+mn-lt"/>
              <a:ea typeface="+mn-ea"/>
              <a:cs typeface="+mn-cs"/>
            </a:rPr>
            <a:t>71,208</a:t>
          </a:r>
          <a:r>
            <a:rPr kumimoji="1" lang="ja-JP" altLang="ja-JP" sz="1100" b="0" i="0" baseline="0">
              <a:solidFill>
                <a:schemeClr val="dk1"/>
              </a:solidFill>
              <a:effectLst/>
              <a:latin typeface="+mn-lt"/>
              <a:ea typeface="+mn-ea"/>
              <a:cs typeface="+mn-cs"/>
            </a:rPr>
            <a:t>円）、物件費（住民一人当たり</a:t>
          </a:r>
          <a:r>
            <a:rPr kumimoji="1" lang="en-US" altLang="ja-JP" sz="1100" b="0" i="0" baseline="0">
              <a:solidFill>
                <a:schemeClr val="dk1"/>
              </a:solidFill>
              <a:effectLst/>
              <a:latin typeface="+mn-lt"/>
              <a:ea typeface="+mn-ea"/>
              <a:cs typeface="+mn-cs"/>
            </a:rPr>
            <a:t>78,099</a:t>
          </a:r>
          <a:r>
            <a:rPr kumimoji="1" lang="ja-JP" altLang="ja-JP" sz="1100" b="0" i="0" baseline="0">
              <a:solidFill>
                <a:schemeClr val="dk1"/>
              </a:solidFill>
              <a:effectLst/>
              <a:latin typeface="+mn-lt"/>
              <a:ea typeface="+mn-ea"/>
              <a:cs typeface="+mn-cs"/>
            </a:rPr>
            <a:t>円）が大きな割合を占めている。人件費については</a:t>
          </a:r>
          <a:r>
            <a:rPr kumimoji="1" lang="ja-JP" altLang="en-US" sz="1100" b="0" i="0" baseline="0">
              <a:solidFill>
                <a:schemeClr val="dk1"/>
              </a:solidFill>
              <a:effectLst/>
              <a:latin typeface="+mn-lt"/>
              <a:ea typeface="+mn-ea"/>
              <a:cs typeface="+mn-cs"/>
            </a:rPr>
            <a:t>若干</a:t>
          </a:r>
          <a:r>
            <a:rPr kumimoji="1" lang="ja-JP" altLang="ja-JP" sz="1100" b="0" i="0" baseline="0">
              <a:solidFill>
                <a:schemeClr val="dk1"/>
              </a:solidFill>
              <a:effectLst/>
              <a:latin typeface="+mn-lt"/>
              <a:ea typeface="+mn-ea"/>
              <a:cs typeface="+mn-cs"/>
            </a:rPr>
            <a:t>増となったが、類似団体平均との比較</a:t>
          </a:r>
          <a:r>
            <a:rPr kumimoji="1" lang="ja-JP" altLang="en-US" sz="1100" b="0" i="0" baseline="0">
              <a:solidFill>
                <a:schemeClr val="dk1"/>
              </a:solidFill>
              <a:effectLst/>
              <a:latin typeface="+mn-lt"/>
              <a:ea typeface="+mn-ea"/>
              <a:cs typeface="+mn-cs"/>
            </a:rPr>
            <a:t>では下</a:t>
          </a:r>
          <a:r>
            <a:rPr kumimoji="1" lang="ja-JP" altLang="ja-JP" sz="1100" b="0" i="0" baseline="0">
              <a:solidFill>
                <a:schemeClr val="dk1"/>
              </a:solidFill>
              <a:effectLst/>
              <a:latin typeface="+mn-lt"/>
              <a:ea typeface="+mn-ea"/>
              <a:cs typeface="+mn-cs"/>
            </a:rPr>
            <a:t>回って</a:t>
          </a:r>
          <a:r>
            <a:rPr kumimoji="1" lang="ja-JP" altLang="en-US" sz="1100" b="0" i="0" baseline="0">
              <a:solidFill>
                <a:schemeClr val="dk1"/>
              </a:solidFill>
              <a:effectLst/>
              <a:latin typeface="+mn-lt"/>
              <a:ea typeface="+mn-ea"/>
              <a:cs typeface="+mn-cs"/>
            </a:rPr>
            <a:t>おり、今後も</a:t>
          </a:r>
          <a:r>
            <a:rPr kumimoji="1" lang="ja-JP" altLang="ja-JP" sz="1100" b="0" i="0" baseline="0">
              <a:solidFill>
                <a:schemeClr val="dk1"/>
              </a:solidFill>
              <a:effectLst/>
              <a:latin typeface="+mn-lt"/>
              <a:ea typeface="+mn-ea"/>
              <a:cs typeface="+mn-cs"/>
            </a:rPr>
            <a:t>適正な人事管理及び給与の運用に努め</a:t>
          </a:r>
          <a:r>
            <a:rPr kumimoji="1" lang="ja-JP" altLang="en-US" sz="1100" b="0" i="0" baseline="0">
              <a:solidFill>
                <a:schemeClr val="dk1"/>
              </a:solidFill>
              <a:effectLst/>
              <a:latin typeface="+mn-lt"/>
              <a:ea typeface="+mn-ea"/>
              <a:cs typeface="+mn-cs"/>
            </a:rPr>
            <a:t>ていく。</a:t>
          </a:r>
          <a:r>
            <a:rPr kumimoji="1" lang="ja-JP" altLang="ja-JP" sz="1100" b="0" i="0" baseline="0">
              <a:solidFill>
                <a:schemeClr val="dk1"/>
              </a:solidFill>
              <a:effectLst/>
              <a:latin typeface="+mn-lt"/>
              <a:ea typeface="+mn-ea"/>
              <a:cs typeface="+mn-cs"/>
            </a:rPr>
            <a:t>物件費についても</a:t>
          </a:r>
          <a:r>
            <a:rPr kumimoji="1" lang="ja-JP" altLang="en-US" sz="1100" b="0" i="0" baseline="0">
              <a:solidFill>
                <a:schemeClr val="dk1"/>
              </a:solidFill>
              <a:effectLst/>
              <a:latin typeface="+mn-lt"/>
              <a:ea typeface="+mn-ea"/>
              <a:cs typeface="+mn-cs"/>
            </a:rPr>
            <a:t>昨年度に比べ</a:t>
          </a:r>
          <a:r>
            <a:rPr kumimoji="1" lang="en-US" altLang="ja-JP" sz="1100" b="0" i="0" baseline="0">
              <a:solidFill>
                <a:schemeClr val="dk1"/>
              </a:solidFill>
              <a:effectLst/>
              <a:latin typeface="+mn-lt"/>
              <a:ea typeface="+mn-ea"/>
              <a:cs typeface="+mn-cs"/>
            </a:rPr>
            <a:t>5,639</a:t>
          </a:r>
          <a:r>
            <a:rPr kumimoji="1" lang="ja-JP" altLang="en-US" sz="1100" b="0" i="0" baseline="0">
              <a:solidFill>
                <a:schemeClr val="dk1"/>
              </a:solidFill>
              <a:effectLst/>
              <a:latin typeface="+mn-lt"/>
              <a:ea typeface="+mn-ea"/>
              <a:cs typeface="+mn-cs"/>
            </a:rPr>
            <a:t>円</a:t>
          </a:r>
          <a:r>
            <a:rPr kumimoji="1" lang="ja-JP" altLang="ja-JP" sz="1100" b="0" i="0" baseline="0">
              <a:solidFill>
                <a:schemeClr val="dk1"/>
              </a:solidFill>
              <a:effectLst/>
              <a:latin typeface="+mn-lt"/>
              <a:ea typeface="+mn-ea"/>
              <a:cs typeface="+mn-cs"/>
            </a:rPr>
            <a:t>増となった</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、類似団体平均との比較においては下回っており</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施設管理費等の経常的な物件費の見直しを進めていく。</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19,638
19,390
236.71
11,533,496
11,142,316
330,958
6,641,722
8,001,498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167894</xdr:rowOff>
    </xdr:from>
    <xdr:to>
      <xdr:col>24</xdr:col>
      <xdr:colOff>63500</xdr:colOff>
      <xdr:row>38</xdr:row>
      <xdr:rowOff>33401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11544"/>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152544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1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121412</xdr:rowOff>
    </xdr:from>
    <xdr:to>
      <xdr:col>19</xdr:col>
      <xdr:colOff>177800</xdr:colOff>
      <xdr:row>37</xdr:row>
      <xdr:rowOff>167894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65062"/>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111777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121412</xdr:rowOff>
    </xdr:from>
    <xdr:to>
      <xdr:col>15</xdr:col>
      <xdr:colOff>50800</xdr:colOff>
      <xdr:row>38</xdr:row>
      <xdr:rowOff>20828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6506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134620</xdr:rowOff>
    </xdr:from>
    <xdr:to>
      <xdr:col>15</xdr:col>
      <xdr:colOff>101600</xdr:colOff>
      <xdr:row>39</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20828</xdr:rowOff>
    </xdr:from>
    <xdr:to>
      <xdr:col>10</xdr:col>
      <xdr:colOff>114300</xdr:colOff>
      <xdr:row>38</xdr:row>
      <xdr:rowOff>62738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35928"/>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100330</xdr:rowOff>
    </xdr:from>
    <xdr:to>
      <xdr:col>10</xdr:col>
      <xdr:colOff>165100</xdr:colOff>
      <xdr:row>39</xdr:row>
      <xdr:rowOff>30480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21607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118237</xdr:rowOff>
    </xdr:from>
    <xdr:to>
      <xdr:col>6</xdr:col>
      <xdr:colOff>38100</xdr:colOff>
      <xdr:row>39</xdr:row>
      <xdr:rowOff>48387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39514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7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154051</xdr:rowOff>
    </xdr:from>
    <xdr:to>
      <xdr:col>24</xdr:col>
      <xdr:colOff>114300</xdr:colOff>
      <xdr:row>38</xdr:row>
      <xdr:rowOff>84201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68978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117094</xdr:rowOff>
    </xdr:from>
    <xdr:to>
      <xdr:col>20</xdr:col>
      <xdr:colOff>38100</xdr:colOff>
      <xdr:row>38</xdr:row>
      <xdr:rowOff>47244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38371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70612</xdr:rowOff>
    </xdr:from>
    <xdr:to>
      <xdr:col>15</xdr:col>
      <xdr:colOff>101600</xdr:colOff>
      <xdr:row>38</xdr:row>
      <xdr:rowOff>762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17289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141478</xdr:rowOff>
    </xdr:from>
    <xdr:to>
      <xdr:col>10</xdr:col>
      <xdr:colOff>165100</xdr:colOff>
      <xdr:row>38</xdr:row>
      <xdr:rowOff>71628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88155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11938</xdr:rowOff>
    </xdr:from>
    <xdr:to>
      <xdr:col>6</xdr:col>
      <xdr:colOff>38100</xdr:colOff>
      <xdr:row>38</xdr:row>
      <xdr:rowOff>113538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130065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129216</xdr:rowOff>
    </xdr:from>
    <xdr:to>
      <xdr:col>24</xdr:col>
      <xdr:colOff>63500</xdr:colOff>
      <xdr:row>57</xdr:row>
      <xdr:rowOff>45631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87516"/>
          <a:ext cx="838200" cy="4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103374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61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129216</xdr:rowOff>
    </xdr:from>
    <xdr:to>
      <xdr:col>19</xdr:col>
      <xdr:colOff>177800</xdr:colOff>
      <xdr:row>57</xdr:row>
      <xdr:rowOff>116484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87516"/>
          <a:ext cx="889000" cy="50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101378</xdr:rowOff>
    </xdr:from>
    <xdr:to>
      <xdr:col>15</xdr:col>
      <xdr:colOff>50800</xdr:colOff>
      <xdr:row>57</xdr:row>
      <xdr:rowOff>116484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74028"/>
          <a:ext cx="8890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133372</xdr:rowOff>
    </xdr:from>
    <xdr:to>
      <xdr:col>15</xdr:col>
      <xdr:colOff>101600</xdr:colOff>
      <xdr:row>57</xdr:row>
      <xdr:rowOff>63522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80049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101378</xdr:rowOff>
    </xdr:from>
    <xdr:to>
      <xdr:col>10</xdr:col>
      <xdr:colOff>114300</xdr:colOff>
      <xdr:row>57</xdr:row>
      <xdr:rowOff>117704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74028"/>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108043</xdr:rowOff>
    </xdr:from>
    <xdr:to>
      <xdr:col>10</xdr:col>
      <xdr:colOff>165100</xdr:colOff>
      <xdr:row>57</xdr:row>
      <xdr:rowOff>38193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54720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148647</xdr:rowOff>
    </xdr:from>
    <xdr:to>
      <xdr:col>6</xdr:col>
      <xdr:colOff>38100</xdr:colOff>
      <xdr:row>57</xdr:row>
      <xdr:rowOff>78797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95324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166281</xdr:rowOff>
    </xdr:from>
    <xdr:to>
      <xdr:col>24</xdr:col>
      <xdr:colOff>114300</xdr:colOff>
      <xdr:row>57</xdr:row>
      <xdr:rowOff>96431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81208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78416</xdr:rowOff>
    </xdr:from>
    <xdr:to>
      <xdr:col>20</xdr:col>
      <xdr:colOff>38100</xdr:colOff>
      <xdr:row>55</xdr:row>
      <xdr:rowOff>8566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171143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2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65684</xdr:rowOff>
    </xdr:from>
    <xdr:to>
      <xdr:col>15</xdr:col>
      <xdr:colOff>101600</xdr:colOff>
      <xdr:row>57</xdr:row>
      <xdr:rowOff>167284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158411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3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50578</xdr:rowOff>
    </xdr:from>
    <xdr:to>
      <xdr:col>10</xdr:col>
      <xdr:colOff>165100</xdr:colOff>
      <xdr:row>57</xdr:row>
      <xdr:rowOff>152178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143305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66904</xdr:rowOff>
    </xdr:from>
    <xdr:to>
      <xdr:col>6</xdr:col>
      <xdr:colOff>38100</xdr:colOff>
      <xdr:row>57</xdr:row>
      <xdr:rowOff>168504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159631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79121</xdr:rowOff>
    </xdr:from>
    <xdr:to>
      <xdr:col>24</xdr:col>
      <xdr:colOff>62865</xdr:colOff>
      <xdr:row>77</xdr:row>
      <xdr:rowOff>140297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52071"/>
          <a:ext cx="1270" cy="1089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144124</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140297</xdr:rowOff>
    </xdr:from>
    <xdr:to>
      <xdr:col>24</xdr:col>
      <xdr:colOff>152400</xdr:colOff>
      <xdr:row>77</xdr:row>
      <xdr:rowOff>140297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25798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0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79121</xdr:rowOff>
    </xdr:from>
    <xdr:to>
      <xdr:col>24</xdr:col>
      <xdr:colOff>152400</xdr:colOff>
      <xdr:row>71</xdr:row>
      <xdr:rowOff>79121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5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85890</xdr:rowOff>
    </xdr:from>
    <xdr:to>
      <xdr:col>24</xdr:col>
      <xdr:colOff>63500</xdr:colOff>
      <xdr:row>76</xdr:row>
      <xdr:rowOff>138722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44640"/>
          <a:ext cx="838200" cy="2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141520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573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118643</xdr:rowOff>
    </xdr:from>
    <xdr:to>
      <xdr:col>24</xdr:col>
      <xdr:colOff>114300</xdr:colOff>
      <xdr:row>75</xdr:row>
      <xdr:rowOff>48793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138722</xdr:rowOff>
    </xdr:from>
    <xdr:to>
      <xdr:col>19</xdr:col>
      <xdr:colOff>177800</xdr:colOff>
      <xdr:row>77</xdr:row>
      <xdr:rowOff>53353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68922"/>
          <a:ext cx="889000" cy="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164415</xdr:rowOff>
    </xdr:from>
    <xdr:to>
      <xdr:col>20</xdr:col>
      <xdr:colOff>38100</xdr:colOff>
      <xdr:row>77</xdr:row>
      <xdr:rowOff>94565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85692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53353</xdr:rowOff>
    </xdr:from>
    <xdr:to>
      <xdr:col>15</xdr:col>
      <xdr:colOff>50800</xdr:colOff>
      <xdr:row>77</xdr:row>
      <xdr:rowOff>88176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55003"/>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169545</xdr:rowOff>
    </xdr:from>
    <xdr:to>
      <xdr:col>10</xdr:col>
      <xdr:colOff>114300</xdr:colOff>
      <xdr:row>77</xdr:row>
      <xdr:rowOff>88176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99745"/>
          <a:ext cx="889000" cy="9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35090</xdr:rowOff>
    </xdr:from>
    <xdr:to>
      <xdr:col>24</xdr:col>
      <xdr:colOff>114300</xdr:colOff>
      <xdr:row>75</xdr:row>
      <xdr:rowOff>136690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13517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87922</xdr:rowOff>
    </xdr:from>
    <xdr:to>
      <xdr:col>20</xdr:col>
      <xdr:colOff>38100</xdr:colOff>
      <xdr:row>77</xdr:row>
      <xdr:rowOff>18072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34599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9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2553</xdr:rowOff>
    </xdr:from>
    <xdr:to>
      <xdr:col>15</xdr:col>
      <xdr:colOff>101600</xdr:colOff>
      <xdr:row>77</xdr:row>
      <xdr:rowOff>104153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7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37376</xdr:rowOff>
    </xdr:from>
    <xdr:to>
      <xdr:col>10</xdr:col>
      <xdr:colOff>165100</xdr:colOff>
      <xdr:row>77</xdr:row>
      <xdr:rowOff>138976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155503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1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118745</xdr:rowOff>
    </xdr:from>
    <xdr:to>
      <xdr:col>6</xdr:col>
      <xdr:colOff>38100</xdr:colOff>
      <xdr:row>77</xdr:row>
      <xdr:rowOff>48895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65422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7161</xdr:rowOff>
    </xdr:from>
    <xdr:to>
      <xdr:col>24</xdr:col>
      <xdr:colOff>63500</xdr:colOff>
      <xdr:row>95</xdr:row>
      <xdr:rowOff>122065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294911"/>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158963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4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122065</xdr:rowOff>
    </xdr:from>
    <xdr:to>
      <xdr:col>19</xdr:col>
      <xdr:colOff>177800</xdr:colOff>
      <xdr:row>96</xdr:row>
      <xdr:rowOff>64556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09815"/>
          <a:ext cx="889000" cy="11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151975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1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64556</xdr:rowOff>
    </xdr:from>
    <xdr:to>
      <xdr:col>15</xdr:col>
      <xdr:colOff>50800</xdr:colOff>
      <xdr:row>96</xdr:row>
      <xdr:rowOff>139995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23756"/>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110927</xdr:rowOff>
    </xdr:from>
    <xdr:to>
      <xdr:col>15</xdr:col>
      <xdr:colOff>101600</xdr:colOff>
      <xdr:row>98</xdr:row>
      <xdr:rowOff>41077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32204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139995</xdr:rowOff>
    </xdr:from>
    <xdr:to>
      <xdr:col>10</xdr:col>
      <xdr:colOff>114300</xdr:colOff>
      <xdr:row>96</xdr:row>
      <xdr:rowOff>159359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99195"/>
          <a:ext cx="889000" cy="1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140629</xdr:rowOff>
    </xdr:from>
    <xdr:to>
      <xdr:col>10</xdr:col>
      <xdr:colOff>165100</xdr:colOff>
      <xdr:row>98</xdr:row>
      <xdr:rowOff>70779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61906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134359</xdr:rowOff>
    </xdr:from>
    <xdr:to>
      <xdr:col>6</xdr:col>
      <xdr:colOff>38100</xdr:colOff>
      <xdr:row>98</xdr:row>
      <xdr:rowOff>64509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55636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127811</xdr:rowOff>
    </xdr:from>
    <xdr:to>
      <xdr:col>24</xdr:col>
      <xdr:colOff>114300</xdr:colOff>
      <xdr:row>95</xdr:row>
      <xdr:rowOff>57961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2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150688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9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71265</xdr:rowOff>
    </xdr:from>
    <xdr:to>
      <xdr:col>20</xdr:col>
      <xdr:colOff>38100</xdr:colOff>
      <xdr:row>96</xdr:row>
      <xdr:rowOff>1415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5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17942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3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13756</xdr:rowOff>
    </xdr:from>
    <xdr:to>
      <xdr:col>15</xdr:col>
      <xdr:colOff>101600</xdr:colOff>
      <xdr:row>96</xdr:row>
      <xdr:rowOff>115356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131883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89195</xdr:rowOff>
    </xdr:from>
    <xdr:to>
      <xdr:col>10</xdr:col>
      <xdr:colOff>165100</xdr:colOff>
      <xdr:row>97</xdr:row>
      <xdr:rowOff>19345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4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35872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2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108559</xdr:rowOff>
    </xdr:from>
    <xdr:to>
      <xdr:col>6</xdr:col>
      <xdr:colOff>38100</xdr:colOff>
      <xdr:row>97</xdr:row>
      <xdr:rowOff>38709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55236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140462</xdr:rowOff>
    </xdr:from>
    <xdr:to>
      <xdr:col>55</xdr:col>
      <xdr:colOff>0</xdr:colOff>
      <xdr:row>36</xdr:row>
      <xdr:rowOff>153226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312662"/>
          <a:ext cx="8382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167149</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10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140462</xdr:rowOff>
    </xdr:from>
    <xdr:to>
      <xdr:col>50</xdr:col>
      <xdr:colOff>114300</xdr:colOff>
      <xdr:row>37</xdr:row>
      <xdr:rowOff>5588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31266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158576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673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5588</xdr:rowOff>
    </xdr:from>
    <xdr:to>
      <xdr:col>45</xdr:col>
      <xdr:colOff>177800</xdr:colOff>
      <xdr:row>37</xdr:row>
      <xdr:rowOff>9589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4923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13653</xdr:rowOff>
    </xdr:from>
    <xdr:to>
      <xdr:col>46</xdr:col>
      <xdr:colOff>38100</xdr:colOff>
      <xdr:row>38</xdr:row>
      <xdr:rowOff>115253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106380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62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9589</xdr:rowOff>
    </xdr:from>
    <xdr:to>
      <xdr:col>41</xdr:col>
      <xdr:colOff>50800</xdr:colOff>
      <xdr:row>37</xdr:row>
      <xdr:rowOff>16066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35323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23178</xdr:rowOff>
    </xdr:from>
    <xdr:to>
      <xdr:col>41</xdr:col>
      <xdr:colOff>101600</xdr:colOff>
      <xdr:row>38</xdr:row>
      <xdr:rowOff>124778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115905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631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11176</xdr:rowOff>
    </xdr:from>
    <xdr:to>
      <xdr:col>36</xdr:col>
      <xdr:colOff>165100</xdr:colOff>
      <xdr:row>38</xdr:row>
      <xdr:rowOff>112776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103903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102426</xdr:rowOff>
    </xdr:from>
    <xdr:to>
      <xdr:col>55</xdr:col>
      <xdr:colOff>50800</xdr:colOff>
      <xdr:row>37</xdr:row>
      <xdr:rowOff>32576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125303</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2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89662</xdr:rowOff>
    </xdr:from>
    <xdr:to>
      <xdr:col>50</xdr:col>
      <xdr:colOff>165100</xdr:colOff>
      <xdr:row>37</xdr:row>
      <xdr:rowOff>19812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36339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126238</xdr:rowOff>
    </xdr:from>
    <xdr:to>
      <xdr:col>46</xdr:col>
      <xdr:colOff>38100</xdr:colOff>
      <xdr:row>37</xdr:row>
      <xdr:rowOff>56388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72915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07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130239</xdr:rowOff>
    </xdr:from>
    <xdr:to>
      <xdr:col>41</xdr:col>
      <xdr:colOff>101600</xdr:colOff>
      <xdr:row>37</xdr:row>
      <xdr:rowOff>60389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76916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07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136716</xdr:rowOff>
    </xdr:from>
    <xdr:to>
      <xdr:col>36</xdr:col>
      <xdr:colOff>165100</xdr:colOff>
      <xdr:row>37</xdr:row>
      <xdr:rowOff>66866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83393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08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46905</xdr:rowOff>
    </xdr:from>
    <xdr:to>
      <xdr:col>55</xdr:col>
      <xdr:colOff>0</xdr:colOff>
      <xdr:row>57</xdr:row>
      <xdr:rowOff>81113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819555"/>
          <a:ext cx="838200" cy="3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11617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4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81113</xdr:rowOff>
    </xdr:from>
    <xdr:to>
      <xdr:col>50</xdr:col>
      <xdr:colOff>114300</xdr:colOff>
      <xdr:row>57</xdr:row>
      <xdr:rowOff>82925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853763"/>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98344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118473</xdr:rowOff>
    </xdr:from>
    <xdr:to>
      <xdr:col>45</xdr:col>
      <xdr:colOff>177800</xdr:colOff>
      <xdr:row>57</xdr:row>
      <xdr:rowOff>82925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719673"/>
          <a:ext cx="889000" cy="13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66285</xdr:rowOff>
    </xdr:from>
    <xdr:to>
      <xdr:col>46</xdr:col>
      <xdr:colOff>38100</xdr:colOff>
      <xdr:row>57</xdr:row>
      <xdr:rowOff>167885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159012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93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118473</xdr:rowOff>
    </xdr:from>
    <xdr:to>
      <xdr:col>41</xdr:col>
      <xdr:colOff>50800</xdr:colOff>
      <xdr:row>57</xdr:row>
      <xdr:rowOff>137871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719673"/>
          <a:ext cx="889000" cy="19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70073</xdr:rowOff>
    </xdr:from>
    <xdr:to>
      <xdr:col>41</xdr:col>
      <xdr:colOff>101600</xdr:colOff>
      <xdr:row>58</xdr:row>
      <xdr:rowOff>223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162800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9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62056</xdr:rowOff>
    </xdr:from>
    <xdr:to>
      <xdr:col>36</xdr:col>
      <xdr:colOff>165100</xdr:colOff>
      <xdr:row>57</xdr:row>
      <xdr:rowOff>163656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8733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167555</xdr:rowOff>
    </xdr:from>
    <xdr:to>
      <xdr:col>55</xdr:col>
      <xdr:colOff>50800</xdr:colOff>
      <xdr:row>57</xdr:row>
      <xdr:rowOff>97705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145982</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4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30313</xdr:rowOff>
    </xdr:from>
    <xdr:to>
      <xdr:col>50</xdr:col>
      <xdr:colOff>165100</xdr:colOff>
      <xdr:row>57</xdr:row>
      <xdr:rowOff>131913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123040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8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32125</xdr:rowOff>
    </xdr:from>
    <xdr:to>
      <xdr:col>46</xdr:col>
      <xdr:colOff>38100</xdr:colOff>
      <xdr:row>57</xdr:row>
      <xdr:rowOff>133725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150252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5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67673</xdr:rowOff>
    </xdr:from>
    <xdr:to>
      <xdr:col>41</xdr:col>
      <xdr:colOff>101600</xdr:colOff>
      <xdr:row>56</xdr:row>
      <xdr:rowOff>169273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6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14350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44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87071</xdr:rowOff>
    </xdr:from>
    <xdr:to>
      <xdr:col>36</xdr:col>
      <xdr:colOff>165100</xdr:colOff>
      <xdr:row>58</xdr:row>
      <xdr:rowOff>17221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8348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9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33896</xdr:rowOff>
    </xdr:from>
    <xdr:to>
      <xdr:col>55</xdr:col>
      <xdr:colOff>0</xdr:colOff>
      <xdr:row>75</xdr:row>
      <xdr:rowOff>104267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892646"/>
          <a:ext cx="8382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126065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641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33896</xdr:rowOff>
    </xdr:from>
    <xdr:to>
      <xdr:col>50</xdr:col>
      <xdr:colOff>114300</xdr:colOff>
      <xdr:row>75</xdr:row>
      <xdr:rowOff>113754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892646"/>
          <a:ext cx="889000" cy="7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150944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4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106249</xdr:rowOff>
    </xdr:from>
    <xdr:to>
      <xdr:col>45</xdr:col>
      <xdr:colOff>177800</xdr:colOff>
      <xdr:row>75</xdr:row>
      <xdr:rowOff>113754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622099"/>
          <a:ext cx="889000" cy="35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106249</xdr:rowOff>
    </xdr:from>
    <xdr:to>
      <xdr:col>41</xdr:col>
      <xdr:colOff>50800</xdr:colOff>
      <xdr:row>75</xdr:row>
      <xdr:rowOff>169532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622099"/>
          <a:ext cx="889000" cy="40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53467</xdr:rowOff>
    </xdr:from>
    <xdr:to>
      <xdr:col>55</xdr:col>
      <xdr:colOff>50800</xdr:colOff>
      <xdr:row>75</xdr:row>
      <xdr:rowOff>155067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31894</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154546</xdr:rowOff>
    </xdr:from>
    <xdr:to>
      <xdr:col>50</xdr:col>
      <xdr:colOff>165100</xdr:colOff>
      <xdr:row>75</xdr:row>
      <xdr:rowOff>84696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8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75823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93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62954</xdr:rowOff>
    </xdr:from>
    <xdr:to>
      <xdr:col>46</xdr:col>
      <xdr:colOff>38100</xdr:colOff>
      <xdr:row>75</xdr:row>
      <xdr:rowOff>164554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9631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55449</xdr:rowOff>
    </xdr:from>
    <xdr:to>
      <xdr:col>41</xdr:col>
      <xdr:colOff>101600</xdr:colOff>
      <xdr:row>73</xdr:row>
      <xdr:rowOff>157049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5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2126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3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118732</xdr:rowOff>
    </xdr:from>
    <xdr:to>
      <xdr:col>36</xdr:col>
      <xdr:colOff>165100</xdr:colOff>
      <xdr:row>76</xdr:row>
      <xdr:rowOff>48882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65409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7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171208</xdr:rowOff>
    </xdr:from>
    <xdr:to>
      <xdr:col>55</xdr:col>
      <xdr:colOff>0</xdr:colOff>
      <xdr:row>92</xdr:row>
      <xdr:rowOff>48413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5773158"/>
          <a:ext cx="838200" cy="4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99389</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15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171208</xdr:rowOff>
    </xdr:from>
    <xdr:to>
      <xdr:col>50</xdr:col>
      <xdr:colOff>114300</xdr:colOff>
      <xdr:row>93</xdr:row>
      <xdr:rowOff>60567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5773158"/>
          <a:ext cx="889000" cy="2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12234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2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60567</xdr:rowOff>
    </xdr:from>
    <xdr:to>
      <xdr:col>45</xdr:col>
      <xdr:colOff>177800</xdr:colOff>
      <xdr:row>94</xdr:row>
      <xdr:rowOff>10350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005417"/>
          <a:ext cx="889000" cy="1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10350</xdr:rowOff>
    </xdr:from>
    <xdr:to>
      <xdr:col>41</xdr:col>
      <xdr:colOff>50800</xdr:colOff>
      <xdr:row>94</xdr:row>
      <xdr:rowOff>54832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126650"/>
          <a:ext cx="889000" cy="4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169063</xdr:rowOff>
    </xdr:from>
    <xdr:to>
      <xdr:col>55</xdr:col>
      <xdr:colOff>50800</xdr:colOff>
      <xdr:row>92</xdr:row>
      <xdr:rowOff>99213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7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20490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62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120408</xdr:rowOff>
    </xdr:from>
    <xdr:to>
      <xdr:col>50</xdr:col>
      <xdr:colOff>165100</xdr:colOff>
      <xdr:row>92</xdr:row>
      <xdr:rowOff>50558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57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67085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49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9767</xdr:rowOff>
    </xdr:from>
    <xdr:to>
      <xdr:col>46</xdr:col>
      <xdr:colOff>38100</xdr:colOff>
      <xdr:row>93</xdr:row>
      <xdr:rowOff>111367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595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127894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72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131000</xdr:rowOff>
    </xdr:from>
    <xdr:to>
      <xdr:col>41</xdr:col>
      <xdr:colOff>101600</xdr:colOff>
      <xdr:row>94</xdr:row>
      <xdr:rowOff>61150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0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77677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8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4032</xdr:rowOff>
    </xdr:from>
    <xdr:to>
      <xdr:col>36</xdr:col>
      <xdr:colOff>165100</xdr:colOff>
      <xdr:row>94</xdr:row>
      <xdr:rowOff>105632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1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122159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8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2273</xdr:rowOff>
    </xdr:from>
    <xdr:to>
      <xdr:col>85</xdr:col>
      <xdr:colOff>127000</xdr:colOff>
      <xdr:row>37</xdr:row>
      <xdr:rowOff>142253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345923"/>
          <a:ext cx="838200" cy="13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85717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15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2273</xdr:rowOff>
    </xdr:from>
    <xdr:to>
      <xdr:col>81</xdr:col>
      <xdr:colOff>50800</xdr:colOff>
      <xdr:row>37</xdr:row>
      <xdr:rowOff>170676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45923"/>
          <a:ext cx="889000" cy="16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153264</xdr:rowOff>
    </xdr:from>
    <xdr:to>
      <xdr:col>76</xdr:col>
      <xdr:colOff>114300</xdr:colOff>
      <xdr:row>37</xdr:row>
      <xdr:rowOff>170676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496914"/>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162357</xdr:rowOff>
    </xdr:from>
    <xdr:to>
      <xdr:col>76</xdr:col>
      <xdr:colOff>165100</xdr:colOff>
      <xdr:row>37</xdr:row>
      <xdr:rowOff>92507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109034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153264</xdr:rowOff>
    </xdr:from>
    <xdr:to>
      <xdr:col>71</xdr:col>
      <xdr:colOff>177800</xdr:colOff>
      <xdr:row>38</xdr:row>
      <xdr:rowOff>29743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96914"/>
          <a:ext cx="889000" cy="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152222</xdr:rowOff>
    </xdr:from>
    <xdr:to>
      <xdr:col>72</xdr:col>
      <xdr:colOff>38100</xdr:colOff>
      <xdr:row>37</xdr:row>
      <xdr:rowOff>82372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98899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16129</xdr:rowOff>
    </xdr:from>
    <xdr:to>
      <xdr:col>67</xdr:col>
      <xdr:colOff>101600</xdr:colOff>
      <xdr:row>37</xdr:row>
      <xdr:rowOff>117729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5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134256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91453</xdr:rowOff>
    </xdr:from>
    <xdr:to>
      <xdr:col>85</xdr:col>
      <xdr:colOff>177800</xdr:colOff>
      <xdr:row>38</xdr:row>
      <xdr:rowOff>21603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6380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5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122923</xdr:rowOff>
    </xdr:from>
    <xdr:to>
      <xdr:col>81</xdr:col>
      <xdr:colOff>101600</xdr:colOff>
      <xdr:row>37</xdr:row>
      <xdr:rowOff>53073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44200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3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119875</xdr:rowOff>
    </xdr:from>
    <xdr:to>
      <xdr:col>76</xdr:col>
      <xdr:colOff>165100</xdr:colOff>
      <xdr:row>38</xdr:row>
      <xdr:rowOff>50025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41153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102464</xdr:rowOff>
    </xdr:from>
    <xdr:to>
      <xdr:col>72</xdr:col>
      <xdr:colOff>38100</xdr:colOff>
      <xdr:row>38</xdr:row>
      <xdr:rowOff>32614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23741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150394</xdr:rowOff>
    </xdr:from>
    <xdr:to>
      <xdr:col>67</xdr:col>
      <xdr:colOff>101600</xdr:colOff>
      <xdr:row>38</xdr:row>
      <xdr:rowOff>80544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71670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67969</xdr:rowOff>
    </xdr:from>
    <xdr:to>
      <xdr:col>85</xdr:col>
      <xdr:colOff>127000</xdr:colOff>
      <xdr:row>57</xdr:row>
      <xdr:rowOff>122669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669169"/>
          <a:ext cx="838200" cy="22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127579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2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122669</xdr:rowOff>
    </xdr:from>
    <xdr:to>
      <xdr:col>81</xdr:col>
      <xdr:colOff>50800</xdr:colOff>
      <xdr:row>59</xdr:row>
      <xdr:rowOff>51003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895319"/>
          <a:ext cx="889000" cy="27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62258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51003</xdr:rowOff>
    </xdr:from>
    <xdr:to>
      <xdr:col>76</xdr:col>
      <xdr:colOff>114300</xdr:colOff>
      <xdr:row>59</xdr:row>
      <xdr:rowOff>80525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10166553"/>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6424</xdr:rowOff>
    </xdr:from>
    <xdr:to>
      <xdr:col>76</xdr:col>
      <xdr:colOff>165100</xdr:colOff>
      <xdr:row>58</xdr:row>
      <xdr:rowOff>108024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5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124551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2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80362</xdr:rowOff>
    </xdr:from>
    <xdr:to>
      <xdr:col>71</xdr:col>
      <xdr:colOff>177800</xdr:colOff>
      <xdr:row>59</xdr:row>
      <xdr:rowOff>80525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1019591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48878</xdr:rowOff>
    </xdr:from>
    <xdr:to>
      <xdr:col>72</xdr:col>
      <xdr:colOff>38100</xdr:colOff>
      <xdr:row>58</xdr:row>
      <xdr:rowOff>150478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9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167005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58464</xdr:rowOff>
    </xdr:from>
    <xdr:to>
      <xdr:col>67</xdr:col>
      <xdr:colOff>101600</xdr:colOff>
      <xdr:row>58</xdr:row>
      <xdr:rowOff>160064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1000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5141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7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17169</xdr:rowOff>
    </xdr:from>
    <xdr:to>
      <xdr:col>85</xdr:col>
      <xdr:colOff>177800</xdr:colOff>
      <xdr:row>56</xdr:row>
      <xdr:rowOff>118769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6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40046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46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71869</xdr:rowOff>
    </xdr:from>
    <xdr:to>
      <xdr:col>81</xdr:col>
      <xdr:colOff>101600</xdr:colOff>
      <xdr:row>58</xdr:row>
      <xdr:rowOff>2019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164596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9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203</xdr:rowOff>
    </xdr:from>
    <xdr:to>
      <xdr:col>76</xdr:col>
      <xdr:colOff>165100</xdr:colOff>
      <xdr:row>59</xdr:row>
      <xdr:rowOff>101803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1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92930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20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29725</xdr:rowOff>
    </xdr:from>
    <xdr:to>
      <xdr:col>72</xdr:col>
      <xdr:colOff>38100</xdr:colOff>
      <xdr:row>59</xdr:row>
      <xdr:rowOff>131325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1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122452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2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29562</xdr:rowOff>
    </xdr:from>
    <xdr:to>
      <xdr:col>67</xdr:col>
      <xdr:colOff>101600</xdr:colOff>
      <xdr:row>59</xdr:row>
      <xdr:rowOff>131162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1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122289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23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26391</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70941"/>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25781</xdr:rowOff>
    </xdr:from>
    <xdr:to>
      <xdr:col>81</xdr:col>
      <xdr:colOff>50800</xdr:colOff>
      <xdr:row>79</xdr:row>
      <xdr:rowOff>26391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7033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154939</xdr:rowOff>
    </xdr:from>
    <xdr:to>
      <xdr:col>76</xdr:col>
      <xdr:colOff>114300</xdr:colOff>
      <xdr:row>79</xdr:row>
      <xdr:rowOff>25781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28039"/>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27406</xdr:rowOff>
    </xdr:from>
    <xdr:to>
      <xdr:col>76</xdr:col>
      <xdr:colOff>165100</xdr:colOff>
      <xdr:row>78</xdr:row>
      <xdr:rowOff>129006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145533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17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154939</xdr:rowOff>
    </xdr:from>
    <xdr:to>
      <xdr:col>71</xdr:col>
      <xdr:colOff>177800</xdr:colOff>
      <xdr:row>79</xdr:row>
      <xdr:rowOff>40830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28039"/>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76403</xdr:rowOff>
    </xdr:from>
    <xdr:to>
      <xdr:col>72</xdr:col>
      <xdr:colOff>38100</xdr:colOff>
      <xdr:row>79</xdr:row>
      <xdr:rowOff>6553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4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23080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2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99073</xdr:rowOff>
    </xdr:from>
    <xdr:to>
      <xdr:col>67</xdr:col>
      <xdr:colOff>101600</xdr:colOff>
      <xdr:row>79</xdr:row>
      <xdr:rowOff>29223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45750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147041</xdr:rowOff>
    </xdr:from>
    <xdr:to>
      <xdr:col>81</xdr:col>
      <xdr:colOff>101600</xdr:colOff>
      <xdr:row>79</xdr:row>
      <xdr:rowOff>77191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68318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612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146431</xdr:rowOff>
    </xdr:from>
    <xdr:to>
      <xdr:col>76</xdr:col>
      <xdr:colOff>165100</xdr:colOff>
      <xdr:row>79</xdr:row>
      <xdr:rowOff>76581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67708</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12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104139</xdr:rowOff>
    </xdr:from>
    <xdr:to>
      <xdr:col>72</xdr:col>
      <xdr:colOff>38100</xdr:colOff>
      <xdr:row>79</xdr:row>
      <xdr:rowOff>34289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25416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161480</xdr:rowOff>
    </xdr:from>
    <xdr:to>
      <xdr:col>67</xdr:col>
      <xdr:colOff>101600</xdr:colOff>
      <xdr:row>79</xdr:row>
      <xdr:rowOff>91630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82757</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57333" y="13627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81065</xdr:rowOff>
    </xdr:from>
    <xdr:to>
      <xdr:col>85</xdr:col>
      <xdr:colOff>127000</xdr:colOff>
      <xdr:row>95</xdr:row>
      <xdr:rowOff>101740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368815"/>
          <a:ext cx="838200" cy="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135196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08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101740</xdr:rowOff>
    </xdr:from>
    <xdr:to>
      <xdr:col>81</xdr:col>
      <xdr:colOff>50800</xdr:colOff>
      <xdr:row>95</xdr:row>
      <xdr:rowOff>123520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389490"/>
          <a:ext cx="889000" cy="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86338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123520</xdr:rowOff>
    </xdr:from>
    <xdr:to>
      <xdr:col>76</xdr:col>
      <xdr:colOff>114300</xdr:colOff>
      <xdr:row>95</xdr:row>
      <xdr:rowOff>131687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411270"/>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63919</xdr:rowOff>
    </xdr:from>
    <xdr:to>
      <xdr:col>76</xdr:col>
      <xdr:colOff>165100</xdr:colOff>
      <xdr:row>96</xdr:row>
      <xdr:rowOff>165519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156646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130581</xdr:rowOff>
    </xdr:from>
    <xdr:to>
      <xdr:col>71</xdr:col>
      <xdr:colOff>177800</xdr:colOff>
      <xdr:row>95</xdr:row>
      <xdr:rowOff>131687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418331"/>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59956</xdr:rowOff>
    </xdr:from>
    <xdr:to>
      <xdr:col>72</xdr:col>
      <xdr:colOff>38100</xdr:colOff>
      <xdr:row>96</xdr:row>
      <xdr:rowOff>161556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1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152683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55778</xdr:rowOff>
    </xdr:from>
    <xdr:to>
      <xdr:col>67</xdr:col>
      <xdr:colOff>101600</xdr:colOff>
      <xdr:row>96</xdr:row>
      <xdr:rowOff>157378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1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148505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0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30265</xdr:rowOff>
    </xdr:from>
    <xdr:to>
      <xdr:col>85</xdr:col>
      <xdr:colOff>177800</xdr:colOff>
      <xdr:row>95</xdr:row>
      <xdr:rowOff>131865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3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8692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2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50940</xdr:rowOff>
    </xdr:from>
    <xdr:to>
      <xdr:col>81</xdr:col>
      <xdr:colOff>101600</xdr:colOff>
      <xdr:row>95</xdr:row>
      <xdr:rowOff>152540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3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143667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4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72720</xdr:rowOff>
    </xdr:from>
    <xdr:to>
      <xdr:col>76</xdr:col>
      <xdr:colOff>165100</xdr:colOff>
      <xdr:row>96</xdr:row>
      <xdr:rowOff>2870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19397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1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80887</xdr:rowOff>
    </xdr:from>
    <xdr:to>
      <xdr:col>72</xdr:col>
      <xdr:colOff>38100</xdr:colOff>
      <xdr:row>96</xdr:row>
      <xdr:rowOff>11037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27564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1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79781</xdr:rowOff>
    </xdr:from>
    <xdr:to>
      <xdr:col>67</xdr:col>
      <xdr:colOff>101600</xdr:colOff>
      <xdr:row>96</xdr:row>
      <xdr:rowOff>9931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26458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1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171196</xdr:rowOff>
    </xdr:from>
    <xdr:to>
      <xdr:col>107</xdr:col>
      <xdr:colOff>101600</xdr:colOff>
      <xdr:row>38</xdr:row>
      <xdr:rowOff>101346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117873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290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86614</xdr:rowOff>
    </xdr:from>
    <xdr:to>
      <xdr:col>102</xdr:col>
      <xdr:colOff>165100</xdr:colOff>
      <xdr:row>39</xdr:row>
      <xdr:rowOff>16764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33291</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45466</xdr:rowOff>
    </xdr:from>
    <xdr:to>
      <xdr:col>98</xdr:col>
      <xdr:colOff>38100</xdr:colOff>
      <xdr:row>38</xdr:row>
      <xdr:rowOff>147066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163593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35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住民一人当たりコストで最も大きな割合を占めるのは、民生費（住民一人当たり</a:t>
          </a:r>
          <a:r>
            <a:rPr kumimoji="1" lang="en-US" altLang="ja-JP" sz="1100" b="0" i="0" baseline="0">
              <a:solidFill>
                <a:schemeClr val="dk1"/>
              </a:solidFill>
              <a:effectLst/>
              <a:latin typeface="+mn-lt"/>
              <a:ea typeface="+mn-ea"/>
              <a:cs typeface="+mn-cs"/>
            </a:rPr>
            <a:t>170,737</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であり、</a:t>
          </a:r>
          <a:r>
            <a:rPr kumimoji="1" lang="ja-JP" altLang="ja-JP" sz="1100" b="0" i="0" baseline="0">
              <a:solidFill>
                <a:schemeClr val="dk1"/>
              </a:solidFill>
              <a:effectLst/>
              <a:latin typeface="+mn-lt"/>
              <a:ea typeface="+mn-ea"/>
              <a:cs typeface="+mn-cs"/>
            </a:rPr>
            <a:t>国の</a:t>
          </a:r>
          <a:r>
            <a:rPr kumimoji="1" lang="ja-JP" altLang="en-US" sz="1100" b="0" i="0" baseline="0">
              <a:solidFill>
                <a:schemeClr val="dk1"/>
              </a:solidFill>
              <a:effectLst/>
              <a:latin typeface="+mn-lt"/>
              <a:ea typeface="+mn-ea"/>
              <a:cs typeface="+mn-cs"/>
            </a:rPr>
            <a:t>補助事業である子育て世帯臨時特別給付金事業の大幅増や住民税非課税世帯等臨時特別給付金事業の皆増の影響から</a:t>
          </a:r>
          <a:r>
            <a:rPr kumimoji="1" lang="ja-JP" altLang="ja-JP" sz="1100" b="0" i="0" baseline="0">
              <a:solidFill>
                <a:schemeClr val="dk1"/>
              </a:solidFill>
              <a:effectLst/>
              <a:latin typeface="+mn-lt"/>
              <a:ea typeface="+mn-ea"/>
              <a:cs typeface="+mn-cs"/>
            </a:rPr>
            <a:t>昨年度より</a:t>
          </a:r>
          <a:r>
            <a:rPr kumimoji="1" lang="en-US" altLang="ja-JP" sz="1100" b="0" i="0" baseline="0">
              <a:solidFill>
                <a:schemeClr val="dk1"/>
              </a:solidFill>
              <a:effectLst/>
              <a:latin typeface="+mn-lt"/>
              <a:ea typeface="+mn-ea"/>
              <a:cs typeface="+mn-cs"/>
            </a:rPr>
            <a:t>17,660</a:t>
          </a:r>
          <a:r>
            <a:rPr kumimoji="1" lang="ja-JP" altLang="en-US" sz="1100" b="0" i="0" baseline="0">
              <a:solidFill>
                <a:schemeClr val="dk1"/>
              </a:solidFill>
              <a:effectLst/>
              <a:latin typeface="+mn-lt"/>
              <a:ea typeface="+mn-ea"/>
              <a:cs typeface="+mn-cs"/>
            </a:rPr>
            <a:t>円の</a:t>
          </a:r>
          <a:r>
            <a:rPr kumimoji="1" lang="ja-JP" altLang="ja-JP" sz="1100" b="0" i="0" baseline="0">
              <a:solidFill>
                <a:schemeClr val="dk1"/>
              </a:solidFill>
              <a:effectLst/>
              <a:latin typeface="+mn-lt"/>
              <a:ea typeface="+mn-ea"/>
              <a:cs typeface="+mn-cs"/>
            </a:rPr>
            <a:t>増となった。類似団体平均との比較において</a:t>
          </a:r>
          <a:r>
            <a:rPr kumimoji="1" lang="ja-JP" altLang="en-US" sz="1100" b="0" i="0" baseline="0">
              <a:solidFill>
                <a:schemeClr val="dk1"/>
              </a:solidFill>
              <a:effectLst/>
              <a:latin typeface="+mn-lt"/>
              <a:ea typeface="+mn-ea"/>
              <a:cs typeface="+mn-cs"/>
            </a:rPr>
            <a:t>は下回っている。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次いで、土木費（住民一人当たり</a:t>
          </a:r>
          <a:r>
            <a:rPr kumimoji="1" lang="en-US" altLang="ja-JP" sz="1100" b="0" i="0" baseline="0">
              <a:solidFill>
                <a:schemeClr val="dk1"/>
              </a:solidFill>
              <a:effectLst/>
              <a:latin typeface="+mn-lt"/>
              <a:ea typeface="+mn-ea"/>
              <a:cs typeface="+mn-cs"/>
            </a:rPr>
            <a:t>82,792</a:t>
          </a:r>
          <a:r>
            <a:rPr kumimoji="1" lang="ja-JP" altLang="ja-JP" sz="1100" b="0" i="0" baseline="0">
              <a:solidFill>
                <a:schemeClr val="dk1"/>
              </a:solidFill>
              <a:effectLst/>
              <a:latin typeface="+mn-lt"/>
              <a:ea typeface="+mn-ea"/>
              <a:cs typeface="+mn-cs"/>
            </a:rPr>
            <a:t>円）が大きな割合を占めている。</a:t>
          </a:r>
          <a:r>
            <a:rPr kumimoji="1" lang="ja-JP" altLang="en-US" sz="1100" b="0" i="0" baseline="0">
              <a:solidFill>
                <a:schemeClr val="dk1"/>
              </a:solidFill>
              <a:effectLst/>
              <a:latin typeface="+mn-lt"/>
              <a:ea typeface="+mn-ea"/>
              <a:cs typeface="+mn-cs"/>
            </a:rPr>
            <a:t>除雪委託料や</a:t>
          </a:r>
          <a:r>
            <a:rPr kumimoji="1" lang="ja-JP" altLang="ja-JP" sz="1100" b="0" i="0" baseline="0">
              <a:solidFill>
                <a:schemeClr val="dk1"/>
              </a:solidFill>
              <a:effectLst/>
              <a:latin typeface="+mn-lt"/>
              <a:ea typeface="+mn-ea"/>
              <a:cs typeface="+mn-cs"/>
            </a:rPr>
            <a:t>道路</a:t>
          </a:r>
          <a:r>
            <a:rPr kumimoji="1" lang="ja-JP" altLang="en-US" sz="1100" b="0" i="0" baseline="0">
              <a:solidFill>
                <a:schemeClr val="dk1"/>
              </a:solidFill>
              <a:effectLst/>
              <a:latin typeface="+mn-lt"/>
              <a:ea typeface="+mn-ea"/>
              <a:cs typeface="+mn-cs"/>
            </a:rPr>
            <a:t>改良</a:t>
          </a:r>
          <a:r>
            <a:rPr kumimoji="1" lang="ja-JP" altLang="ja-JP" sz="1100" b="0" i="0" baseline="0">
              <a:solidFill>
                <a:schemeClr val="dk1"/>
              </a:solidFill>
              <a:effectLst/>
              <a:latin typeface="+mn-lt"/>
              <a:ea typeface="+mn-ea"/>
              <a:cs typeface="+mn-cs"/>
            </a:rPr>
            <a:t>事業費</a:t>
          </a:r>
          <a:r>
            <a:rPr kumimoji="1" lang="ja-JP" altLang="en-US" sz="1100" b="0" i="0" baseline="0">
              <a:solidFill>
                <a:schemeClr val="dk1"/>
              </a:solidFill>
              <a:effectLst/>
              <a:latin typeface="+mn-lt"/>
              <a:ea typeface="+mn-ea"/>
              <a:cs typeface="+mn-cs"/>
            </a:rPr>
            <a:t>が減となったことから</a:t>
          </a:r>
          <a:r>
            <a:rPr kumimoji="1" lang="ja-JP" altLang="ja-JP" sz="1100" b="0" i="0" baseline="0">
              <a:solidFill>
                <a:schemeClr val="dk1"/>
              </a:solidFill>
              <a:effectLst/>
              <a:latin typeface="+mn-lt"/>
              <a:ea typeface="+mn-ea"/>
              <a:cs typeface="+mn-cs"/>
            </a:rPr>
            <a:t>、昨年度から</a:t>
          </a:r>
          <a:r>
            <a:rPr kumimoji="1" lang="en-US" altLang="ja-JP" sz="1100" b="0" i="0" baseline="0">
              <a:solidFill>
                <a:schemeClr val="dk1"/>
              </a:solidFill>
              <a:effectLst/>
              <a:latin typeface="+mn-lt"/>
              <a:ea typeface="+mn-ea"/>
              <a:cs typeface="+mn-cs"/>
            </a:rPr>
            <a:t>2,554</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a:t>
          </a:r>
          <a:r>
            <a:rPr kumimoji="1" lang="ja-JP" altLang="en-US" sz="1100" b="0" i="0" baseline="0">
              <a:solidFill>
                <a:schemeClr val="dk1"/>
              </a:solidFill>
              <a:effectLst/>
              <a:latin typeface="+mn-lt"/>
              <a:ea typeface="+mn-ea"/>
              <a:cs typeface="+mn-cs"/>
            </a:rPr>
            <a:t>たものの、</a:t>
          </a:r>
          <a:r>
            <a:rPr kumimoji="1" lang="ja-JP" altLang="ja-JP" sz="1100" b="0" i="0" baseline="0">
              <a:solidFill>
                <a:schemeClr val="dk1"/>
              </a:solidFill>
              <a:effectLst/>
              <a:latin typeface="+mn-lt"/>
              <a:ea typeface="+mn-ea"/>
              <a:cs typeface="+mn-cs"/>
            </a:rPr>
            <a:t>類似団体平均との比較において</a:t>
          </a:r>
          <a:r>
            <a:rPr kumimoji="1" lang="ja-JP" altLang="en-US" sz="1100" b="0" i="0" baseline="0">
              <a:solidFill>
                <a:schemeClr val="dk1"/>
              </a:solidFill>
              <a:effectLst/>
              <a:latin typeface="+mn-lt"/>
              <a:ea typeface="+mn-ea"/>
              <a:cs typeface="+mn-cs"/>
            </a:rPr>
            <a:t>はここ数年</a:t>
          </a:r>
          <a:r>
            <a:rPr kumimoji="1" lang="ja-JP" altLang="ja-JP" sz="1100" b="0" i="0" baseline="0">
              <a:solidFill>
                <a:schemeClr val="dk1"/>
              </a:solidFill>
              <a:effectLst/>
              <a:latin typeface="+mn-lt"/>
              <a:ea typeface="+mn-ea"/>
              <a:cs typeface="+mn-cs"/>
            </a:rPr>
            <a:t>高い水準を示しており、下水道事業に対する繰出金等が影響していると考えられる。</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このほか、教育費（住民一人当たり</a:t>
          </a:r>
          <a:r>
            <a:rPr kumimoji="1" lang="en-US" altLang="ja-JP" sz="1100" b="0" i="0" baseline="0">
              <a:solidFill>
                <a:schemeClr val="dk1"/>
              </a:solidFill>
              <a:effectLst/>
              <a:latin typeface="+mn-lt"/>
              <a:ea typeface="+mn-ea"/>
              <a:cs typeface="+mn-cs"/>
            </a:rPr>
            <a:t>73,393</a:t>
          </a:r>
          <a:r>
            <a:rPr kumimoji="1" lang="ja-JP" altLang="ja-JP" sz="1100" b="0" i="0" baseline="0">
              <a:solidFill>
                <a:schemeClr val="dk1"/>
              </a:solidFill>
              <a:effectLst/>
              <a:latin typeface="+mn-lt"/>
              <a:ea typeface="+mn-ea"/>
              <a:cs typeface="+mn-cs"/>
            </a:rPr>
            <a:t>円）が大きな割合を占めている。これは、学校教育施設整備基金積立金や</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G</a:t>
          </a:r>
          <a:r>
            <a:rPr kumimoji="1" lang="ja-JP" altLang="ja-JP" sz="1100" b="0" i="0" baseline="0">
              <a:solidFill>
                <a:schemeClr val="dk1"/>
              </a:solidFill>
              <a:effectLst/>
              <a:latin typeface="+mn-lt"/>
              <a:ea typeface="+mn-ea"/>
              <a:cs typeface="+mn-cs"/>
            </a:rPr>
            <a:t>体育館大規模改修工事の皆増により、昨年度から</a:t>
          </a:r>
          <a:r>
            <a:rPr kumimoji="1" lang="en-US" altLang="ja-JP" sz="1100" b="0" i="0" baseline="0">
              <a:solidFill>
                <a:schemeClr val="dk1"/>
              </a:solidFill>
              <a:effectLst/>
              <a:latin typeface="+mn-lt"/>
              <a:ea typeface="+mn-ea"/>
              <a:cs typeface="+mn-cs"/>
            </a:rPr>
            <a:t>13,850</a:t>
          </a:r>
          <a:r>
            <a:rPr kumimoji="1" lang="ja-JP" altLang="ja-JP" sz="1100" b="0" i="0" baseline="0">
              <a:solidFill>
                <a:schemeClr val="dk1"/>
              </a:solidFill>
              <a:effectLst/>
              <a:latin typeface="+mn-lt"/>
              <a:ea typeface="+mn-ea"/>
              <a:cs typeface="+mn-cs"/>
            </a:rPr>
            <a:t>円の増となり、類似団体平均との比較を上回った。</a:t>
          </a:r>
          <a:endParaRPr lang="ja-JP" altLang="ja-JP">
            <a:effectLst/>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標準財政規模比の実質収支比率は、これまで３～５％台で推移しており、令和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4.98</a:t>
          </a:r>
          <a:r>
            <a:rPr kumimoji="1" lang="ja-JP" altLang="ja-JP" sz="1100" b="0" i="0" baseline="0">
              <a:solidFill>
                <a:schemeClr val="dk1"/>
              </a:solidFill>
              <a:effectLst/>
              <a:latin typeface="+mn-lt"/>
              <a:ea typeface="+mn-ea"/>
              <a:cs typeface="+mn-cs"/>
            </a:rPr>
            <a:t>％となっている。実質単年度収支比率については、令和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年度においては</a:t>
          </a:r>
          <a:r>
            <a:rPr kumimoji="1" lang="en-US" altLang="ja-JP" sz="1100" b="0" i="0" baseline="0">
              <a:solidFill>
                <a:schemeClr val="dk1"/>
              </a:solidFill>
              <a:effectLst/>
              <a:latin typeface="+mn-lt"/>
              <a:ea typeface="+mn-ea"/>
              <a:cs typeface="+mn-cs"/>
            </a:rPr>
            <a:t>0.26</a:t>
          </a:r>
          <a:r>
            <a:rPr kumimoji="1" lang="ja-JP" altLang="ja-JP" sz="1100" b="0" i="0" baseline="0">
              <a:solidFill>
                <a:schemeClr val="dk1"/>
              </a:solidFill>
              <a:effectLst/>
              <a:latin typeface="+mn-lt"/>
              <a:ea typeface="+mn-ea"/>
              <a:cs typeface="+mn-cs"/>
            </a:rPr>
            <a:t>％となり、昨年度から</a:t>
          </a:r>
          <a:r>
            <a:rPr kumimoji="1" lang="en-US" altLang="ja-JP" sz="1100" b="0" i="0" baseline="0">
              <a:solidFill>
                <a:schemeClr val="dk1"/>
              </a:solidFill>
              <a:effectLst/>
              <a:latin typeface="+mn-lt"/>
              <a:ea typeface="+mn-ea"/>
              <a:cs typeface="+mn-cs"/>
            </a:rPr>
            <a:t>0.62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減となった</a:t>
          </a:r>
          <a:r>
            <a:rPr kumimoji="1" lang="ja-JP" altLang="ja-JP" sz="1100" b="0" i="0" baseline="0">
              <a:solidFill>
                <a:schemeClr val="dk1"/>
              </a:solidFill>
              <a:effectLst/>
              <a:latin typeface="+mn-lt"/>
              <a:ea typeface="+mn-ea"/>
              <a:cs typeface="+mn-cs"/>
            </a:rPr>
            <a:t>。今後も、歳入の確保と合わせて、予算執行の節減に努め、翌年度繰越財源の適正な確保に努めていく。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標準財政規模比の連結実質赤字比率に係る黒字比率は、これまで</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％台で推移してい</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年度においては</a:t>
          </a:r>
          <a:r>
            <a:rPr kumimoji="1" lang="en-US" altLang="ja-JP" sz="1100" b="0" i="0" baseline="0">
              <a:solidFill>
                <a:schemeClr val="dk1"/>
              </a:solidFill>
              <a:effectLst/>
              <a:latin typeface="+mn-lt"/>
              <a:ea typeface="+mn-ea"/>
              <a:cs typeface="+mn-cs"/>
            </a:rPr>
            <a:t>30.69</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と昨年度から</a:t>
          </a:r>
          <a:r>
            <a:rPr kumimoji="1" lang="en-US" altLang="ja-JP" sz="1100" b="0" i="0" baseline="0">
              <a:solidFill>
                <a:schemeClr val="dk1"/>
              </a:solidFill>
              <a:effectLst/>
              <a:latin typeface="+mn-lt"/>
              <a:ea typeface="+mn-ea"/>
              <a:cs typeface="+mn-cs"/>
            </a:rPr>
            <a:t>5.35</a:t>
          </a:r>
          <a:r>
            <a:rPr kumimoji="1" lang="ja-JP" altLang="ja-JP" sz="1100" b="0" i="0" baseline="0">
              <a:solidFill>
                <a:schemeClr val="dk1"/>
              </a:solidFill>
              <a:effectLst/>
              <a:latin typeface="+mn-lt"/>
              <a:ea typeface="+mn-ea"/>
              <a:cs typeface="+mn-cs"/>
            </a:rPr>
            <a:t>ポイントの増となった。主な要因は、病院事業会計の黒字額の増等によるものである。引き続き、各会計において収支のバランスを考慮した適正な財政運営に努めていく。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8%20%20&#20844;&#20250;&#35336;&#21046;&#24230;/R05/230906_(&#20316;&#25104;&#20013;)&#20196;&#21644;&#65299;&#24180;&#24230;&#36001;&#25919;&#29366;&#27841;&#36039;&#26009;&#38598;&#12398;&#20316;&#25104;&#12395;&#12388;&#12356;&#12390;&#65288;2&#22238;&#30446;&#12539;&#22320;&#26041;&#20844;&#20250;&#35336;&#38306;&#20418;&#65289;/02_&#24066;&#30010;&#26449;&#12424;&#12426;/&#12304;&#36001;&#25919;&#29366;&#27841;&#36039;&#26009;&#38598;&#12305;_163228_&#19978;&#2406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120.9</v>
          </cell>
          <cell r="BX51">
            <v>110.4</v>
          </cell>
          <cell r="CF51">
            <v>100.8</v>
          </cell>
          <cell r="CN51">
            <v>93</v>
          </cell>
          <cell r="CV51">
            <v>69.900000000000006</v>
          </cell>
        </row>
        <row r="53">
          <cell r="BP53">
            <v>63.7</v>
          </cell>
          <cell r="BX53">
            <v>65.3</v>
          </cell>
          <cell r="CF53">
            <v>66.900000000000006</v>
          </cell>
          <cell r="CN53">
            <v>68.3</v>
          </cell>
          <cell r="CV53">
            <v>69.5</v>
          </cell>
        </row>
        <row r="55">
          <cell r="AN55" t="str">
            <v>類似団体内平均値</v>
          </cell>
          <cell r="BP55">
            <v>14</v>
          </cell>
          <cell r="BX55">
            <v>11.4</v>
          </cell>
          <cell r="CF55">
            <v>10.4</v>
          </cell>
          <cell r="CN55">
            <v>13.5</v>
          </cell>
          <cell r="CV55">
            <v>0</v>
          </cell>
        </row>
        <row r="57">
          <cell r="BP57">
            <v>58</v>
          </cell>
          <cell r="BX57">
            <v>60.2</v>
          </cell>
          <cell r="CF57">
            <v>61.3</v>
          </cell>
          <cell r="CN57">
            <v>65.099999999999994</v>
          </cell>
          <cell r="CV57">
            <v>64.3</v>
          </cell>
        </row>
        <row r="72">
          <cell r="BP72" t="str">
            <v>H29</v>
          </cell>
          <cell r="BX72" t="str">
            <v>H30</v>
          </cell>
          <cell r="CF72" t="str">
            <v>R01</v>
          </cell>
          <cell r="CN72" t="str">
            <v>R02</v>
          </cell>
          <cell r="CV72" t="str">
            <v>R03</v>
          </cell>
        </row>
        <row r="73">
          <cell r="AN73" t="str">
            <v>当該団体値</v>
          </cell>
          <cell r="BP73">
            <v>120.9</v>
          </cell>
          <cell r="BX73">
            <v>110.4</v>
          </cell>
          <cell r="CF73">
            <v>100.8</v>
          </cell>
          <cell r="CN73">
            <v>93</v>
          </cell>
          <cell r="CV73">
            <v>69.900000000000006</v>
          </cell>
        </row>
        <row r="75">
          <cell r="BP75">
            <v>15.1</v>
          </cell>
          <cell r="BX75">
            <v>15.6</v>
          </cell>
          <cell r="CF75">
            <v>15.7</v>
          </cell>
          <cell r="CN75">
            <v>15.3</v>
          </cell>
          <cell r="CV75">
            <v>14.9</v>
          </cell>
        </row>
        <row r="77">
          <cell r="AN77" t="str">
            <v>類似団体内平均値</v>
          </cell>
          <cell r="BP77">
            <v>14</v>
          </cell>
          <cell r="BX77">
            <v>11.4</v>
          </cell>
          <cell r="CF77">
            <v>10.4</v>
          </cell>
          <cell r="CN77">
            <v>13.5</v>
          </cell>
          <cell r="CV77">
            <v>0</v>
          </cell>
        </row>
        <row r="79">
          <cell r="BP79">
            <v>6.5</v>
          </cell>
          <cell r="BX79">
            <v>6.7</v>
          </cell>
          <cell r="CF79">
            <v>6.6</v>
          </cell>
          <cell r="CN79">
            <v>8.3000000000000007</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election activeCell="DJ24" sqref="DJ2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80</v>
      </c>
      <c r="C2" s="179"/>
      <c r="D2" s="180"/>
    </row>
    <row r="3" spans="1:119" ht="18.75" customHeight="1" thickBot="1" x14ac:dyDescent="0.2">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11533496</v>
      </c>
      <c r="BO4" s="453"/>
      <c r="BP4" s="453"/>
      <c r="BQ4" s="453"/>
      <c r="BR4" s="453"/>
      <c r="BS4" s="453"/>
      <c r="BT4" s="453"/>
      <c r="BU4" s="454"/>
      <c r="BV4" s="452">
        <v>12931767</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5</v>
      </c>
      <c r="CU4" s="593"/>
      <c r="CV4" s="593"/>
      <c r="CW4" s="593"/>
      <c r="CX4" s="593"/>
      <c r="CY4" s="593"/>
      <c r="CZ4" s="593"/>
      <c r="DA4" s="594"/>
      <c r="DB4" s="592">
        <v>4.9000000000000004</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11142316</v>
      </c>
      <c r="BO5" s="424"/>
      <c r="BP5" s="424"/>
      <c r="BQ5" s="424"/>
      <c r="BR5" s="424"/>
      <c r="BS5" s="424"/>
      <c r="BT5" s="424"/>
      <c r="BU5" s="425"/>
      <c r="BV5" s="423">
        <v>12535115</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84.6</v>
      </c>
      <c r="CU5" s="421"/>
      <c r="CV5" s="421"/>
      <c r="CW5" s="421"/>
      <c r="CX5" s="421"/>
      <c r="CY5" s="421"/>
      <c r="CZ5" s="421"/>
      <c r="DA5" s="422"/>
      <c r="DB5" s="420">
        <v>89.2</v>
      </c>
      <c r="DC5" s="421"/>
      <c r="DD5" s="421"/>
      <c r="DE5" s="421"/>
      <c r="DF5" s="421"/>
      <c r="DG5" s="421"/>
      <c r="DH5" s="421"/>
      <c r="DI5" s="422"/>
    </row>
    <row r="6" spans="1:119" ht="18.75" customHeight="1" x14ac:dyDescent="0.15">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93</v>
      </c>
      <c r="AV6" s="482"/>
      <c r="AW6" s="482"/>
      <c r="AX6" s="482"/>
      <c r="AY6" s="437" t="s">
        <v>101</v>
      </c>
      <c r="AZ6" s="438"/>
      <c r="BA6" s="438"/>
      <c r="BB6" s="438"/>
      <c r="BC6" s="438"/>
      <c r="BD6" s="438"/>
      <c r="BE6" s="438"/>
      <c r="BF6" s="438"/>
      <c r="BG6" s="438"/>
      <c r="BH6" s="438"/>
      <c r="BI6" s="438"/>
      <c r="BJ6" s="438"/>
      <c r="BK6" s="438"/>
      <c r="BL6" s="438"/>
      <c r="BM6" s="439"/>
      <c r="BN6" s="423">
        <v>391180</v>
      </c>
      <c r="BO6" s="424"/>
      <c r="BP6" s="424"/>
      <c r="BQ6" s="424"/>
      <c r="BR6" s="424"/>
      <c r="BS6" s="424"/>
      <c r="BT6" s="424"/>
      <c r="BU6" s="425"/>
      <c r="BV6" s="423">
        <v>396652</v>
      </c>
      <c r="BW6" s="424"/>
      <c r="BX6" s="424"/>
      <c r="BY6" s="424"/>
      <c r="BZ6" s="424"/>
      <c r="CA6" s="424"/>
      <c r="CB6" s="424"/>
      <c r="CC6" s="425"/>
      <c r="CD6" s="463" t="s">
        <v>102</v>
      </c>
      <c r="CE6" s="383"/>
      <c r="CF6" s="383"/>
      <c r="CG6" s="383"/>
      <c r="CH6" s="383"/>
      <c r="CI6" s="383"/>
      <c r="CJ6" s="383"/>
      <c r="CK6" s="383"/>
      <c r="CL6" s="383"/>
      <c r="CM6" s="383"/>
      <c r="CN6" s="383"/>
      <c r="CO6" s="383"/>
      <c r="CP6" s="383"/>
      <c r="CQ6" s="383"/>
      <c r="CR6" s="383"/>
      <c r="CS6" s="464"/>
      <c r="CT6" s="566">
        <v>89</v>
      </c>
      <c r="CU6" s="567"/>
      <c r="CV6" s="567"/>
      <c r="CW6" s="567"/>
      <c r="CX6" s="567"/>
      <c r="CY6" s="567"/>
      <c r="CZ6" s="567"/>
      <c r="DA6" s="568"/>
      <c r="DB6" s="566">
        <v>94.1</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103</v>
      </c>
      <c r="AN7" s="380"/>
      <c r="AO7" s="380"/>
      <c r="AP7" s="380"/>
      <c r="AQ7" s="380"/>
      <c r="AR7" s="380"/>
      <c r="AS7" s="380"/>
      <c r="AT7" s="381"/>
      <c r="AU7" s="481" t="s">
        <v>104</v>
      </c>
      <c r="AV7" s="482"/>
      <c r="AW7" s="482"/>
      <c r="AX7" s="482"/>
      <c r="AY7" s="437" t="s">
        <v>105</v>
      </c>
      <c r="AZ7" s="438"/>
      <c r="BA7" s="438"/>
      <c r="BB7" s="438"/>
      <c r="BC7" s="438"/>
      <c r="BD7" s="438"/>
      <c r="BE7" s="438"/>
      <c r="BF7" s="438"/>
      <c r="BG7" s="438"/>
      <c r="BH7" s="438"/>
      <c r="BI7" s="438"/>
      <c r="BJ7" s="438"/>
      <c r="BK7" s="438"/>
      <c r="BL7" s="438"/>
      <c r="BM7" s="439"/>
      <c r="BN7" s="423">
        <v>60222</v>
      </c>
      <c r="BO7" s="424"/>
      <c r="BP7" s="424"/>
      <c r="BQ7" s="424"/>
      <c r="BR7" s="424"/>
      <c r="BS7" s="424"/>
      <c r="BT7" s="424"/>
      <c r="BU7" s="425"/>
      <c r="BV7" s="423">
        <v>83059</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6641722</v>
      </c>
      <c r="CU7" s="424"/>
      <c r="CV7" s="424"/>
      <c r="CW7" s="424"/>
      <c r="CX7" s="424"/>
      <c r="CY7" s="424"/>
      <c r="CZ7" s="424"/>
      <c r="DA7" s="425"/>
      <c r="DB7" s="423">
        <v>6410285</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108</v>
      </c>
      <c r="AV8" s="482"/>
      <c r="AW8" s="482"/>
      <c r="AX8" s="482"/>
      <c r="AY8" s="437" t="s">
        <v>109</v>
      </c>
      <c r="AZ8" s="438"/>
      <c r="BA8" s="438"/>
      <c r="BB8" s="438"/>
      <c r="BC8" s="438"/>
      <c r="BD8" s="438"/>
      <c r="BE8" s="438"/>
      <c r="BF8" s="438"/>
      <c r="BG8" s="438"/>
      <c r="BH8" s="438"/>
      <c r="BI8" s="438"/>
      <c r="BJ8" s="438"/>
      <c r="BK8" s="438"/>
      <c r="BL8" s="438"/>
      <c r="BM8" s="439"/>
      <c r="BN8" s="423">
        <v>330958</v>
      </c>
      <c r="BO8" s="424"/>
      <c r="BP8" s="424"/>
      <c r="BQ8" s="424"/>
      <c r="BR8" s="424"/>
      <c r="BS8" s="424"/>
      <c r="BT8" s="424"/>
      <c r="BU8" s="425"/>
      <c r="BV8" s="423">
        <v>313593</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0.46</v>
      </c>
      <c r="CU8" s="527"/>
      <c r="CV8" s="527"/>
      <c r="CW8" s="527"/>
      <c r="CX8" s="527"/>
      <c r="CY8" s="527"/>
      <c r="CZ8" s="527"/>
      <c r="DA8" s="528"/>
      <c r="DB8" s="526">
        <v>0.47</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19351</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17365</v>
      </c>
      <c r="BO9" s="424"/>
      <c r="BP9" s="424"/>
      <c r="BQ9" s="424"/>
      <c r="BR9" s="424"/>
      <c r="BS9" s="424"/>
      <c r="BT9" s="424"/>
      <c r="BU9" s="425"/>
      <c r="BV9" s="423">
        <v>55561</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10.9</v>
      </c>
      <c r="CU9" s="421"/>
      <c r="CV9" s="421"/>
      <c r="CW9" s="421"/>
      <c r="CX9" s="421"/>
      <c r="CY9" s="421"/>
      <c r="CZ9" s="421"/>
      <c r="DA9" s="422"/>
      <c r="DB9" s="420">
        <v>11.3</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20930</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93</v>
      </c>
      <c r="AV10" s="482"/>
      <c r="AW10" s="482"/>
      <c r="AX10" s="482"/>
      <c r="AY10" s="437" t="s">
        <v>120</v>
      </c>
      <c r="AZ10" s="438"/>
      <c r="BA10" s="438"/>
      <c r="BB10" s="438"/>
      <c r="BC10" s="438"/>
      <c r="BD10" s="438"/>
      <c r="BE10" s="438"/>
      <c r="BF10" s="438"/>
      <c r="BG10" s="438"/>
      <c r="BH10" s="438"/>
      <c r="BI10" s="438"/>
      <c r="BJ10" s="438"/>
      <c r="BK10" s="438"/>
      <c r="BL10" s="438"/>
      <c r="BM10" s="439"/>
      <c r="BN10" s="423">
        <v>49</v>
      </c>
      <c r="BO10" s="424"/>
      <c r="BP10" s="424"/>
      <c r="BQ10" s="424"/>
      <c r="BR10" s="424"/>
      <c r="BS10" s="424"/>
      <c r="BT10" s="424"/>
      <c r="BU10" s="425"/>
      <c r="BV10" s="423">
        <v>580</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19638</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115</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128</v>
      </c>
      <c r="CU12" s="527"/>
      <c r="CV12" s="527"/>
      <c r="CW12" s="527"/>
      <c r="CX12" s="527"/>
      <c r="CY12" s="527"/>
      <c r="CZ12" s="527"/>
      <c r="DA12" s="528"/>
      <c r="DB12" s="526" t="s">
        <v>128</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136</v>
      </c>
      <c r="N13" s="508"/>
      <c r="O13" s="508"/>
      <c r="P13" s="508"/>
      <c r="Q13" s="509"/>
      <c r="R13" s="510">
        <v>19390</v>
      </c>
      <c r="S13" s="511"/>
      <c r="T13" s="511"/>
      <c r="U13" s="511"/>
      <c r="V13" s="512"/>
      <c r="W13" s="513" t="s">
        <v>137</v>
      </c>
      <c r="X13" s="409"/>
      <c r="Y13" s="409"/>
      <c r="Z13" s="409"/>
      <c r="AA13" s="409"/>
      <c r="AB13" s="410"/>
      <c r="AC13" s="376">
        <v>414</v>
      </c>
      <c r="AD13" s="377"/>
      <c r="AE13" s="377"/>
      <c r="AF13" s="377"/>
      <c r="AG13" s="378"/>
      <c r="AH13" s="376">
        <v>460</v>
      </c>
      <c r="AI13" s="377"/>
      <c r="AJ13" s="377"/>
      <c r="AK13" s="377"/>
      <c r="AL13" s="436"/>
      <c r="AM13" s="480" t="s">
        <v>138</v>
      </c>
      <c r="AN13" s="380"/>
      <c r="AO13" s="380"/>
      <c r="AP13" s="380"/>
      <c r="AQ13" s="380"/>
      <c r="AR13" s="380"/>
      <c r="AS13" s="380"/>
      <c r="AT13" s="381"/>
      <c r="AU13" s="481" t="s">
        <v>115</v>
      </c>
      <c r="AV13" s="482"/>
      <c r="AW13" s="482"/>
      <c r="AX13" s="482"/>
      <c r="AY13" s="437" t="s">
        <v>139</v>
      </c>
      <c r="AZ13" s="438"/>
      <c r="BA13" s="438"/>
      <c r="BB13" s="438"/>
      <c r="BC13" s="438"/>
      <c r="BD13" s="438"/>
      <c r="BE13" s="438"/>
      <c r="BF13" s="438"/>
      <c r="BG13" s="438"/>
      <c r="BH13" s="438"/>
      <c r="BI13" s="438"/>
      <c r="BJ13" s="438"/>
      <c r="BK13" s="438"/>
      <c r="BL13" s="438"/>
      <c r="BM13" s="439"/>
      <c r="BN13" s="423">
        <v>17414</v>
      </c>
      <c r="BO13" s="424"/>
      <c r="BP13" s="424"/>
      <c r="BQ13" s="424"/>
      <c r="BR13" s="424"/>
      <c r="BS13" s="424"/>
      <c r="BT13" s="424"/>
      <c r="BU13" s="425"/>
      <c r="BV13" s="423">
        <v>56141</v>
      </c>
      <c r="BW13" s="424"/>
      <c r="BX13" s="424"/>
      <c r="BY13" s="424"/>
      <c r="BZ13" s="424"/>
      <c r="CA13" s="424"/>
      <c r="CB13" s="424"/>
      <c r="CC13" s="425"/>
      <c r="CD13" s="463" t="s">
        <v>140</v>
      </c>
      <c r="CE13" s="383"/>
      <c r="CF13" s="383"/>
      <c r="CG13" s="383"/>
      <c r="CH13" s="383"/>
      <c r="CI13" s="383"/>
      <c r="CJ13" s="383"/>
      <c r="CK13" s="383"/>
      <c r="CL13" s="383"/>
      <c r="CM13" s="383"/>
      <c r="CN13" s="383"/>
      <c r="CO13" s="383"/>
      <c r="CP13" s="383"/>
      <c r="CQ13" s="383"/>
      <c r="CR13" s="383"/>
      <c r="CS13" s="464"/>
      <c r="CT13" s="420">
        <v>14.9</v>
      </c>
      <c r="CU13" s="421"/>
      <c r="CV13" s="421"/>
      <c r="CW13" s="421"/>
      <c r="CX13" s="421"/>
      <c r="CY13" s="421"/>
      <c r="CZ13" s="421"/>
      <c r="DA13" s="422"/>
      <c r="DB13" s="420">
        <v>15.3</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141</v>
      </c>
      <c r="M14" s="550"/>
      <c r="N14" s="550"/>
      <c r="O14" s="550"/>
      <c r="P14" s="550"/>
      <c r="Q14" s="551"/>
      <c r="R14" s="510">
        <v>19959</v>
      </c>
      <c r="S14" s="511"/>
      <c r="T14" s="511"/>
      <c r="U14" s="511"/>
      <c r="V14" s="512"/>
      <c r="W14" s="514"/>
      <c r="X14" s="412"/>
      <c r="Y14" s="412"/>
      <c r="Z14" s="412"/>
      <c r="AA14" s="412"/>
      <c r="AB14" s="413"/>
      <c r="AC14" s="503">
        <v>4.2</v>
      </c>
      <c r="AD14" s="504"/>
      <c r="AE14" s="504"/>
      <c r="AF14" s="504"/>
      <c r="AG14" s="505"/>
      <c r="AH14" s="503">
        <v>4.4000000000000004</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142</v>
      </c>
      <c r="CE14" s="461"/>
      <c r="CF14" s="461"/>
      <c r="CG14" s="461"/>
      <c r="CH14" s="461"/>
      <c r="CI14" s="461"/>
      <c r="CJ14" s="461"/>
      <c r="CK14" s="461"/>
      <c r="CL14" s="461"/>
      <c r="CM14" s="461"/>
      <c r="CN14" s="461"/>
      <c r="CO14" s="461"/>
      <c r="CP14" s="461"/>
      <c r="CQ14" s="461"/>
      <c r="CR14" s="461"/>
      <c r="CS14" s="462"/>
      <c r="CT14" s="520">
        <v>69.900000000000006</v>
      </c>
      <c r="CU14" s="521"/>
      <c r="CV14" s="521"/>
      <c r="CW14" s="521"/>
      <c r="CX14" s="521"/>
      <c r="CY14" s="521"/>
      <c r="CZ14" s="521"/>
      <c r="DA14" s="522"/>
      <c r="DB14" s="520">
        <v>93</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143</v>
      </c>
      <c r="N15" s="508"/>
      <c r="O15" s="508"/>
      <c r="P15" s="508"/>
      <c r="Q15" s="509"/>
      <c r="R15" s="510">
        <v>19706</v>
      </c>
      <c r="S15" s="511"/>
      <c r="T15" s="511"/>
      <c r="U15" s="511"/>
      <c r="V15" s="512"/>
      <c r="W15" s="513" t="s">
        <v>144</v>
      </c>
      <c r="X15" s="409"/>
      <c r="Y15" s="409"/>
      <c r="Z15" s="409"/>
      <c r="AA15" s="409"/>
      <c r="AB15" s="410"/>
      <c r="AC15" s="376">
        <v>3683</v>
      </c>
      <c r="AD15" s="377"/>
      <c r="AE15" s="377"/>
      <c r="AF15" s="377"/>
      <c r="AG15" s="378"/>
      <c r="AH15" s="376">
        <v>3862</v>
      </c>
      <c r="AI15" s="377"/>
      <c r="AJ15" s="377"/>
      <c r="AK15" s="377"/>
      <c r="AL15" s="436"/>
      <c r="AM15" s="480"/>
      <c r="AN15" s="380"/>
      <c r="AO15" s="380"/>
      <c r="AP15" s="380"/>
      <c r="AQ15" s="380"/>
      <c r="AR15" s="380"/>
      <c r="AS15" s="380"/>
      <c r="AT15" s="381"/>
      <c r="AU15" s="481"/>
      <c r="AV15" s="482"/>
      <c r="AW15" s="482"/>
      <c r="AX15" s="482"/>
      <c r="AY15" s="449" t="s">
        <v>145</v>
      </c>
      <c r="AZ15" s="450"/>
      <c r="BA15" s="450"/>
      <c r="BB15" s="450"/>
      <c r="BC15" s="450"/>
      <c r="BD15" s="450"/>
      <c r="BE15" s="450"/>
      <c r="BF15" s="450"/>
      <c r="BG15" s="450"/>
      <c r="BH15" s="450"/>
      <c r="BI15" s="450"/>
      <c r="BJ15" s="450"/>
      <c r="BK15" s="450"/>
      <c r="BL15" s="450"/>
      <c r="BM15" s="451"/>
      <c r="BN15" s="452">
        <v>2440165</v>
      </c>
      <c r="BO15" s="453"/>
      <c r="BP15" s="453"/>
      <c r="BQ15" s="453"/>
      <c r="BR15" s="453"/>
      <c r="BS15" s="453"/>
      <c r="BT15" s="453"/>
      <c r="BU15" s="454"/>
      <c r="BV15" s="452">
        <v>2579709</v>
      </c>
      <c r="BW15" s="453"/>
      <c r="BX15" s="453"/>
      <c r="BY15" s="453"/>
      <c r="BZ15" s="453"/>
      <c r="CA15" s="453"/>
      <c r="CB15" s="453"/>
      <c r="CC15" s="454"/>
      <c r="CD15" s="523" t="s">
        <v>146</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147</v>
      </c>
      <c r="M16" s="498"/>
      <c r="N16" s="498"/>
      <c r="O16" s="498"/>
      <c r="P16" s="498"/>
      <c r="Q16" s="499"/>
      <c r="R16" s="500" t="s">
        <v>148</v>
      </c>
      <c r="S16" s="501"/>
      <c r="T16" s="501"/>
      <c r="U16" s="501"/>
      <c r="V16" s="502"/>
      <c r="W16" s="514"/>
      <c r="X16" s="412"/>
      <c r="Y16" s="412"/>
      <c r="Z16" s="412"/>
      <c r="AA16" s="412"/>
      <c r="AB16" s="413"/>
      <c r="AC16" s="503">
        <v>37.700000000000003</v>
      </c>
      <c r="AD16" s="504"/>
      <c r="AE16" s="504"/>
      <c r="AF16" s="504"/>
      <c r="AG16" s="505"/>
      <c r="AH16" s="503">
        <v>37</v>
      </c>
      <c r="AI16" s="504"/>
      <c r="AJ16" s="504"/>
      <c r="AK16" s="504"/>
      <c r="AL16" s="506"/>
      <c r="AM16" s="480"/>
      <c r="AN16" s="380"/>
      <c r="AO16" s="380"/>
      <c r="AP16" s="380"/>
      <c r="AQ16" s="380"/>
      <c r="AR16" s="380"/>
      <c r="AS16" s="380"/>
      <c r="AT16" s="381"/>
      <c r="AU16" s="481"/>
      <c r="AV16" s="482"/>
      <c r="AW16" s="482"/>
      <c r="AX16" s="482"/>
      <c r="AY16" s="437" t="s">
        <v>149</v>
      </c>
      <c r="AZ16" s="438"/>
      <c r="BA16" s="438"/>
      <c r="BB16" s="438"/>
      <c r="BC16" s="438"/>
      <c r="BD16" s="438"/>
      <c r="BE16" s="438"/>
      <c r="BF16" s="438"/>
      <c r="BG16" s="438"/>
      <c r="BH16" s="438"/>
      <c r="BI16" s="438"/>
      <c r="BJ16" s="438"/>
      <c r="BK16" s="438"/>
      <c r="BL16" s="438"/>
      <c r="BM16" s="439"/>
      <c r="BN16" s="423">
        <v>5695855</v>
      </c>
      <c r="BO16" s="424"/>
      <c r="BP16" s="424"/>
      <c r="BQ16" s="424"/>
      <c r="BR16" s="424"/>
      <c r="BS16" s="424"/>
      <c r="BT16" s="424"/>
      <c r="BU16" s="425"/>
      <c r="BV16" s="423">
        <v>5444007</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150</v>
      </c>
      <c r="N17" s="517"/>
      <c r="O17" s="517"/>
      <c r="P17" s="517"/>
      <c r="Q17" s="518"/>
      <c r="R17" s="500" t="s">
        <v>151</v>
      </c>
      <c r="S17" s="501"/>
      <c r="T17" s="501"/>
      <c r="U17" s="501"/>
      <c r="V17" s="502"/>
      <c r="W17" s="513" t="s">
        <v>152</v>
      </c>
      <c r="X17" s="409"/>
      <c r="Y17" s="409"/>
      <c r="Z17" s="409"/>
      <c r="AA17" s="409"/>
      <c r="AB17" s="410"/>
      <c r="AC17" s="376">
        <v>5670</v>
      </c>
      <c r="AD17" s="377"/>
      <c r="AE17" s="377"/>
      <c r="AF17" s="377"/>
      <c r="AG17" s="378"/>
      <c r="AH17" s="376">
        <v>6108</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3040580</v>
      </c>
      <c r="BO17" s="424"/>
      <c r="BP17" s="424"/>
      <c r="BQ17" s="424"/>
      <c r="BR17" s="424"/>
      <c r="BS17" s="424"/>
      <c r="BT17" s="424"/>
      <c r="BU17" s="425"/>
      <c r="BV17" s="423">
        <v>3241478</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154</v>
      </c>
      <c r="C18" s="474"/>
      <c r="D18" s="474"/>
      <c r="E18" s="475"/>
      <c r="F18" s="475"/>
      <c r="G18" s="475"/>
      <c r="H18" s="475"/>
      <c r="I18" s="475"/>
      <c r="J18" s="475"/>
      <c r="K18" s="475"/>
      <c r="L18" s="476">
        <v>236.71</v>
      </c>
      <c r="M18" s="476"/>
      <c r="N18" s="476"/>
      <c r="O18" s="476"/>
      <c r="P18" s="476"/>
      <c r="Q18" s="476"/>
      <c r="R18" s="477"/>
      <c r="S18" s="477"/>
      <c r="T18" s="477"/>
      <c r="U18" s="477"/>
      <c r="V18" s="478"/>
      <c r="W18" s="494"/>
      <c r="X18" s="495"/>
      <c r="Y18" s="495"/>
      <c r="Z18" s="495"/>
      <c r="AA18" s="495"/>
      <c r="AB18" s="519"/>
      <c r="AC18" s="393">
        <v>58.1</v>
      </c>
      <c r="AD18" s="394"/>
      <c r="AE18" s="394"/>
      <c r="AF18" s="394"/>
      <c r="AG18" s="479"/>
      <c r="AH18" s="393">
        <v>58.6</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5894974</v>
      </c>
      <c r="BO18" s="424"/>
      <c r="BP18" s="424"/>
      <c r="BQ18" s="424"/>
      <c r="BR18" s="424"/>
      <c r="BS18" s="424"/>
      <c r="BT18" s="424"/>
      <c r="BU18" s="425"/>
      <c r="BV18" s="423">
        <v>5807441</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156</v>
      </c>
      <c r="C19" s="474"/>
      <c r="D19" s="474"/>
      <c r="E19" s="475"/>
      <c r="F19" s="475"/>
      <c r="G19" s="475"/>
      <c r="H19" s="475"/>
      <c r="I19" s="475"/>
      <c r="J19" s="475"/>
      <c r="K19" s="475"/>
      <c r="L19" s="483">
        <v>82</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8458339</v>
      </c>
      <c r="BO19" s="424"/>
      <c r="BP19" s="424"/>
      <c r="BQ19" s="424"/>
      <c r="BR19" s="424"/>
      <c r="BS19" s="424"/>
      <c r="BT19" s="424"/>
      <c r="BU19" s="425"/>
      <c r="BV19" s="423">
        <v>7994288</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158</v>
      </c>
      <c r="C20" s="474"/>
      <c r="D20" s="474"/>
      <c r="E20" s="475"/>
      <c r="F20" s="475"/>
      <c r="G20" s="475"/>
      <c r="H20" s="475"/>
      <c r="I20" s="475"/>
      <c r="J20" s="475"/>
      <c r="K20" s="475"/>
      <c r="L20" s="483">
        <v>7256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159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160</v>
      </c>
      <c r="C22" s="400"/>
      <c r="D22" s="401"/>
      <c r="E22" s="408" t="s">
        <v>1</v>
      </c>
      <c r="F22" s="409"/>
      <c r="G22" s="409"/>
      <c r="H22" s="409"/>
      <c r="I22" s="409"/>
      <c r="J22" s="409"/>
      <c r="K22" s="410"/>
      <c r="L22" s="408" t="s">
        <v>161</v>
      </c>
      <c r="M22" s="409"/>
      <c r="N22" s="409"/>
      <c r="O22" s="409"/>
      <c r="P22" s="410"/>
      <c r="Q22" s="414" t="s">
        <v>162</v>
      </c>
      <c r="R22" s="415"/>
      <c r="S22" s="415"/>
      <c r="T22" s="415"/>
      <c r="U22" s="415"/>
      <c r="V22" s="416"/>
      <c r="W22" s="465" t="s">
        <v>163</v>
      </c>
      <c r="X22" s="400"/>
      <c r="Y22" s="401"/>
      <c r="Z22" s="408" t="s">
        <v>1</v>
      </c>
      <c r="AA22" s="409"/>
      <c r="AB22" s="409"/>
      <c r="AC22" s="409"/>
      <c r="AD22" s="409"/>
      <c r="AE22" s="409"/>
      <c r="AF22" s="409"/>
      <c r="AG22" s="410"/>
      <c r="AH22" s="426" t="s">
        <v>164</v>
      </c>
      <c r="AI22" s="409"/>
      <c r="AJ22" s="409"/>
      <c r="AK22" s="409"/>
      <c r="AL22" s="410"/>
      <c r="AM22" s="426" t="s">
        <v>165</v>
      </c>
      <c r="AN22" s="427"/>
      <c r="AO22" s="427"/>
      <c r="AP22" s="427"/>
      <c r="AQ22" s="427"/>
      <c r="AR22" s="428"/>
      <c r="AS22" s="414" t="s">
        <v>162</v>
      </c>
      <c r="AT22" s="415"/>
      <c r="AU22" s="415"/>
      <c r="AV22" s="415"/>
      <c r="AW22" s="415"/>
      <c r="AX22" s="432"/>
      <c r="AY22" s="449" t="s">
        <v>166</v>
      </c>
      <c r="AZ22" s="450"/>
      <c r="BA22" s="450"/>
      <c r="BB22" s="450"/>
      <c r="BC22" s="450"/>
      <c r="BD22" s="450"/>
      <c r="BE22" s="450"/>
      <c r="BF22" s="450"/>
      <c r="BG22" s="450"/>
      <c r="BH22" s="450"/>
      <c r="BI22" s="450"/>
      <c r="BJ22" s="450"/>
      <c r="BK22" s="450"/>
      <c r="BL22" s="450"/>
      <c r="BM22" s="451"/>
      <c r="BN22" s="452">
        <v>8001498</v>
      </c>
      <c r="BO22" s="453"/>
      <c r="BP22" s="453"/>
      <c r="BQ22" s="453"/>
      <c r="BR22" s="453"/>
      <c r="BS22" s="453"/>
      <c r="BT22" s="453"/>
      <c r="BU22" s="454"/>
      <c r="BV22" s="452">
        <v>8350714</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167</v>
      </c>
      <c r="AZ23" s="438"/>
      <c r="BA23" s="438"/>
      <c r="BB23" s="438"/>
      <c r="BC23" s="438"/>
      <c r="BD23" s="438"/>
      <c r="BE23" s="438"/>
      <c r="BF23" s="438"/>
      <c r="BG23" s="438"/>
      <c r="BH23" s="438"/>
      <c r="BI23" s="438"/>
      <c r="BJ23" s="438"/>
      <c r="BK23" s="438"/>
      <c r="BL23" s="438"/>
      <c r="BM23" s="439"/>
      <c r="BN23" s="423">
        <v>6572866</v>
      </c>
      <c r="BO23" s="424"/>
      <c r="BP23" s="424"/>
      <c r="BQ23" s="424"/>
      <c r="BR23" s="424"/>
      <c r="BS23" s="424"/>
      <c r="BT23" s="424"/>
      <c r="BU23" s="425"/>
      <c r="BV23" s="423">
        <v>6764741</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168</v>
      </c>
      <c r="F24" s="380"/>
      <c r="G24" s="380"/>
      <c r="H24" s="380"/>
      <c r="I24" s="380"/>
      <c r="J24" s="380"/>
      <c r="K24" s="381"/>
      <c r="L24" s="376">
        <v>1</v>
      </c>
      <c r="M24" s="377"/>
      <c r="N24" s="377"/>
      <c r="O24" s="377"/>
      <c r="P24" s="378"/>
      <c r="Q24" s="376">
        <v>8220</v>
      </c>
      <c r="R24" s="377"/>
      <c r="S24" s="377"/>
      <c r="T24" s="377"/>
      <c r="U24" s="377"/>
      <c r="V24" s="378"/>
      <c r="W24" s="466"/>
      <c r="X24" s="403"/>
      <c r="Y24" s="404"/>
      <c r="Z24" s="379" t="s">
        <v>169</v>
      </c>
      <c r="AA24" s="380"/>
      <c r="AB24" s="380"/>
      <c r="AC24" s="380"/>
      <c r="AD24" s="380"/>
      <c r="AE24" s="380"/>
      <c r="AF24" s="380"/>
      <c r="AG24" s="381"/>
      <c r="AH24" s="376">
        <v>137</v>
      </c>
      <c r="AI24" s="377"/>
      <c r="AJ24" s="377"/>
      <c r="AK24" s="377"/>
      <c r="AL24" s="378"/>
      <c r="AM24" s="376">
        <v>417302</v>
      </c>
      <c r="AN24" s="377"/>
      <c r="AO24" s="377"/>
      <c r="AP24" s="377"/>
      <c r="AQ24" s="377"/>
      <c r="AR24" s="378"/>
      <c r="AS24" s="376">
        <v>3046</v>
      </c>
      <c r="AT24" s="377"/>
      <c r="AU24" s="377"/>
      <c r="AV24" s="377"/>
      <c r="AW24" s="377"/>
      <c r="AX24" s="436"/>
      <c r="AY24" s="396" t="s">
        <v>170</v>
      </c>
      <c r="AZ24" s="397"/>
      <c r="BA24" s="397"/>
      <c r="BB24" s="397"/>
      <c r="BC24" s="397"/>
      <c r="BD24" s="397"/>
      <c r="BE24" s="397"/>
      <c r="BF24" s="397"/>
      <c r="BG24" s="397"/>
      <c r="BH24" s="397"/>
      <c r="BI24" s="397"/>
      <c r="BJ24" s="397"/>
      <c r="BK24" s="397"/>
      <c r="BL24" s="397"/>
      <c r="BM24" s="398"/>
      <c r="BN24" s="423">
        <v>3604754</v>
      </c>
      <c r="BO24" s="424"/>
      <c r="BP24" s="424"/>
      <c r="BQ24" s="424"/>
      <c r="BR24" s="424"/>
      <c r="BS24" s="424"/>
      <c r="BT24" s="424"/>
      <c r="BU24" s="425"/>
      <c r="BV24" s="423">
        <v>3925076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171</v>
      </c>
      <c r="F25" s="380"/>
      <c r="G25" s="380"/>
      <c r="H25" s="380"/>
      <c r="I25" s="380"/>
      <c r="J25" s="380"/>
      <c r="K25" s="381"/>
      <c r="L25" s="376">
        <v>1</v>
      </c>
      <c r="M25" s="377"/>
      <c r="N25" s="377"/>
      <c r="O25" s="377"/>
      <c r="P25" s="378"/>
      <c r="Q25" s="376">
        <v>6830</v>
      </c>
      <c r="R25" s="377"/>
      <c r="S25" s="377"/>
      <c r="T25" s="377"/>
      <c r="U25" s="377"/>
      <c r="V25" s="378"/>
      <c r="W25" s="466"/>
      <c r="X25" s="403"/>
      <c r="Y25" s="404"/>
      <c r="Z25" s="379" t="s">
        <v>172</v>
      </c>
      <c r="AA25" s="380"/>
      <c r="AB25" s="380"/>
      <c r="AC25" s="380"/>
      <c r="AD25" s="380"/>
      <c r="AE25" s="380"/>
      <c r="AF25" s="380"/>
      <c r="AG25" s="381"/>
      <c r="AH25" s="376" t="s">
        <v>128</v>
      </c>
      <c r="AI25" s="377"/>
      <c r="AJ25" s="377"/>
      <c r="AK25" s="377"/>
      <c r="AL25" s="378"/>
      <c r="AM25" s="376" t="s">
        <v>173</v>
      </c>
      <c r="AN25" s="377"/>
      <c r="AO25" s="377"/>
      <c r="AP25" s="377"/>
      <c r="AQ25" s="377"/>
      <c r="AR25" s="378"/>
      <c r="AS25" s="376" t="s">
        <v>173</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172649</v>
      </c>
      <c r="BO25" s="453"/>
      <c r="BP25" s="453"/>
      <c r="BQ25" s="453"/>
      <c r="BR25" s="453"/>
      <c r="BS25" s="453"/>
      <c r="BT25" s="453"/>
      <c r="BU25" s="454"/>
      <c r="BV25" s="452">
        <v>91735</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175</v>
      </c>
      <c r="F26" s="380"/>
      <c r="G26" s="380"/>
      <c r="H26" s="380"/>
      <c r="I26" s="380"/>
      <c r="J26" s="380"/>
      <c r="K26" s="381"/>
      <c r="L26" s="376">
        <v>1</v>
      </c>
      <c r="M26" s="377"/>
      <c r="N26" s="377"/>
      <c r="O26" s="377"/>
      <c r="P26" s="378"/>
      <c r="Q26" s="376">
        <v>6050</v>
      </c>
      <c r="R26" s="377"/>
      <c r="S26" s="377"/>
      <c r="T26" s="377"/>
      <c r="U26" s="377"/>
      <c r="V26" s="378"/>
      <c r="W26" s="466"/>
      <c r="X26" s="403"/>
      <c r="Y26" s="404"/>
      <c r="Z26" s="379" t="s">
        <v>176</v>
      </c>
      <c r="AA26" s="434"/>
      <c r="AB26" s="434"/>
      <c r="AC26" s="434"/>
      <c r="AD26" s="434"/>
      <c r="AE26" s="434"/>
      <c r="AF26" s="434"/>
      <c r="AG26" s="435"/>
      <c r="AH26" s="376">
        <v>5</v>
      </c>
      <c r="AI26" s="377"/>
      <c r="AJ26" s="377"/>
      <c r="AK26" s="377"/>
      <c r="AL26" s="378"/>
      <c r="AM26" s="376">
        <v>14605</v>
      </c>
      <c r="AN26" s="377"/>
      <c r="AO26" s="377"/>
      <c r="AP26" s="377"/>
      <c r="AQ26" s="377"/>
      <c r="AR26" s="378"/>
      <c r="AS26" s="376">
        <v>2921</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173</v>
      </c>
      <c r="BO26" s="424"/>
      <c r="BP26" s="424"/>
      <c r="BQ26" s="424"/>
      <c r="BR26" s="424"/>
      <c r="BS26" s="424"/>
      <c r="BT26" s="424"/>
      <c r="BU26" s="425"/>
      <c r="BV26" s="423" t="s">
        <v>128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178</v>
      </c>
      <c r="F27" s="380"/>
      <c r="G27" s="380"/>
      <c r="H27" s="380"/>
      <c r="I27" s="380"/>
      <c r="J27" s="380"/>
      <c r="K27" s="381"/>
      <c r="L27" s="376">
        <v>1</v>
      </c>
      <c r="M27" s="377"/>
      <c r="N27" s="377"/>
      <c r="O27" s="377"/>
      <c r="P27" s="378"/>
      <c r="Q27" s="376">
        <v>3600</v>
      </c>
      <c r="R27" s="377"/>
      <c r="S27" s="377"/>
      <c r="T27" s="377"/>
      <c r="U27" s="377"/>
      <c r="V27" s="378"/>
      <c r="W27" s="466"/>
      <c r="X27" s="403"/>
      <c r="Y27" s="404"/>
      <c r="Z27" s="379" t="s">
        <v>179</v>
      </c>
      <c r="AA27" s="380"/>
      <c r="AB27" s="380"/>
      <c r="AC27" s="380"/>
      <c r="AD27" s="380"/>
      <c r="AE27" s="380"/>
      <c r="AF27" s="380"/>
      <c r="AG27" s="381"/>
      <c r="AH27" s="376">
        <v>1</v>
      </c>
      <c r="AI27" s="377"/>
      <c r="AJ27" s="377"/>
      <c r="AK27" s="377"/>
      <c r="AL27" s="378"/>
      <c r="AM27" s="376" t="s">
        <v>180</v>
      </c>
      <c r="AN27" s="377"/>
      <c r="AO27" s="377"/>
      <c r="AP27" s="377"/>
      <c r="AQ27" s="377"/>
      <c r="AR27" s="378"/>
      <c r="AS27" s="376" t="s">
        <v>181</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t="s">
        <v>128</v>
      </c>
      <c r="BO27" s="458"/>
      <c r="BP27" s="458"/>
      <c r="BQ27" s="458"/>
      <c r="BR27" s="458"/>
      <c r="BS27" s="458"/>
      <c r="BT27" s="458"/>
      <c r="BU27" s="459"/>
      <c r="BV27" s="457" t="s">
        <v>173</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183</v>
      </c>
      <c r="F28" s="380"/>
      <c r="G28" s="380"/>
      <c r="H28" s="380"/>
      <c r="I28" s="380"/>
      <c r="J28" s="380"/>
      <c r="K28" s="381"/>
      <c r="L28" s="376">
        <v>1</v>
      </c>
      <c r="M28" s="377"/>
      <c r="N28" s="377"/>
      <c r="O28" s="377"/>
      <c r="P28" s="378"/>
      <c r="Q28" s="376">
        <v>3100</v>
      </c>
      <c r="R28" s="377"/>
      <c r="S28" s="377"/>
      <c r="T28" s="377"/>
      <c r="U28" s="377"/>
      <c r="V28" s="378"/>
      <c r="W28" s="466"/>
      <c r="X28" s="403"/>
      <c r="Y28" s="404"/>
      <c r="Z28" s="379" t="s">
        <v>184</v>
      </c>
      <c r="AA28" s="380"/>
      <c r="AB28" s="380"/>
      <c r="AC28" s="380"/>
      <c r="AD28" s="380"/>
      <c r="AE28" s="380"/>
      <c r="AF28" s="380"/>
      <c r="AG28" s="381"/>
      <c r="AH28" s="376" t="s">
        <v>173</v>
      </c>
      <c r="AI28" s="377"/>
      <c r="AJ28" s="377"/>
      <c r="AK28" s="377"/>
      <c r="AL28" s="378"/>
      <c r="AM28" s="376" t="s">
        <v>128</v>
      </c>
      <c r="AN28" s="377"/>
      <c r="AO28" s="377"/>
      <c r="AP28" s="377"/>
      <c r="AQ28" s="377"/>
      <c r="AR28" s="378"/>
      <c r="AS28" s="376" t="s">
        <v>173</v>
      </c>
      <c r="AT28" s="377"/>
      <c r="AU28" s="377"/>
      <c r="AV28" s="377"/>
      <c r="AW28" s="377"/>
      <c r="AX28" s="436"/>
      <c r="AY28" s="440" t="s">
        <v>185</v>
      </c>
      <c r="AZ28" s="441"/>
      <c r="BA28" s="441"/>
      <c r="BB28" s="442"/>
      <c r="BC28" s="449" t="s">
        <v>47</v>
      </c>
      <c r="BD28" s="450"/>
      <c r="BE28" s="450"/>
      <c r="BF28" s="450"/>
      <c r="BG28" s="450"/>
      <c r="BH28" s="450"/>
      <c r="BI28" s="450"/>
      <c r="BJ28" s="450"/>
      <c r="BK28" s="450"/>
      <c r="BL28" s="450"/>
      <c r="BM28" s="451"/>
      <c r="BN28" s="452">
        <v>1280293</v>
      </c>
      <c r="BO28" s="453"/>
      <c r="BP28" s="453"/>
      <c r="BQ28" s="453"/>
      <c r="BR28" s="453"/>
      <c r="BS28" s="453"/>
      <c r="BT28" s="453"/>
      <c r="BU28" s="454"/>
      <c r="BV28" s="452">
        <v>1280244</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186</v>
      </c>
      <c r="F29" s="380"/>
      <c r="G29" s="380"/>
      <c r="H29" s="380"/>
      <c r="I29" s="380"/>
      <c r="J29" s="380"/>
      <c r="K29" s="381"/>
      <c r="L29" s="376">
        <v>10</v>
      </c>
      <c r="M29" s="377"/>
      <c r="N29" s="377"/>
      <c r="O29" s="377"/>
      <c r="P29" s="378"/>
      <c r="Q29" s="376">
        <v>2900</v>
      </c>
      <c r="R29" s="377"/>
      <c r="S29" s="377"/>
      <c r="T29" s="377"/>
      <c r="U29" s="377"/>
      <c r="V29" s="378"/>
      <c r="W29" s="467"/>
      <c r="X29" s="468"/>
      <c r="Y29" s="469"/>
      <c r="Z29" s="379" t="s">
        <v>187</v>
      </c>
      <c r="AA29" s="380"/>
      <c r="AB29" s="380"/>
      <c r="AC29" s="380"/>
      <c r="AD29" s="380"/>
      <c r="AE29" s="380"/>
      <c r="AF29" s="380"/>
      <c r="AG29" s="381"/>
      <c r="AH29" s="376">
        <v>138</v>
      </c>
      <c r="AI29" s="377"/>
      <c r="AJ29" s="377"/>
      <c r="AK29" s="377"/>
      <c r="AL29" s="378"/>
      <c r="AM29" s="376">
        <v>420625</v>
      </c>
      <c r="AN29" s="377"/>
      <c r="AO29" s="377"/>
      <c r="AP29" s="377"/>
      <c r="AQ29" s="377"/>
      <c r="AR29" s="378"/>
      <c r="AS29" s="376">
        <v>3048</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805605</v>
      </c>
      <c r="BO29" s="424"/>
      <c r="BP29" s="424"/>
      <c r="BQ29" s="424"/>
      <c r="BR29" s="424"/>
      <c r="BS29" s="424"/>
      <c r="BT29" s="424"/>
      <c r="BU29" s="425"/>
      <c r="BV29" s="423">
        <v>710920</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94.5</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1191360</v>
      </c>
      <c r="BO30" s="458"/>
      <c r="BP30" s="458"/>
      <c r="BQ30" s="458"/>
      <c r="BR30" s="458"/>
      <c r="BS30" s="458"/>
      <c r="BT30" s="458"/>
      <c r="BU30" s="459"/>
      <c r="BV30" s="457">
        <v>690193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196</v>
      </c>
      <c r="V33" s="375"/>
      <c r="W33" s="374" t="s">
        <v>197</v>
      </c>
      <c r="X33" s="374"/>
      <c r="Y33" s="374"/>
      <c r="Z33" s="374"/>
      <c r="AA33" s="374"/>
      <c r="AB33" s="374"/>
      <c r="AC33" s="374"/>
      <c r="AD33" s="374"/>
      <c r="AE33" s="374"/>
      <c r="AF33" s="374"/>
      <c r="AG33" s="374"/>
      <c r="AH33" s="374"/>
      <c r="AI33" s="374"/>
      <c r="AJ33" s="374"/>
      <c r="AK33" s="374"/>
      <c r="AL33" s="203"/>
      <c r="AM33" s="375" t="s">
        <v>198</v>
      </c>
      <c r="AN33" s="375"/>
      <c r="AO33" s="374" t="s">
        <v>197</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202</v>
      </c>
      <c r="CP33" s="375"/>
      <c r="CQ33" s="374" t="s">
        <v>203</v>
      </c>
      <c r="CR33" s="374"/>
      <c r="CS33" s="374"/>
      <c r="CT33" s="374"/>
      <c r="CU33" s="374"/>
      <c r="CV33" s="374"/>
      <c r="CW33" s="374"/>
      <c r="CX33" s="374"/>
      <c r="CY33" s="374"/>
      <c r="CZ33" s="374"/>
      <c r="DA33" s="374"/>
      <c r="DB33" s="374"/>
      <c r="DC33" s="374"/>
      <c r="DD33" s="374"/>
      <c r="DE33" s="374"/>
      <c r="DF33" s="203"/>
      <c r="DG33" s="373" t="s">
        <v>204</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4</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78"/>
      <c r="BE34" s="371">
        <f>IF(BG34="","",MAX(C34:D43,U34:V43,AM34:AN43)+1)</f>
        <v>8</v>
      </c>
      <c r="BF34" s="371"/>
      <c r="BG34" s="372" t="str">
        <f>IF('各会計、関係団体の財政状況及び健全化判断比率'!B32="","",'各会計、関係団体の財政状況及び健全化判断比率'!B32)</f>
        <v>農業集落排水事業特別会計</v>
      </c>
      <c r="BH34" s="372"/>
      <c r="BI34" s="372"/>
      <c r="BJ34" s="372"/>
      <c r="BK34" s="372"/>
      <c r="BL34" s="372"/>
      <c r="BM34" s="372"/>
      <c r="BN34" s="372"/>
      <c r="BO34" s="372"/>
      <c r="BP34" s="372"/>
      <c r="BQ34" s="372"/>
      <c r="BR34" s="372"/>
      <c r="BS34" s="372"/>
      <c r="BT34" s="372"/>
      <c r="BU34" s="372"/>
      <c r="BV34" s="178"/>
      <c r="BW34" s="371">
        <f>IF(BY34="","",MAX(C34:D43,U34:V43,AM34:AN43,BE34:BF43)+1)</f>
        <v>11</v>
      </c>
      <c r="BX34" s="371"/>
      <c r="BY34" s="372" t="str">
        <f>IF('各会計、関係団体の財政状況及び健全化判断比率'!B68="","",'各会計、関係団体の財政状況及び健全化判断比率'!B68)</f>
        <v>富山県市町村会館管理組合（一般会計）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21</v>
      </c>
      <c r="CP34" s="371"/>
      <c r="CQ34" s="372" t="str">
        <f>IF('各会計、関係団体の財政状況及び健全化判断比率'!BS7="","",'各会計、関係団体の財政状況及び健全化判断比率'!BS7)</f>
        <v>株式会社上市まちづくり公社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土地取得事業特別会計</v>
      </c>
      <c r="F35" s="372"/>
      <c r="G35" s="372"/>
      <c r="H35" s="372"/>
      <c r="I35" s="372"/>
      <c r="J35" s="372"/>
      <c r="K35" s="372"/>
      <c r="L35" s="372"/>
      <c r="M35" s="372"/>
      <c r="N35" s="372"/>
      <c r="O35" s="372"/>
      <c r="P35" s="372"/>
      <c r="Q35" s="372"/>
      <c r="R35" s="372"/>
      <c r="S35" s="372"/>
      <c r="T35" s="178"/>
      <c r="U35" s="371">
        <f>IF(W35="","",U34+1)</f>
        <v>5</v>
      </c>
      <c r="V35" s="371"/>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78"/>
      <c r="AM35" s="371">
        <f t="shared" ref="AM35:AM43" si="0">IF(AO35="","",AM34+1)</f>
        <v>7</v>
      </c>
      <c r="AN35" s="371"/>
      <c r="AO35" s="372" t="str">
        <f>IF('各会計、関係団体の財政状況及び健全化判断比率'!B31="","",'各会計、関係団体の財政状況及び健全化判断比率'!B31)</f>
        <v>病院事業会計</v>
      </c>
      <c r="AP35" s="372"/>
      <c r="AQ35" s="372"/>
      <c r="AR35" s="372"/>
      <c r="AS35" s="372"/>
      <c r="AT35" s="372"/>
      <c r="AU35" s="372"/>
      <c r="AV35" s="372"/>
      <c r="AW35" s="372"/>
      <c r="AX35" s="372"/>
      <c r="AY35" s="372"/>
      <c r="AZ35" s="372"/>
      <c r="BA35" s="372"/>
      <c r="BB35" s="372"/>
      <c r="BC35" s="372"/>
      <c r="BD35" s="178"/>
      <c r="BE35" s="371">
        <f t="shared" ref="BE35:BE43" si="1">IF(BG35="","",BE34+1)</f>
        <v>9</v>
      </c>
      <c r="BF35" s="371"/>
      <c r="BG35" s="372" t="str">
        <f>IF('各会計、関係団体の財政状況及び健全化判断比率'!B33="","",'各会計、関係団体の財政状況及び健全化判断比率'!B33)</f>
        <v>下水道事業特別会計</v>
      </c>
      <c r="BH35" s="372"/>
      <c r="BI35" s="372"/>
      <c r="BJ35" s="372"/>
      <c r="BK35" s="372"/>
      <c r="BL35" s="372"/>
      <c r="BM35" s="372"/>
      <c r="BN35" s="372"/>
      <c r="BO35" s="372"/>
      <c r="BP35" s="372"/>
      <c r="BQ35" s="372"/>
      <c r="BR35" s="372"/>
      <c r="BS35" s="372"/>
      <c r="BT35" s="372"/>
      <c r="BU35" s="372"/>
      <c r="BV35" s="178"/>
      <c r="BW35" s="371">
        <f t="shared" ref="BW35:BW43" si="2">IF(BY35="","",BW34+1)</f>
        <v>12</v>
      </c>
      <c r="BX35" s="371"/>
      <c r="BY35" s="372" t="str">
        <f>IF('各会計、関係団体の財政状況及び健全化判断比率'!B69="","",'各会計、関係団体の財政状況及び健全化判断比率'!B69)</f>
        <v>富山市町村総合事務組合（一般会計）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墓地公園事業特別会計</v>
      </c>
      <c r="F36" s="372"/>
      <c r="G36" s="372"/>
      <c r="H36" s="372"/>
      <c r="I36" s="372"/>
      <c r="J36" s="372"/>
      <c r="K36" s="372"/>
      <c r="L36" s="372"/>
      <c r="M36" s="372"/>
      <c r="N36" s="372"/>
      <c r="O36" s="372"/>
      <c r="P36" s="372"/>
      <c r="Q36" s="372"/>
      <c r="R36" s="372"/>
      <c r="S36" s="372"/>
      <c r="T36" s="178"/>
      <c r="U36" s="371" t="str">
        <f t="shared" ref="U36:U43" si="4">IF(W36="","",U35+1)</f>
        <v/>
      </c>
      <c r="V36" s="371"/>
      <c r="W36" s="372"/>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f t="shared" si="1"/>
        <v>10</v>
      </c>
      <c r="BF36" s="371"/>
      <c r="BG36" s="372" t="str">
        <f>IF('各会計、関係団体の財政状況及び健全化判断比率'!B34="","",'各会計、関係団体の財政状況及び健全化判断比率'!B34)</f>
        <v>地域開発事業特別会計</v>
      </c>
      <c r="BH36" s="372"/>
      <c r="BI36" s="372"/>
      <c r="BJ36" s="372"/>
      <c r="BK36" s="372"/>
      <c r="BL36" s="372"/>
      <c r="BM36" s="372"/>
      <c r="BN36" s="372"/>
      <c r="BO36" s="372"/>
      <c r="BP36" s="372"/>
      <c r="BQ36" s="372"/>
      <c r="BR36" s="372"/>
      <c r="BS36" s="372"/>
      <c r="BT36" s="372"/>
      <c r="BU36" s="372"/>
      <c r="BV36" s="178"/>
      <c r="BW36" s="371">
        <f t="shared" si="2"/>
        <v>13</v>
      </c>
      <c r="BX36" s="371"/>
      <c r="BY36" s="372" t="str">
        <f>IF('各会計、関係団体の財政状況及び健全化判断比率'!B70="","",'各会計、関係団体の財政状況及び健全化判断比率'!B70)</f>
        <v>滑川中新川地区広域情報事務組合（一般会計）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14</v>
      </c>
      <c r="BX37" s="371"/>
      <c r="BY37" s="372" t="str">
        <f>IF('各会計、関係団体の財政状況及び健全化判断比率'!B71="","",'各会計、関係団体の財政状況及び健全化判断比率'!B71)</f>
        <v>富山県後期高齢者医療広域連合（一般会計）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15</v>
      </c>
      <c r="BX38" s="371"/>
      <c r="BY38" s="372" t="str">
        <f>IF('各会計、関係団体の財政状況及び健全化判断比率'!B72="","",'各会計、関係団体の財政状況及び健全化判断比率'!B72)</f>
        <v>富山県後期高齢者医療広域連合（後期高齢者医療事業特別会計）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16</v>
      </c>
      <c r="BX39" s="371"/>
      <c r="BY39" s="372" t="str">
        <f>IF('各会計、関係団体の財政状況及び健全化判断比率'!B73="","",'各会計、関係団体の財政状況及び健全化判断比率'!B73)</f>
        <v>中新川広域行政事務組合（一般会計）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17</v>
      </c>
      <c r="BX40" s="371"/>
      <c r="BY40" s="372" t="str">
        <f>IF('各会計、関係団体の財政状況及び健全化判断比率'!B74="","",'各会計、関係団体の財政状況及び健全化判断比率'!B74)</f>
        <v>中新川広域行政事務組合（介護保険事業特別会計）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18</v>
      </c>
      <c r="BX41" s="371"/>
      <c r="BY41" s="372" t="str">
        <f>IF('各会計、関係団体の財政状況及び健全化判断比率'!B75="","",'各会計、関係団体の財政状況及び健全化判断比率'!B75)</f>
        <v>中新川広域行政事務組合（訪問看護事業特別会計）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19</v>
      </c>
      <c r="BX42" s="371"/>
      <c r="BY42" s="372" t="str">
        <f>IF('各会計、関係団体の財政状況及び健全化判断比率'!B76="","",'各会計、関係団体の財政状況及び健全化判断比率'!B76)</f>
        <v>中新川広域行政事務組合（下水道事業会計）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20</v>
      </c>
      <c r="BX43" s="371"/>
      <c r="BY43" s="372" t="str">
        <f>IF('各会計、関係団体の財政状況及び健全化判断比率'!B77="","",'各会計、関係団体の財政状況及び健全化判断比率'!B77)</f>
        <v>富山地区広域圏事務組合（一般会計）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68" t="s">
        <v>206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207</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209</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210</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211</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621</v>
      </c>
    </row>
    <row r="54" spans="5:113" x14ac:dyDescent="0.15"/>
    <row r="55" spans="5:113" x14ac:dyDescent="0.15"/>
    <row r="56" spans="5:113" x14ac:dyDescent="0.15"/>
  </sheetData>
  <sheetProtection algorithmName="SHA-512" hashValue="vmJH31eltUMa5iheKgH1fp8W1ezzh+VXjJcQ5mM5SSmcKEVLHeiz7ypgDAxY1XnAIIQIQ7vjMdAGvPQnFeLqKQ==" saltValue="44PYFzZLRpY9kVXlL9fp8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180" t="s">
        <v>582</v>
      </c>
      <c r="D34" s="1180"/>
      <c r="E34" s="1181"/>
      <c r="F34" s="32">
        <v>6.85</v>
      </c>
      <c r="G34" s="33">
        <v>6.3</v>
      </c>
      <c r="H34" s="33">
        <v>4.7300000000000004</v>
      </c>
      <c r="I34" s="33">
        <v>8.6999999999999993</v>
      </c>
      <c r="J34" s="34">
        <v>15.39</v>
      </c>
      <c r="K34" s="22"/>
      <c r="L34" s="22"/>
      <c r="M34" s="22"/>
      <c r="N34" s="22"/>
      <c r="O34" s="22"/>
      <c r="P34" s="22"/>
    </row>
    <row r="35" spans="1:16" ht="39" customHeight="1" x14ac:dyDescent="0.15">
      <c r="A35" s="22"/>
      <c r="B35" s="35"/>
      <c r="C35" s="1174" t="s">
        <v>583</v>
      </c>
      <c r="D35" s="1175"/>
      <c r="E35" s="1176"/>
      <c r="F35" s="36">
        <v>12.35</v>
      </c>
      <c r="G35" s="37">
        <v>12.54</v>
      </c>
      <c r="H35" s="37">
        <v>11.64</v>
      </c>
      <c r="I35" s="37">
        <v>10.7</v>
      </c>
      <c r="J35" s="38">
        <v>9.2899999999999991</v>
      </c>
      <c r="K35" s="22"/>
      <c r="L35" s="22"/>
      <c r="M35" s="22"/>
      <c r="N35" s="22"/>
      <c r="O35" s="22"/>
      <c r="P35" s="22"/>
    </row>
    <row r="36" spans="1:16" ht="39" customHeight="1" x14ac:dyDescent="0.15">
      <c r="A36" s="22"/>
      <c r="B36" s="35"/>
      <c r="C36" s="1174" t="s">
        <v>584</v>
      </c>
      <c r="D36" s="1175"/>
      <c r="E36" s="1176"/>
      <c r="F36" s="36">
        <v>3.51</v>
      </c>
      <c r="G36" s="37">
        <v>4.03</v>
      </c>
      <c r="H36" s="37">
        <v>4.05</v>
      </c>
      <c r="I36" s="37">
        <v>4.8</v>
      </c>
      <c r="J36" s="38">
        <v>4.8899999999999997</v>
      </c>
      <c r="K36" s="22"/>
      <c r="L36" s="22"/>
      <c r="M36" s="22"/>
      <c r="N36" s="22"/>
      <c r="O36" s="22"/>
      <c r="P36" s="22"/>
    </row>
    <row r="37" spans="1:16" ht="39" customHeight="1" x14ac:dyDescent="0.15">
      <c r="A37" s="22"/>
      <c r="B37" s="35"/>
      <c r="C37" s="1174" t="s">
        <v>585</v>
      </c>
      <c r="D37" s="1175"/>
      <c r="E37" s="1176"/>
      <c r="F37" s="36">
        <v>1.38</v>
      </c>
      <c r="G37" s="37">
        <v>0.7</v>
      </c>
      <c r="H37" s="37">
        <v>0.46</v>
      </c>
      <c r="I37" s="37">
        <v>0.75</v>
      </c>
      <c r="J37" s="38">
        <v>0.69</v>
      </c>
      <c r="K37" s="22"/>
      <c r="L37" s="22"/>
      <c r="M37" s="22"/>
      <c r="N37" s="22"/>
      <c r="O37" s="22"/>
      <c r="P37" s="22"/>
    </row>
    <row r="38" spans="1:16" ht="39" customHeight="1" x14ac:dyDescent="0.15">
      <c r="A38" s="22"/>
      <c r="B38" s="35"/>
      <c r="C38" s="1174" t="s">
        <v>586</v>
      </c>
      <c r="D38" s="1175"/>
      <c r="E38" s="1176"/>
      <c r="F38" s="36">
        <v>0.13</v>
      </c>
      <c r="G38" s="37">
        <v>0.14000000000000001</v>
      </c>
      <c r="H38" s="37">
        <v>0.24</v>
      </c>
      <c r="I38" s="37">
        <v>0.19</v>
      </c>
      <c r="J38" s="38">
        <v>0.19</v>
      </c>
      <c r="K38" s="22"/>
      <c r="L38" s="22"/>
      <c r="M38" s="22"/>
      <c r="N38" s="22"/>
      <c r="O38" s="22"/>
      <c r="P38" s="22"/>
    </row>
    <row r="39" spans="1:16" ht="39" customHeight="1" x14ac:dyDescent="0.15">
      <c r="A39" s="22"/>
      <c r="B39" s="35"/>
      <c r="C39" s="1174" t="s">
        <v>587</v>
      </c>
      <c r="D39" s="1175"/>
      <c r="E39" s="1176"/>
      <c r="F39" s="36">
        <v>7.0000000000000007E-2</v>
      </c>
      <c r="G39" s="37">
        <v>0.09</v>
      </c>
      <c r="H39" s="37">
        <v>0.11</v>
      </c>
      <c r="I39" s="37">
        <v>7.0000000000000007E-2</v>
      </c>
      <c r="J39" s="38">
        <v>0.09</v>
      </c>
      <c r="K39" s="22"/>
      <c r="L39" s="22"/>
      <c r="M39" s="22"/>
      <c r="N39" s="22"/>
      <c r="O39" s="22"/>
      <c r="P39" s="22"/>
    </row>
    <row r="40" spans="1:16" ht="39" customHeight="1" x14ac:dyDescent="0.15">
      <c r="A40" s="22"/>
      <c r="B40" s="35"/>
      <c r="C40" s="1174" t="s">
        <v>588</v>
      </c>
      <c r="D40" s="1175"/>
      <c r="E40" s="1176"/>
      <c r="F40" s="36">
        <v>7.0000000000000007E-2</v>
      </c>
      <c r="G40" s="37">
        <v>0.06</v>
      </c>
      <c r="H40" s="37">
        <v>7.0000000000000007E-2</v>
      </c>
      <c r="I40" s="37">
        <v>0.06</v>
      </c>
      <c r="J40" s="38">
        <v>7.0000000000000007E-2</v>
      </c>
      <c r="K40" s="22"/>
      <c r="L40" s="22"/>
      <c r="M40" s="22"/>
      <c r="N40" s="22"/>
      <c r="O40" s="22"/>
      <c r="P40" s="22"/>
    </row>
    <row r="41" spans="1:16" ht="39" customHeight="1" x14ac:dyDescent="0.15">
      <c r="A41" s="22"/>
      <c r="B41" s="35"/>
      <c r="C41" s="1174" t="s">
        <v>589</v>
      </c>
      <c r="D41" s="1175"/>
      <c r="E41" s="1176"/>
      <c r="F41" s="36">
        <v>0.04</v>
      </c>
      <c r="G41" s="37">
        <v>0.04</v>
      </c>
      <c r="H41" s="37">
        <v>0.04</v>
      </c>
      <c r="I41" s="37">
        <v>0.04</v>
      </c>
      <c r="J41" s="38">
        <v>0.04</v>
      </c>
      <c r="K41" s="22"/>
      <c r="L41" s="22"/>
      <c r="M41" s="22"/>
      <c r="N41" s="22"/>
      <c r="O41" s="22"/>
      <c r="P41" s="22"/>
    </row>
    <row r="42" spans="1:16" ht="39" customHeight="1" x14ac:dyDescent="0.15">
      <c r="A42" s="22"/>
      <c r="B42" s="39"/>
      <c r="C42" s="1174" t="s">
        <v>590</v>
      </c>
      <c r="D42" s="1175"/>
      <c r="E42" s="1176"/>
      <c r="F42" s="36" t="s">
        <v>534</v>
      </c>
      <c r="G42" s="37" t="s">
        <v>534</v>
      </c>
      <c r="H42" s="37" t="s">
        <v>534</v>
      </c>
      <c r="I42" s="37" t="s">
        <v>534</v>
      </c>
      <c r="J42" s="38" t="s">
        <v>534</v>
      </c>
      <c r="K42" s="22"/>
      <c r="L42" s="22"/>
      <c r="M42" s="22"/>
      <c r="N42" s="22"/>
      <c r="O42" s="22"/>
      <c r="P42" s="22"/>
    </row>
    <row r="43" spans="1:16" ht="39" customHeight="1" thickBot="1" x14ac:dyDescent="0.2">
      <c r="A43" s="22"/>
      <c r="B43" s="40"/>
      <c r="C43" s="1177" t="s">
        <v>591</v>
      </c>
      <c r="D43" s="1178"/>
      <c r="E43" s="1179"/>
      <c r="F43" s="41">
        <v>0.03</v>
      </c>
      <c r="G43" s="42">
        <v>0.05</v>
      </c>
      <c r="H43" s="42">
        <v>7.0000000000000007E-2</v>
      </c>
      <c r="I43" s="42">
        <v>0.03</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WzQR8kfO9Z3IrB0Z8pBuiCS79V7u8DaRXfmWNtPYFYamvzT3Sg37E+s6QPBc5A4EMup0hk8IKYn2/wLLwlLOg==" saltValue="jIysutqBklmp2fefDv/q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00" t="s">
        <v>10</v>
      </c>
      <c r="C45" s="1201"/>
      <c r="D45" s="58"/>
      <c r="E45" s="1206" t="s">
        <v>11</v>
      </c>
      <c r="F45" s="1206"/>
      <c r="G45" s="1206"/>
      <c r="H45" s="1206"/>
      <c r="I45" s="1206"/>
      <c r="J45" s="1207"/>
      <c r="K45" s="59">
        <v>991</v>
      </c>
      <c r="L45" s="60">
        <v>980</v>
      </c>
      <c r="M45" s="60">
        <v>975</v>
      </c>
      <c r="N45" s="60">
        <v>991</v>
      </c>
      <c r="O45" s="61">
        <v>1008</v>
      </c>
      <c r="P45" s="48"/>
      <c r="Q45" s="48"/>
      <c r="R45" s="48"/>
      <c r="S45" s="48"/>
      <c r="T45" s="48"/>
      <c r="U45" s="48"/>
    </row>
    <row r="46" spans="1:21" ht="30.75" customHeight="1" x14ac:dyDescent="0.15">
      <c r="A46" s="48"/>
      <c r="B46" s="1202"/>
      <c r="C46" s="1203"/>
      <c r="D46" s="62"/>
      <c r="E46" s="1184" t="s">
        <v>12</v>
      </c>
      <c r="F46" s="1184"/>
      <c r="G46" s="1184"/>
      <c r="H46" s="1184"/>
      <c r="I46" s="1184"/>
      <c r="J46" s="1185"/>
      <c r="K46" s="63" t="s">
        <v>534</v>
      </c>
      <c r="L46" s="64" t="s">
        <v>534</v>
      </c>
      <c r="M46" s="64" t="s">
        <v>534</v>
      </c>
      <c r="N46" s="64" t="s">
        <v>534</v>
      </c>
      <c r="O46" s="65" t="s">
        <v>534</v>
      </c>
      <c r="P46" s="48"/>
      <c r="Q46" s="48"/>
      <c r="R46" s="48"/>
      <c r="S46" s="48"/>
      <c r="T46" s="48"/>
      <c r="U46" s="48"/>
    </row>
    <row r="47" spans="1:21" ht="30.75" customHeight="1" x14ac:dyDescent="0.15">
      <c r="A47" s="48"/>
      <c r="B47" s="1202"/>
      <c r="C47" s="1203"/>
      <c r="D47" s="62"/>
      <c r="E47" s="1184" t="s">
        <v>13</v>
      </c>
      <c r="F47" s="1184"/>
      <c r="G47" s="1184"/>
      <c r="H47" s="1184"/>
      <c r="I47" s="1184"/>
      <c r="J47" s="1185"/>
      <c r="K47" s="63" t="s">
        <v>534</v>
      </c>
      <c r="L47" s="64" t="s">
        <v>534</v>
      </c>
      <c r="M47" s="64" t="s">
        <v>534</v>
      </c>
      <c r="N47" s="64" t="s">
        <v>534</v>
      </c>
      <c r="O47" s="65" t="s">
        <v>534</v>
      </c>
      <c r="P47" s="48"/>
      <c r="Q47" s="48"/>
      <c r="R47" s="48"/>
      <c r="S47" s="48"/>
      <c r="T47" s="48"/>
      <c r="U47" s="48"/>
    </row>
    <row r="48" spans="1:21" ht="30.75" customHeight="1" x14ac:dyDescent="0.15">
      <c r="A48" s="48"/>
      <c r="B48" s="1202"/>
      <c r="C48" s="1203"/>
      <c r="D48" s="62"/>
      <c r="E48" s="1184" t="s">
        <v>14</v>
      </c>
      <c r="F48" s="1184"/>
      <c r="G48" s="1184"/>
      <c r="H48" s="1184"/>
      <c r="I48" s="1184"/>
      <c r="J48" s="1185"/>
      <c r="K48" s="63">
        <v>484</v>
      </c>
      <c r="L48" s="64">
        <v>498</v>
      </c>
      <c r="M48" s="64">
        <v>496</v>
      </c>
      <c r="N48" s="64">
        <v>473</v>
      </c>
      <c r="O48" s="65">
        <v>455</v>
      </c>
      <c r="P48" s="48"/>
      <c r="Q48" s="48"/>
      <c r="R48" s="48"/>
      <c r="S48" s="48"/>
      <c r="T48" s="48"/>
      <c r="U48" s="48"/>
    </row>
    <row r="49" spans="1:21" ht="30.75" customHeight="1" x14ac:dyDescent="0.15">
      <c r="A49" s="48"/>
      <c r="B49" s="1202"/>
      <c r="C49" s="1203"/>
      <c r="D49" s="62"/>
      <c r="E49" s="1184" t="s">
        <v>15</v>
      </c>
      <c r="F49" s="1184"/>
      <c r="G49" s="1184"/>
      <c r="H49" s="1184"/>
      <c r="I49" s="1184"/>
      <c r="J49" s="1185"/>
      <c r="K49" s="63">
        <v>577</v>
      </c>
      <c r="L49" s="64">
        <v>541</v>
      </c>
      <c r="M49" s="64">
        <v>533</v>
      </c>
      <c r="N49" s="64">
        <v>543</v>
      </c>
      <c r="O49" s="65">
        <v>528</v>
      </c>
      <c r="P49" s="48"/>
      <c r="Q49" s="48"/>
      <c r="R49" s="48"/>
      <c r="S49" s="48"/>
      <c r="T49" s="48"/>
      <c r="U49" s="48"/>
    </row>
    <row r="50" spans="1:21" ht="30.75" customHeight="1" x14ac:dyDescent="0.15">
      <c r="A50" s="48"/>
      <c r="B50" s="1202"/>
      <c r="C50" s="1203"/>
      <c r="D50" s="62"/>
      <c r="E50" s="1184" t="s">
        <v>16</v>
      </c>
      <c r="F50" s="1184"/>
      <c r="G50" s="1184"/>
      <c r="H50" s="1184"/>
      <c r="I50" s="1184"/>
      <c r="J50" s="1185"/>
      <c r="K50" s="63">
        <v>27</v>
      </c>
      <c r="L50" s="64">
        <v>25</v>
      </c>
      <c r="M50" s="64">
        <v>13</v>
      </c>
      <c r="N50" s="64">
        <v>11</v>
      </c>
      <c r="O50" s="65">
        <v>8</v>
      </c>
      <c r="P50" s="48"/>
      <c r="Q50" s="48"/>
      <c r="R50" s="48"/>
      <c r="S50" s="48"/>
      <c r="T50" s="48"/>
      <c r="U50" s="48"/>
    </row>
    <row r="51" spans="1:21" ht="30.75" customHeight="1" x14ac:dyDescent="0.15">
      <c r="A51" s="48"/>
      <c r="B51" s="1204"/>
      <c r="C51" s="1205"/>
      <c r="D51" s="66"/>
      <c r="E51" s="1184" t="s">
        <v>17</v>
      </c>
      <c r="F51" s="1184"/>
      <c r="G51" s="1184"/>
      <c r="H51" s="1184"/>
      <c r="I51" s="1184"/>
      <c r="J51" s="1185"/>
      <c r="K51" s="63" t="s">
        <v>534</v>
      </c>
      <c r="L51" s="64" t="s">
        <v>534</v>
      </c>
      <c r="M51" s="64" t="s">
        <v>534</v>
      </c>
      <c r="N51" s="64" t="s">
        <v>534</v>
      </c>
      <c r="O51" s="65" t="s">
        <v>534</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1252</v>
      </c>
      <c r="L52" s="64">
        <v>1250</v>
      </c>
      <c r="M52" s="64">
        <v>1249</v>
      </c>
      <c r="N52" s="64">
        <v>1217</v>
      </c>
      <c r="O52" s="65">
        <v>1194</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827</v>
      </c>
      <c r="L53" s="69">
        <v>794</v>
      </c>
      <c r="M53" s="69">
        <v>768</v>
      </c>
      <c r="N53" s="69">
        <v>801</v>
      </c>
      <c r="O53" s="70">
        <v>805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190" t="s">
        <v>24</v>
      </c>
      <c r="C57" s="1191"/>
      <c r="D57" s="1194" t="s">
        <v>25</v>
      </c>
      <c r="E57" s="1195"/>
      <c r="F57" s="1195"/>
      <c r="G57" s="1195"/>
      <c r="H57" s="1195"/>
      <c r="I57" s="1195"/>
      <c r="J57" s="1196"/>
      <c r="K57" s="83"/>
      <c r="L57" s="84"/>
      <c r="M57" s="84"/>
      <c r="N57" s="84"/>
      <c r="O57" s="85"/>
    </row>
    <row r="58" spans="1:21" ht="31.5" customHeight="1" thickBot="1" x14ac:dyDescent="0.2">
      <c r="B58" s="1192"/>
      <c r="C58" s="1193"/>
      <c r="D58" s="1197" t="s">
        <v>26</v>
      </c>
      <c r="E58" s="1198"/>
      <c r="F58" s="1198"/>
      <c r="G58" s="1198"/>
      <c r="H58" s="1198"/>
      <c r="I58" s="1198"/>
      <c r="J58" s="119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wJoAqMfGd2kpkkiNx+kraRCP7As0cwkChR/E2s13zcWf1DWzjd+oIN6ENJpgxqdhCLhyuKFQy+CSu7uG1iczw==" saltValue="C79V72GfKFsPtAOJRrwn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576</v>
      </c>
      <c r="J40" s="100" t="s">
        <v>577</v>
      </c>
      <c r="K40" s="100" t="s">
        <v>578</v>
      </c>
      <c r="L40" s="100" t="s">
        <v>579</v>
      </c>
      <c r="M40" s="101" t="s">
        <v>580</v>
      </c>
    </row>
    <row r="41" spans="2:13" ht="27.75" customHeight="1" x14ac:dyDescent="0.15">
      <c r="B41" s="1220" t="s">
        <v>29</v>
      </c>
      <c r="C41" s="1221"/>
      <c r="D41" s="102"/>
      <c r="E41" s="1222" t="s">
        <v>30</v>
      </c>
      <c r="F41" s="1222"/>
      <c r="G41" s="1222"/>
      <c r="H41" s="1223"/>
      <c r="I41" s="351">
        <v>8689</v>
      </c>
      <c r="J41" s="352">
        <v>8627</v>
      </c>
      <c r="K41" s="352">
        <v>8330</v>
      </c>
      <c r="L41" s="352">
        <v>8371</v>
      </c>
      <c r="M41" s="353">
        <v>8018</v>
      </c>
    </row>
    <row r="42" spans="2:13" ht="27.75" customHeight="1" x14ac:dyDescent="0.15">
      <c r="B42" s="1210"/>
      <c r="C42" s="1211"/>
      <c r="D42" s="103"/>
      <c r="E42" s="1214" t="s">
        <v>31</v>
      </c>
      <c r="F42" s="1214"/>
      <c r="G42" s="1214"/>
      <c r="H42" s="1215"/>
      <c r="I42" s="354">
        <v>69</v>
      </c>
      <c r="J42" s="355">
        <v>45</v>
      </c>
      <c r="K42" s="355">
        <v>33</v>
      </c>
      <c r="L42" s="355">
        <v>21</v>
      </c>
      <c r="M42" s="356">
        <v>14</v>
      </c>
    </row>
    <row r="43" spans="2:13" ht="27.75" customHeight="1" x14ac:dyDescent="0.15">
      <c r="B43" s="1210"/>
      <c r="C43" s="1211"/>
      <c r="D43" s="103"/>
      <c r="E43" s="1214" t="s">
        <v>32</v>
      </c>
      <c r="F43" s="1214"/>
      <c r="G43" s="1214"/>
      <c r="H43" s="1215"/>
      <c r="I43" s="354">
        <v>5212</v>
      </c>
      <c r="J43" s="355">
        <v>4975</v>
      </c>
      <c r="K43" s="355">
        <v>4700</v>
      </c>
      <c r="L43" s="355">
        <v>4325</v>
      </c>
      <c r="M43" s="356">
        <v>4041</v>
      </c>
    </row>
    <row r="44" spans="2:13" ht="27.75" customHeight="1" x14ac:dyDescent="0.15">
      <c r="B44" s="1210"/>
      <c r="C44" s="1211"/>
      <c r="D44" s="103"/>
      <c r="E44" s="1214" t="s">
        <v>33</v>
      </c>
      <c r="F44" s="1214"/>
      <c r="G44" s="1214"/>
      <c r="H44" s="1215"/>
      <c r="I44" s="354">
        <v>7925</v>
      </c>
      <c r="J44" s="355">
        <v>7474</v>
      </c>
      <c r="K44" s="355">
        <v>7057</v>
      </c>
      <c r="L44" s="355">
        <v>6641</v>
      </c>
      <c r="M44" s="356">
        <v>6229</v>
      </c>
    </row>
    <row r="45" spans="2:13" ht="27.75" customHeight="1" x14ac:dyDescent="0.15">
      <c r="B45" s="1210"/>
      <c r="C45" s="1211"/>
      <c r="D45" s="103"/>
      <c r="E45" s="1214" t="s">
        <v>34</v>
      </c>
      <c r="F45" s="1214"/>
      <c r="G45" s="1214"/>
      <c r="H45" s="1215"/>
      <c r="I45" s="354">
        <v>925</v>
      </c>
      <c r="J45" s="355">
        <v>880</v>
      </c>
      <c r="K45" s="355">
        <v>842</v>
      </c>
      <c r="L45" s="355">
        <v>858</v>
      </c>
      <c r="M45" s="356">
        <v>863</v>
      </c>
    </row>
    <row r="46" spans="2:13" ht="27.75" customHeight="1" x14ac:dyDescent="0.15">
      <c r="B46" s="1210"/>
      <c r="C46" s="1211"/>
      <c r="D46" s="104"/>
      <c r="E46" s="1214" t="s">
        <v>35</v>
      </c>
      <c r="F46" s="1214"/>
      <c r="G46" s="1214"/>
      <c r="H46" s="1215"/>
      <c r="I46" s="354" t="s">
        <v>534</v>
      </c>
      <c r="J46" s="355" t="s">
        <v>534</v>
      </c>
      <c r="K46" s="355" t="s">
        <v>534</v>
      </c>
      <c r="L46" s="355" t="s">
        <v>534</v>
      </c>
      <c r="M46" s="356" t="s">
        <v>534</v>
      </c>
    </row>
    <row r="47" spans="2:13" ht="27.75" customHeight="1" x14ac:dyDescent="0.15">
      <c r="B47" s="1210"/>
      <c r="C47" s="1211"/>
      <c r="D47" s="105"/>
      <c r="E47" s="1224" t="s">
        <v>36</v>
      </c>
      <c r="F47" s="1225"/>
      <c r="G47" s="1225"/>
      <c r="H47" s="1226"/>
      <c r="I47" s="354" t="s">
        <v>534</v>
      </c>
      <c r="J47" s="355" t="s">
        <v>534</v>
      </c>
      <c r="K47" s="355" t="s">
        <v>534</v>
      </c>
      <c r="L47" s="355" t="s">
        <v>534</v>
      </c>
      <c r="M47" s="356" t="s">
        <v>534</v>
      </c>
    </row>
    <row r="48" spans="2:13" ht="27.75" customHeight="1" x14ac:dyDescent="0.15">
      <c r="B48" s="1210"/>
      <c r="C48" s="1211"/>
      <c r="D48" s="103"/>
      <c r="E48" s="1214" t="s">
        <v>37</v>
      </c>
      <c r="F48" s="1214"/>
      <c r="G48" s="1214"/>
      <c r="H48" s="1215"/>
      <c r="I48" s="354" t="s">
        <v>534</v>
      </c>
      <c r="J48" s="355" t="s">
        <v>534</v>
      </c>
      <c r="K48" s="355" t="s">
        <v>534</v>
      </c>
      <c r="L48" s="355" t="s">
        <v>534</v>
      </c>
      <c r="M48" s="356" t="s">
        <v>534</v>
      </c>
    </row>
    <row r="49" spans="2:13" ht="27.75" customHeight="1" x14ac:dyDescent="0.15">
      <c r="B49" s="1212"/>
      <c r="C49" s="1213"/>
      <c r="D49" s="103"/>
      <c r="E49" s="1214" t="s">
        <v>38</v>
      </c>
      <c r="F49" s="1214"/>
      <c r="G49" s="1214"/>
      <c r="H49" s="1215"/>
      <c r="I49" s="354" t="s">
        <v>534</v>
      </c>
      <c r="J49" s="355" t="s">
        <v>534</v>
      </c>
      <c r="K49" s="355" t="s">
        <v>534</v>
      </c>
      <c r="L49" s="355" t="s">
        <v>534</v>
      </c>
      <c r="M49" s="356" t="s">
        <v>534</v>
      </c>
    </row>
    <row r="50" spans="2:13" ht="27.75" customHeight="1" x14ac:dyDescent="0.15">
      <c r="B50" s="1208" t="s">
        <v>39</v>
      </c>
      <c r="C50" s="1209"/>
      <c r="D50" s="106"/>
      <c r="E50" s="1214" t="s">
        <v>40</v>
      </c>
      <c r="F50" s="1214"/>
      <c r="G50" s="1214"/>
      <c r="H50" s="1215"/>
      <c r="I50" s="354">
        <v>2919</v>
      </c>
      <c r="J50" s="355">
        <v>3100</v>
      </c>
      <c r="K50" s="355">
        <v>3081</v>
      </c>
      <c r="L50" s="355">
        <v>3112</v>
      </c>
      <c r="M50" s="356">
        <v>3698</v>
      </c>
    </row>
    <row r="51" spans="2:13" ht="27.75" customHeight="1" x14ac:dyDescent="0.15">
      <c r="B51" s="1210"/>
      <c r="C51" s="1211"/>
      <c r="D51" s="103"/>
      <c r="E51" s="1214" t="s">
        <v>41</v>
      </c>
      <c r="F51" s="1214"/>
      <c r="G51" s="1214"/>
      <c r="H51" s="1215"/>
      <c r="I51" s="354">
        <v>781</v>
      </c>
      <c r="J51" s="355">
        <v>889</v>
      </c>
      <c r="K51" s="355">
        <v>777</v>
      </c>
      <c r="L51" s="355">
        <v>672</v>
      </c>
      <c r="M51" s="356">
        <v>589</v>
      </c>
    </row>
    <row r="52" spans="2:13" ht="27.75" customHeight="1" x14ac:dyDescent="0.15">
      <c r="B52" s="1212"/>
      <c r="C52" s="1213"/>
      <c r="D52" s="103"/>
      <c r="E52" s="1214" t="s">
        <v>42</v>
      </c>
      <c r="F52" s="1214"/>
      <c r="G52" s="1214"/>
      <c r="H52" s="1215"/>
      <c r="I52" s="354">
        <v>12929</v>
      </c>
      <c r="J52" s="355">
        <v>12465</v>
      </c>
      <c r="K52" s="355">
        <v>11993</v>
      </c>
      <c r="L52" s="355">
        <v>11519</v>
      </c>
      <c r="M52" s="356">
        <v>11006</v>
      </c>
    </row>
    <row r="53" spans="2:13" ht="27.75" customHeight="1" thickBot="1" x14ac:dyDescent="0.2">
      <c r="B53" s="1216" t="s">
        <v>43</v>
      </c>
      <c r="C53" s="1217"/>
      <c r="D53" s="107"/>
      <c r="E53" s="1218" t="s">
        <v>44</v>
      </c>
      <c r="F53" s="1218"/>
      <c r="G53" s="1218"/>
      <c r="H53" s="1219"/>
      <c r="I53" s="357">
        <v>6191</v>
      </c>
      <c r="J53" s="358">
        <v>5546</v>
      </c>
      <c r="K53" s="358">
        <v>5110</v>
      </c>
      <c r="L53" s="358">
        <v>4914</v>
      </c>
      <c r="M53" s="359">
        <v>3872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Ir0uMTC4SilYumfQukYV/ItMsQ375TOkLhdjN0bWzsoVQbgUawRgCQL63o6kl7UBhIY5wKF3AOQkLkb8SJG+UQ==" saltValue="ZeswRPVqc6MU0XBBy7Ho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578</v>
      </c>
      <c r="G54" s="116" t="s">
        <v>579</v>
      </c>
      <c r="H54" s="117" t="s">
        <v>580</v>
      </c>
    </row>
    <row r="55" spans="2:8" ht="52.5" customHeight="1" x14ac:dyDescent="0.15">
      <c r="B55" s="118"/>
      <c r="C55" s="1235" t="s">
        <v>47</v>
      </c>
      <c r="D55" s="1235"/>
      <c r="E55" s="1236"/>
      <c r="F55" s="119">
        <v>1280</v>
      </c>
      <c r="G55" s="119">
        <v>1280</v>
      </c>
      <c r="H55" s="120">
        <v>1280</v>
      </c>
    </row>
    <row r="56" spans="2:8" ht="52.5" customHeight="1" x14ac:dyDescent="0.15">
      <c r="B56" s="121"/>
      <c r="C56" s="1237" t="s">
        <v>48</v>
      </c>
      <c r="D56" s="1237"/>
      <c r="E56" s="1238"/>
      <c r="F56" s="122">
        <v>711</v>
      </c>
      <c r="G56" s="122">
        <v>711</v>
      </c>
      <c r="H56" s="123">
        <v>806</v>
      </c>
    </row>
    <row r="57" spans="2:8" ht="53.25" customHeight="1" x14ac:dyDescent="0.15">
      <c r="B57" s="121"/>
      <c r="C57" s="1239" t="s">
        <v>49</v>
      </c>
      <c r="D57" s="1239"/>
      <c r="E57" s="1240"/>
      <c r="F57" s="124">
        <v>644</v>
      </c>
      <c r="G57" s="124">
        <v>690</v>
      </c>
      <c r="H57" s="125">
        <v>1191</v>
      </c>
    </row>
    <row r="58" spans="2:8" ht="45.75" customHeight="1" x14ac:dyDescent="0.15">
      <c r="B58" s="126"/>
      <c r="C58" s="1227" t="s">
        <v>615</v>
      </c>
      <c r="D58" s="1228"/>
      <c r="E58" s="1229"/>
      <c r="F58" s="127">
        <v>17</v>
      </c>
      <c r="G58" s="127">
        <v>17</v>
      </c>
      <c r="H58" s="128">
        <v>488</v>
      </c>
    </row>
    <row r="59" spans="2:8" ht="45.75" customHeight="1" x14ac:dyDescent="0.15">
      <c r="B59" s="126"/>
      <c r="C59" s="1227" t="s">
        <v>616</v>
      </c>
      <c r="D59" s="1228"/>
      <c r="E59" s="1229"/>
      <c r="F59" s="127">
        <v>277</v>
      </c>
      <c r="G59" s="127">
        <v>278</v>
      </c>
      <c r="H59" s="128">
        <v>279</v>
      </c>
    </row>
    <row r="60" spans="2:8" ht="45.75" customHeight="1" x14ac:dyDescent="0.15">
      <c r="B60" s="126"/>
      <c r="C60" s="1227" t="s">
        <v>617</v>
      </c>
      <c r="D60" s="1228"/>
      <c r="E60" s="1229"/>
      <c r="F60" s="127">
        <v>186</v>
      </c>
      <c r="G60" s="127">
        <v>210</v>
      </c>
      <c r="H60" s="128">
        <v>229</v>
      </c>
    </row>
    <row r="61" spans="2:8" ht="45.75" customHeight="1" x14ac:dyDescent="0.15">
      <c r="B61" s="126"/>
      <c r="C61" s="1227" t="s">
        <v>618</v>
      </c>
      <c r="D61" s="1228"/>
      <c r="E61" s="1229"/>
      <c r="F61" s="127">
        <v>60</v>
      </c>
      <c r="G61" s="127">
        <v>60</v>
      </c>
      <c r="H61" s="128">
        <v>60</v>
      </c>
    </row>
    <row r="62" spans="2:8" ht="45.75" customHeight="1" thickBot="1" x14ac:dyDescent="0.2">
      <c r="B62" s="129"/>
      <c r="C62" s="1230" t="s">
        <v>619</v>
      </c>
      <c r="D62" s="1231"/>
      <c r="E62" s="1232"/>
      <c r="F62" s="130">
        <v>0</v>
      </c>
      <c r="G62" s="130">
        <v>25</v>
      </c>
      <c r="H62" s="131">
        <v>34</v>
      </c>
    </row>
    <row r="63" spans="2:8" ht="52.5" customHeight="1" thickBot="1" x14ac:dyDescent="0.2">
      <c r="B63" s="132"/>
      <c r="C63" s="1233" t="s">
        <v>50</v>
      </c>
      <c r="D63" s="1233"/>
      <c r="E63" s="1234"/>
      <c r="F63" s="133">
        <v>2635</v>
      </c>
      <c r="G63" s="133">
        <v>2681</v>
      </c>
      <c r="H63" s="134">
        <v>3277</v>
      </c>
    </row>
    <row r="64" spans="2:8" x14ac:dyDescent="0.15"/>
  </sheetData>
  <sheetProtection algorithmName="SHA-512" hashValue="D3IIALwXzgV+jWB1mDan6xOt7BLtKEqx/Vm4hdQ51pccJcTa+hC28KgfcthMe3WSQt77vty4+F06JU043Kxlzg==" saltValue="boQ+a6p7yS6VW6PJc78n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60" zoomScaleNormal="60" zoomScaleSheetLayoutView="55" workbookViewId="0">
      <selection activeCell="DD30" sqref="DD30"/>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622</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623</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624</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625</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576</v>
      </c>
      <c r="BQ50" s="1274"/>
      <c r="BR50" s="1274"/>
      <c r="BS50" s="1274"/>
      <c r="BT50" s="1274"/>
      <c r="BU50" s="1274"/>
      <c r="BV50" s="1274"/>
      <c r="BW50" s="1274"/>
      <c r="BX50" s="1274" t="s">
        <v>577</v>
      </c>
      <c r="BY50" s="1274"/>
      <c r="BZ50" s="1274"/>
      <c r="CA50" s="1274"/>
      <c r="CB50" s="1274"/>
      <c r="CC50" s="1274"/>
      <c r="CD50" s="1274"/>
      <c r="CE50" s="1274"/>
      <c r="CF50" s="1274" t="s">
        <v>578</v>
      </c>
      <c r="CG50" s="1274"/>
      <c r="CH50" s="1274"/>
      <c r="CI50" s="1274"/>
      <c r="CJ50" s="1274"/>
      <c r="CK50" s="1274"/>
      <c r="CL50" s="1274"/>
      <c r="CM50" s="1274"/>
      <c r="CN50" s="1274" t="s">
        <v>579</v>
      </c>
      <c r="CO50" s="1274"/>
      <c r="CP50" s="1274"/>
      <c r="CQ50" s="1274"/>
      <c r="CR50" s="1274"/>
      <c r="CS50" s="1274"/>
      <c r="CT50" s="1274"/>
      <c r="CU50" s="1274"/>
      <c r="CV50" s="1274" t="s">
        <v>580</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626</v>
      </c>
      <c r="AO51" s="1278"/>
      <c r="AP51" s="1278"/>
      <c r="AQ51" s="1278"/>
      <c r="AR51" s="1278"/>
      <c r="AS51" s="1278"/>
      <c r="AT51" s="1278"/>
      <c r="AU51" s="1278"/>
      <c r="AV51" s="1278"/>
      <c r="AW51" s="1278"/>
      <c r="AX51" s="1278"/>
      <c r="AY51" s="1278"/>
      <c r="AZ51" s="1278"/>
      <c r="BA51" s="1278"/>
      <c r="BB51" s="1278" t="s">
        <v>627</v>
      </c>
      <c r="BC51" s="1278"/>
      <c r="BD51" s="1278"/>
      <c r="BE51" s="1278"/>
      <c r="BF51" s="1278"/>
      <c r="BG51" s="1278"/>
      <c r="BH51" s="1278"/>
      <c r="BI51" s="1278"/>
      <c r="BJ51" s="1278"/>
      <c r="BK51" s="1278"/>
      <c r="BL51" s="1278"/>
      <c r="BM51" s="1278"/>
      <c r="BN51" s="1278"/>
      <c r="BO51" s="1278"/>
      <c r="BP51" s="1279">
        <v>120.9</v>
      </c>
      <c r="BQ51" s="1279"/>
      <c r="BR51" s="1279"/>
      <c r="BS51" s="1279"/>
      <c r="BT51" s="1279"/>
      <c r="BU51" s="1279"/>
      <c r="BV51" s="1279"/>
      <c r="BW51" s="1279"/>
      <c r="BX51" s="1279">
        <v>110.4</v>
      </c>
      <c r="BY51" s="1279"/>
      <c r="BZ51" s="1279"/>
      <c r="CA51" s="1279"/>
      <c r="CB51" s="1279"/>
      <c r="CC51" s="1279"/>
      <c r="CD51" s="1279"/>
      <c r="CE51" s="1279"/>
      <c r="CF51" s="1279">
        <v>100.8</v>
      </c>
      <c r="CG51" s="1279"/>
      <c r="CH51" s="1279"/>
      <c r="CI51" s="1279"/>
      <c r="CJ51" s="1279"/>
      <c r="CK51" s="1279"/>
      <c r="CL51" s="1279"/>
      <c r="CM51" s="1279"/>
      <c r="CN51" s="1279">
        <v>93</v>
      </c>
      <c r="CO51" s="1279"/>
      <c r="CP51" s="1279"/>
      <c r="CQ51" s="1279"/>
      <c r="CR51" s="1279"/>
      <c r="CS51" s="1279"/>
      <c r="CT51" s="1279"/>
      <c r="CU51" s="1279"/>
      <c r="CV51" s="1279">
        <v>69.900000000000006</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628</v>
      </c>
      <c r="BC53" s="1278"/>
      <c r="BD53" s="1278"/>
      <c r="BE53" s="1278"/>
      <c r="BF53" s="1278"/>
      <c r="BG53" s="1278"/>
      <c r="BH53" s="1278"/>
      <c r="BI53" s="1278"/>
      <c r="BJ53" s="1278"/>
      <c r="BK53" s="1278"/>
      <c r="BL53" s="1278"/>
      <c r="BM53" s="1278"/>
      <c r="BN53" s="1278"/>
      <c r="BO53" s="1278"/>
      <c r="BP53" s="1279">
        <v>63.7</v>
      </c>
      <c r="BQ53" s="1279"/>
      <c r="BR53" s="1279"/>
      <c r="BS53" s="1279"/>
      <c r="BT53" s="1279"/>
      <c r="BU53" s="1279"/>
      <c r="BV53" s="1279"/>
      <c r="BW53" s="1279"/>
      <c r="BX53" s="1279">
        <v>65.3</v>
      </c>
      <c r="BY53" s="1279"/>
      <c r="BZ53" s="1279"/>
      <c r="CA53" s="1279"/>
      <c r="CB53" s="1279"/>
      <c r="CC53" s="1279"/>
      <c r="CD53" s="1279"/>
      <c r="CE53" s="1279"/>
      <c r="CF53" s="1279">
        <v>66.900000000000006</v>
      </c>
      <c r="CG53" s="1279"/>
      <c r="CH53" s="1279"/>
      <c r="CI53" s="1279"/>
      <c r="CJ53" s="1279"/>
      <c r="CK53" s="1279"/>
      <c r="CL53" s="1279"/>
      <c r="CM53" s="1279"/>
      <c r="CN53" s="1279">
        <v>68.3</v>
      </c>
      <c r="CO53" s="1279"/>
      <c r="CP53" s="1279"/>
      <c r="CQ53" s="1279"/>
      <c r="CR53" s="1279"/>
      <c r="CS53" s="1279"/>
      <c r="CT53" s="1279"/>
      <c r="CU53" s="1279"/>
      <c r="CV53" s="1279">
        <v>69.5</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629</v>
      </c>
      <c r="AO55" s="1274"/>
      <c r="AP55" s="1274"/>
      <c r="AQ55" s="1274"/>
      <c r="AR55" s="1274"/>
      <c r="AS55" s="1274"/>
      <c r="AT55" s="1274"/>
      <c r="AU55" s="1274"/>
      <c r="AV55" s="1274"/>
      <c r="AW55" s="1274"/>
      <c r="AX55" s="1274"/>
      <c r="AY55" s="1274"/>
      <c r="AZ55" s="1274"/>
      <c r="BA55" s="1274"/>
      <c r="BB55" s="1278" t="s">
        <v>627</v>
      </c>
      <c r="BC55" s="1278"/>
      <c r="BD55" s="1278"/>
      <c r="BE55" s="1278"/>
      <c r="BF55" s="1278"/>
      <c r="BG55" s="1278"/>
      <c r="BH55" s="1278"/>
      <c r="BI55" s="1278"/>
      <c r="BJ55" s="1278"/>
      <c r="BK55" s="1278"/>
      <c r="BL55" s="1278"/>
      <c r="BM55" s="1278"/>
      <c r="BN55" s="1278"/>
      <c r="BO55" s="1278"/>
      <c r="BP55" s="1279">
        <v>14</v>
      </c>
      <c r="BQ55" s="1279"/>
      <c r="BR55" s="1279"/>
      <c r="BS55" s="1279"/>
      <c r="BT55" s="1279"/>
      <c r="BU55" s="1279"/>
      <c r="BV55" s="1279"/>
      <c r="BW55" s="1279"/>
      <c r="BX55" s="1279">
        <v>11.4</v>
      </c>
      <c r="BY55" s="1279"/>
      <c r="BZ55" s="1279"/>
      <c r="CA55" s="1279"/>
      <c r="CB55" s="1279"/>
      <c r="CC55" s="1279"/>
      <c r="CD55" s="1279"/>
      <c r="CE55" s="1279"/>
      <c r="CF55" s="1279">
        <v>10.4</v>
      </c>
      <c r="CG55" s="1279"/>
      <c r="CH55" s="1279"/>
      <c r="CI55" s="1279"/>
      <c r="CJ55" s="1279"/>
      <c r="CK55" s="1279"/>
      <c r="CL55" s="1279"/>
      <c r="CM55" s="1279"/>
      <c r="CN55" s="1279">
        <v>13.5</v>
      </c>
      <c r="CO55" s="1279"/>
      <c r="CP55" s="1279"/>
      <c r="CQ55" s="1279"/>
      <c r="CR55" s="1279"/>
      <c r="CS55" s="1279"/>
      <c r="CT55" s="1279"/>
      <c r="CU55" s="1279"/>
      <c r="CV55" s="1279">
        <v>0</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628</v>
      </c>
      <c r="BC57" s="1278"/>
      <c r="BD57" s="1278"/>
      <c r="BE57" s="1278"/>
      <c r="BF57" s="1278"/>
      <c r="BG57" s="1278"/>
      <c r="BH57" s="1278"/>
      <c r="BI57" s="1278"/>
      <c r="BJ57" s="1278"/>
      <c r="BK57" s="1278"/>
      <c r="BL57" s="1278"/>
      <c r="BM57" s="1278"/>
      <c r="BN57" s="1278"/>
      <c r="BO57" s="1278"/>
      <c r="BP57" s="1279">
        <v>58</v>
      </c>
      <c r="BQ57" s="1279"/>
      <c r="BR57" s="1279"/>
      <c r="BS57" s="1279"/>
      <c r="BT57" s="1279"/>
      <c r="BU57" s="1279"/>
      <c r="BV57" s="1279"/>
      <c r="BW57" s="1279"/>
      <c r="BX57" s="1279">
        <v>60.2</v>
      </c>
      <c r="BY57" s="1279"/>
      <c r="BZ57" s="1279"/>
      <c r="CA57" s="1279"/>
      <c r="CB57" s="1279"/>
      <c r="CC57" s="1279"/>
      <c r="CD57" s="1279"/>
      <c r="CE57" s="1279"/>
      <c r="CF57" s="1279">
        <v>61.3</v>
      </c>
      <c r="CG57" s="1279"/>
      <c r="CH57" s="1279"/>
      <c r="CI57" s="1279"/>
      <c r="CJ57" s="1279"/>
      <c r="CK57" s="1279"/>
      <c r="CL57" s="1279"/>
      <c r="CM57" s="1279"/>
      <c r="CN57" s="1279">
        <v>65.099999999999994</v>
      </c>
      <c r="CO57" s="1279"/>
      <c r="CP57" s="1279"/>
      <c r="CQ57" s="1279"/>
      <c r="CR57" s="1279"/>
      <c r="CS57" s="1279"/>
      <c r="CT57" s="1279"/>
      <c r="CU57" s="1279"/>
      <c r="CV57" s="1279">
        <v>64.3</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630</v>
      </c>
    </row>
    <row r="64" spans="1:109" x14ac:dyDescent="0.15">
      <c r="B64" s="1249"/>
      <c r="G64" s="1256"/>
      <c r="I64" s="1289"/>
      <c r="J64" s="1289"/>
      <c r="K64" s="1289"/>
      <c r="L64" s="1289"/>
      <c r="M64" s="1289"/>
      <c r="N64" s="1290"/>
      <c r="AM64" s="1256"/>
      <c r="AN64" s="1256" t="s">
        <v>623</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631</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625</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576</v>
      </c>
      <c r="BQ72" s="1274"/>
      <c r="BR72" s="1274"/>
      <c r="BS72" s="1274"/>
      <c r="BT72" s="1274"/>
      <c r="BU72" s="1274"/>
      <c r="BV72" s="1274"/>
      <c r="BW72" s="1274"/>
      <c r="BX72" s="1274" t="s">
        <v>577</v>
      </c>
      <c r="BY72" s="1274"/>
      <c r="BZ72" s="1274"/>
      <c r="CA72" s="1274"/>
      <c r="CB72" s="1274"/>
      <c r="CC72" s="1274"/>
      <c r="CD72" s="1274"/>
      <c r="CE72" s="1274"/>
      <c r="CF72" s="1274" t="s">
        <v>578</v>
      </c>
      <c r="CG72" s="1274"/>
      <c r="CH72" s="1274"/>
      <c r="CI72" s="1274"/>
      <c r="CJ72" s="1274"/>
      <c r="CK72" s="1274"/>
      <c r="CL72" s="1274"/>
      <c r="CM72" s="1274"/>
      <c r="CN72" s="1274" t="s">
        <v>579</v>
      </c>
      <c r="CO72" s="1274"/>
      <c r="CP72" s="1274"/>
      <c r="CQ72" s="1274"/>
      <c r="CR72" s="1274"/>
      <c r="CS72" s="1274"/>
      <c r="CT72" s="1274"/>
      <c r="CU72" s="1274"/>
      <c r="CV72" s="1274" t="s">
        <v>580</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626</v>
      </c>
      <c r="AO73" s="1278"/>
      <c r="AP73" s="1278"/>
      <c r="AQ73" s="1278"/>
      <c r="AR73" s="1278"/>
      <c r="AS73" s="1278"/>
      <c r="AT73" s="1278"/>
      <c r="AU73" s="1278"/>
      <c r="AV73" s="1278"/>
      <c r="AW73" s="1278"/>
      <c r="AX73" s="1278"/>
      <c r="AY73" s="1278"/>
      <c r="AZ73" s="1278"/>
      <c r="BA73" s="1278"/>
      <c r="BB73" s="1278" t="s">
        <v>627</v>
      </c>
      <c r="BC73" s="1278"/>
      <c r="BD73" s="1278"/>
      <c r="BE73" s="1278"/>
      <c r="BF73" s="1278"/>
      <c r="BG73" s="1278"/>
      <c r="BH73" s="1278"/>
      <c r="BI73" s="1278"/>
      <c r="BJ73" s="1278"/>
      <c r="BK73" s="1278"/>
      <c r="BL73" s="1278"/>
      <c r="BM73" s="1278"/>
      <c r="BN73" s="1278"/>
      <c r="BO73" s="1278"/>
      <c r="BP73" s="1279">
        <v>120.9</v>
      </c>
      <c r="BQ73" s="1279"/>
      <c r="BR73" s="1279"/>
      <c r="BS73" s="1279"/>
      <c r="BT73" s="1279"/>
      <c r="BU73" s="1279"/>
      <c r="BV73" s="1279"/>
      <c r="BW73" s="1279"/>
      <c r="BX73" s="1279">
        <v>110.4</v>
      </c>
      <c r="BY73" s="1279"/>
      <c r="BZ73" s="1279"/>
      <c r="CA73" s="1279"/>
      <c r="CB73" s="1279"/>
      <c r="CC73" s="1279"/>
      <c r="CD73" s="1279"/>
      <c r="CE73" s="1279"/>
      <c r="CF73" s="1279">
        <v>100.8</v>
      </c>
      <c r="CG73" s="1279"/>
      <c r="CH73" s="1279"/>
      <c r="CI73" s="1279"/>
      <c r="CJ73" s="1279"/>
      <c r="CK73" s="1279"/>
      <c r="CL73" s="1279"/>
      <c r="CM73" s="1279"/>
      <c r="CN73" s="1279">
        <v>93</v>
      </c>
      <c r="CO73" s="1279"/>
      <c r="CP73" s="1279"/>
      <c r="CQ73" s="1279"/>
      <c r="CR73" s="1279"/>
      <c r="CS73" s="1279"/>
      <c r="CT73" s="1279"/>
      <c r="CU73" s="1279"/>
      <c r="CV73" s="1279">
        <v>69.900000000000006</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632</v>
      </c>
      <c r="BC75" s="1278"/>
      <c r="BD75" s="1278"/>
      <c r="BE75" s="1278"/>
      <c r="BF75" s="1278"/>
      <c r="BG75" s="1278"/>
      <c r="BH75" s="1278"/>
      <c r="BI75" s="1278"/>
      <c r="BJ75" s="1278"/>
      <c r="BK75" s="1278"/>
      <c r="BL75" s="1278"/>
      <c r="BM75" s="1278"/>
      <c r="BN75" s="1278"/>
      <c r="BO75" s="1278"/>
      <c r="BP75" s="1279">
        <v>15.1</v>
      </c>
      <c r="BQ75" s="1279"/>
      <c r="BR75" s="1279"/>
      <c r="BS75" s="1279"/>
      <c r="BT75" s="1279"/>
      <c r="BU75" s="1279"/>
      <c r="BV75" s="1279"/>
      <c r="BW75" s="1279"/>
      <c r="BX75" s="1279">
        <v>15.6</v>
      </c>
      <c r="BY75" s="1279"/>
      <c r="BZ75" s="1279"/>
      <c r="CA75" s="1279"/>
      <c r="CB75" s="1279"/>
      <c r="CC75" s="1279"/>
      <c r="CD75" s="1279"/>
      <c r="CE75" s="1279"/>
      <c r="CF75" s="1279">
        <v>15.7</v>
      </c>
      <c r="CG75" s="1279"/>
      <c r="CH75" s="1279"/>
      <c r="CI75" s="1279"/>
      <c r="CJ75" s="1279"/>
      <c r="CK75" s="1279"/>
      <c r="CL75" s="1279"/>
      <c r="CM75" s="1279"/>
      <c r="CN75" s="1279">
        <v>15.3</v>
      </c>
      <c r="CO75" s="1279"/>
      <c r="CP75" s="1279"/>
      <c r="CQ75" s="1279"/>
      <c r="CR75" s="1279"/>
      <c r="CS75" s="1279"/>
      <c r="CT75" s="1279"/>
      <c r="CU75" s="1279"/>
      <c r="CV75" s="1279">
        <v>14.9</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629</v>
      </c>
      <c r="AO77" s="1274"/>
      <c r="AP77" s="1274"/>
      <c r="AQ77" s="1274"/>
      <c r="AR77" s="1274"/>
      <c r="AS77" s="1274"/>
      <c r="AT77" s="1274"/>
      <c r="AU77" s="1274"/>
      <c r="AV77" s="1274"/>
      <c r="AW77" s="1274"/>
      <c r="AX77" s="1274"/>
      <c r="AY77" s="1274"/>
      <c r="AZ77" s="1274"/>
      <c r="BA77" s="1274"/>
      <c r="BB77" s="1278" t="s">
        <v>627</v>
      </c>
      <c r="BC77" s="1278"/>
      <c r="BD77" s="1278"/>
      <c r="BE77" s="1278"/>
      <c r="BF77" s="1278"/>
      <c r="BG77" s="1278"/>
      <c r="BH77" s="1278"/>
      <c r="BI77" s="1278"/>
      <c r="BJ77" s="1278"/>
      <c r="BK77" s="1278"/>
      <c r="BL77" s="1278"/>
      <c r="BM77" s="1278"/>
      <c r="BN77" s="1278"/>
      <c r="BO77" s="1278"/>
      <c r="BP77" s="1279">
        <v>14</v>
      </c>
      <c r="BQ77" s="1279"/>
      <c r="BR77" s="1279"/>
      <c r="BS77" s="1279"/>
      <c r="BT77" s="1279"/>
      <c r="BU77" s="1279"/>
      <c r="BV77" s="1279"/>
      <c r="BW77" s="1279"/>
      <c r="BX77" s="1279">
        <v>11.4</v>
      </c>
      <c r="BY77" s="1279"/>
      <c r="BZ77" s="1279"/>
      <c r="CA77" s="1279"/>
      <c r="CB77" s="1279"/>
      <c r="CC77" s="1279"/>
      <c r="CD77" s="1279"/>
      <c r="CE77" s="1279"/>
      <c r="CF77" s="1279">
        <v>10.4</v>
      </c>
      <c r="CG77" s="1279"/>
      <c r="CH77" s="1279"/>
      <c r="CI77" s="1279"/>
      <c r="CJ77" s="1279"/>
      <c r="CK77" s="1279"/>
      <c r="CL77" s="1279"/>
      <c r="CM77" s="1279"/>
      <c r="CN77" s="1279">
        <v>13.5</v>
      </c>
      <c r="CO77" s="1279"/>
      <c r="CP77" s="1279"/>
      <c r="CQ77" s="1279"/>
      <c r="CR77" s="1279"/>
      <c r="CS77" s="1279"/>
      <c r="CT77" s="1279"/>
      <c r="CU77" s="1279"/>
      <c r="CV77" s="1279">
        <v>0</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632</v>
      </c>
      <c r="BC79" s="1278"/>
      <c r="BD79" s="1278"/>
      <c r="BE79" s="1278"/>
      <c r="BF79" s="1278"/>
      <c r="BG79" s="1278"/>
      <c r="BH79" s="1278"/>
      <c r="BI79" s="1278"/>
      <c r="BJ79" s="1278"/>
      <c r="BK79" s="1278"/>
      <c r="BL79" s="1278"/>
      <c r="BM79" s="1278"/>
      <c r="BN79" s="1278"/>
      <c r="BO79" s="1278"/>
      <c r="BP79" s="1279">
        <v>6.5</v>
      </c>
      <c r="BQ79" s="1279"/>
      <c r="BR79" s="1279"/>
      <c r="BS79" s="1279"/>
      <c r="BT79" s="1279"/>
      <c r="BU79" s="1279"/>
      <c r="BV79" s="1279"/>
      <c r="BW79" s="1279"/>
      <c r="BX79" s="1279">
        <v>6.7</v>
      </c>
      <c r="BY79" s="1279"/>
      <c r="BZ79" s="1279"/>
      <c r="CA79" s="1279"/>
      <c r="CB79" s="1279"/>
      <c r="CC79" s="1279"/>
      <c r="CD79" s="1279"/>
      <c r="CE79" s="1279"/>
      <c r="CF79" s="1279">
        <v>6.6</v>
      </c>
      <c r="CG79" s="1279"/>
      <c r="CH79" s="1279"/>
      <c r="CI79" s="1279"/>
      <c r="CJ79" s="1279"/>
      <c r="CK79" s="1279"/>
      <c r="CL79" s="1279"/>
      <c r="CM79" s="1279"/>
      <c r="CN79" s="1279">
        <v>8.3000000000000007</v>
      </c>
      <c r="CO79" s="1279"/>
      <c r="CP79" s="1279"/>
      <c r="CQ79" s="1279"/>
      <c r="CR79" s="1279"/>
      <c r="CS79" s="1279"/>
      <c r="CT79" s="1279"/>
      <c r="CU79" s="1279"/>
      <c r="CV79" s="1279">
        <v>8</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hJQXY5qf+/rNF7CQO4bzAj4olhwedQueQrRv3QBdR4uBKLaPmzQVZNo1NLxzpTIGHqMHZm8w2k/9SomuBReQbg==" saltValue="nGc0AYuep2r373UhuozKt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DD30" sqref="DD3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523</v>
      </c>
    </row>
  </sheetData>
  <sheetProtection algorithmName="SHA-512" hashValue="8H7PHmrJYyLaolZOmQXE4LLTXOOB4OKAb1FTcvVSqhEEAv/JV0iiYPooHvX1EAdSpJos5/0vO0ACXWzs/j1iZA==" saltValue="QhKGqksLrMVvHL74nPyf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DD30" sqref="DD3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523</v>
      </c>
    </row>
  </sheetData>
  <sheetProtection algorithmName="SHA-512" hashValue="wBZl9fqLfA5PENNj8KPdvmHfUVAum4frnp0o91CDuTRVLLawMHEbRGtM84rIz2xT8W0cKlZE5TEmmd3SRJB8xw==" saltValue="3KxqymrJi59VpFhCohgC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573</v>
      </c>
      <c r="G2" s="148"/>
      <c r="H2" s="149"/>
    </row>
    <row r="3" spans="1:8" x14ac:dyDescent="0.15">
      <c r="A3" s="145" t="s">
        <v>566</v>
      </c>
      <c r="B3" s="150"/>
      <c r="C3" s="151"/>
      <c r="D3" s="152">
        <v>36788</v>
      </c>
      <c r="E3" s="153"/>
      <c r="F3" s="154">
        <v>53655</v>
      </c>
      <c r="G3" s="155"/>
      <c r="H3" s="156"/>
    </row>
    <row r="4" spans="1:8" x14ac:dyDescent="0.15">
      <c r="A4" s="157"/>
      <c r="B4" s="158"/>
      <c r="C4" s="159"/>
      <c r="D4" s="160">
        <v>23054</v>
      </c>
      <c r="E4" s="161"/>
      <c r="F4" s="162">
        <v>32719</v>
      </c>
      <c r="G4" s="163"/>
      <c r="H4" s="164"/>
    </row>
    <row r="5" spans="1:8" x14ac:dyDescent="0.15">
      <c r="A5" s="145" t="s">
        <v>568</v>
      </c>
      <c r="B5" s="150"/>
      <c r="C5" s="151"/>
      <c r="D5" s="152">
        <v>47308</v>
      </c>
      <c r="E5" s="153"/>
      <c r="F5" s="154">
        <v>53869</v>
      </c>
      <c r="G5" s="155"/>
      <c r="H5" s="156"/>
    </row>
    <row r="6" spans="1:8" x14ac:dyDescent="0.15">
      <c r="A6" s="157"/>
      <c r="B6" s="158"/>
      <c r="C6" s="159"/>
      <c r="D6" s="160">
        <v>18338</v>
      </c>
      <c r="E6" s="161"/>
      <c r="F6" s="162">
        <v>35046</v>
      </c>
      <c r="G6" s="163"/>
      <c r="H6" s="164"/>
    </row>
    <row r="7" spans="1:8" x14ac:dyDescent="0.15">
      <c r="A7" s="145" t="s">
        <v>569</v>
      </c>
      <c r="B7" s="150"/>
      <c r="C7" s="151"/>
      <c r="D7" s="152">
        <v>44631</v>
      </c>
      <c r="E7" s="153"/>
      <c r="F7" s="154">
        <v>59119</v>
      </c>
      <c r="G7" s="155"/>
      <c r="H7" s="156"/>
    </row>
    <row r="8" spans="1:8" x14ac:dyDescent="0.15">
      <c r="A8" s="157"/>
      <c r="B8" s="158"/>
      <c r="C8" s="159"/>
      <c r="D8" s="160">
        <v>23236</v>
      </c>
      <c r="E8" s="161"/>
      <c r="F8" s="162">
        <v>29900</v>
      </c>
      <c r="G8" s="163"/>
      <c r="H8" s="164"/>
    </row>
    <row r="9" spans="1:8" x14ac:dyDescent="0.15">
      <c r="A9" s="145" t="s">
        <v>570</v>
      </c>
      <c r="B9" s="150"/>
      <c r="C9" s="151"/>
      <c r="D9" s="152">
        <v>62543</v>
      </c>
      <c r="E9" s="153"/>
      <c r="F9" s="154">
        <v>84459</v>
      </c>
      <c r="G9" s="155"/>
      <c r="H9" s="156"/>
    </row>
    <row r="10" spans="1:8" x14ac:dyDescent="0.15">
      <c r="A10" s="157"/>
      <c r="B10" s="158"/>
      <c r="C10" s="159"/>
      <c r="D10" s="160">
        <v>40039</v>
      </c>
      <c r="E10" s="161"/>
      <c r="F10" s="162">
        <v>47314</v>
      </c>
      <c r="G10" s="163"/>
      <c r="H10" s="164"/>
    </row>
    <row r="11" spans="1:8" x14ac:dyDescent="0.15">
      <c r="A11" s="145" t="s">
        <v>571</v>
      </c>
      <c r="B11" s="150"/>
      <c r="C11" s="151"/>
      <c r="D11" s="152">
        <v>45776</v>
      </c>
      <c r="E11" s="153"/>
      <c r="F11" s="154">
        <v>74568</v>
      </c>
      <c r="G11" s="155"/>
      <c r="H11" s="156"/>
    </row>
    <row r="12" spans="1:8" x14ac:dyDescent="0.15">
      <c r="A12" s="157"/>
      <c r="B12" s="158"/>
      <c r="C12" s="165"/>
      <c r="D12" s="160">
        <v>27238</v>
      </c>
      <c r="E12" s="161"/>
      <c r="F12" s="162">
        <v>42558</v>
      </c>
      <c r="G12" s="163"/>
      <c r="H12" s="164"/>
    </row>
    <row r="13" spans="1:8" x14ac:dyDescent="0.15">
      <c r="A13" s="145"/>
      <c r="B13" s="150"/>
      <c r="C13" s="166"/>
      <c r="D13" s="167">
        <v>47409</v>
      </c>
      <c r="E13" s="168"/>
      <c r="F13" s="169">
        <v>65134</v>
      </c>
      <c r="G13" s="170"/>
      <c r="H13" s="156"/>
    </row>
    <row r="14" spans="1:8" x14ac:dyDescent="0.15">
      <c r="A14" s="157"/>
      <c r="B14" s="158"/>
      <c r="C14" s="159"/>
      <c r="D14" s="160">
        <v>26381</v>
      </c>
      <c r="E14" s="161"/>
      <c r="F14" s="162">
        <v>37507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3.6</v>
      </c>
      <c r="C19" s="171">
        <f>ROUND(VALUE(SUBSTITUTE(実質収支比率等に係る経年分析!G$48,"▲","-")),2)</f>
        <v>4.0999999999999996</v>
      </c>
      <c r="D19" s="171">
        <f>ROUND(VALUE(SUBSTITUTE(実質収支比率等に係る経年分析!H$48,"▲","-")),2)</f>
        <v>4.1500000000000004</v>
      </c>
      <c r="E19" s="171">
        <f>ROUND(VALUE(SUBSTITUTE(実質収支比率等に係る経年分析!I$48,"▲","-")),2)</f>
        <v>4.8899999999999997</v>
      </c>
      <c r="F19" s="171">
        <f>ROUND(VALUE(SUBSTITUTE(実質収支比率等に係る経年分析!J$48,"▲","-")),2)</f>
        <v>4.9800000000000004</v>
      </c>
    </row>
    <row r="20" spans="1:11" x14ac:dyDescent="0.15">
      <c r="A20" s="171" t="s">
        <v>54</v>
      </c>
      <c r="B20" s="171">
        <f>ROUND(VALUE(SUBSTITUTE(実質収支比率等に係る経年分析!F$47,"▲","-")),2)</f>
        <v>20.29</v>
      </c>
      <c r="C20" s="171">
        <f>ROUND(VALUE(SUBSTITUTE(実質収支比率等に係る経年分析!G$47,"▲","-")),2)</f>
        <v>20.66</v>
      </c>
      <c r="D20" s="171">
        <f>ROUND(VALUE(SUBSTITUTE(実質収支比率等に係る経年分析!H$47,"▲","-")),2)</f>
        <v>20.56</v>
      </c>
      <c r="E20" s="171">
        <f>ROUND(VALUE(SUBSTITUTE(実質収支比率等に係る経年分析!I$47,"▲","-")),2)</f>
        <v>19.97</v>
      </c>
      <c r="F20" s="171">
        <f>ROUND(VALUE(SUBSTITUTE(実質収支比率等に係る経年分析!J$47,"▲","-")),2)</f>
        <v>19.28</v>
      </c>
    </row>
    <row r="21" spans="1:11" x14ac:dyDescent="0.15">
      <c r="A21" s="171" t="s">
        <v>55</v>
      </c>
      <c r="B21" s="171">
        <f>IF(ISNUMBER(VALUE(SUBSTITUTE(実質収支比率等に係る経年分析!F$49,"▲","-"))),ROUND(VALUE(SUBSTITUTE(実質収支比率等に係る経年分析!F$49,"▲","-")),2),NA())</f>
        <v>-1.78</v>
      </c>
      <c r="C21" s="171">
        <f>IF(ISNUMBER(VALUE(SUBSTITUTE(実質収支比率等に係る経年分析!G$49,"▲","-"))),ROUND(VALUE(SUBSTITUTE(実質収支比率等に係る経年分析!G$49,"▲","-")),2),NA())</f>
        <v>0.47</v>
      </c>
      <c r="D21" s="171">
        <f>IF(ISNUMBER(VALUE(SUBSTITUTE(実質収支比率等に係る経年分析!H$49,"▲","-"))),ROUND(VALUE(SUBSTITUTE(実質収支比率等に係る経年分析!H$49,"▲","-")),2),NA())</f>
        <v>0.08</v>
      </c>
      <c r="E21" s="171">
        <f>IF(ISNUMBER(VALUE(SUBSTITUTE(実質収支比率等に係る経年分析!I$49,"▲","-"))),ROUND(VALUE(SUBSTITUTE(実質収支比率等に係る経年分析!I$49,"▲","-")),2),NA())</f>
        <v>0.88</v>
      </c>
      <c r="F21" s="171">
        <f>IF(ISNUMBER(VALUE(SUBSTITUTE(実質収支比率等に係る経年分析!J$49,"▲","-"))),ROUND(VALUE(SUBSTITUTE(実質収支比率等に係る経年分析!J$49,"▲","-")),2),NA())</f>
        <v>0.26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7.0000000000000007E-2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土地取得事業特別会計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7.0000000000000007E-2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0.14000000000000001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0.19</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3.51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4.05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4.8899999999999997</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12.35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12.54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11.64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9.2899999999999991</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4.7300000000000004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8.6999999999999993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15.39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1252</v>
      </c>
      <c r="E42" s="173"/>
      <c r="F42" s="173"/>
      <c r="G42" s="173">
        <f>'実質公債費比率（分子）の構造'!L$52</f>
        <v>1250</v>
      </c>
      <c r="H42" s="173"/>
      <c r="I42" s="173"/>
      <c r="J42" s="173">
        <f>'実質公債費比率（分子）の構造'!M$52</f>
        <v>1249</v>
      </c>
      <c r="K42" s="173"/>
      <c r="L42" s="173"/>
      <c r="M42" s="173">
        <f>'実質公債費比率（分子）の構造'!N$52</f>
        <v>1217</v>
      </c>
      <c r="N42" s="173"/>
      <c r="O42" s="173"/>
      <c r="P42" s="173">
        <f>'実質公債費比率（分子）の構造'!O$52</f>
        <v>1194</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27</v>
      </c>
      <c r="C44" s="173"/>
      <c r="D44" s="173"/>
      <c r="E44" s="173">
        <f>'実質公債費比率（分子）の構造'!L$50</f>
        <v>25</v>
      </c>
      <c r="F44" s="173"/>
      <c r="G44" s="173"/>
      <c r="H44" s="173">
        <f>'実質公債費比率（分子）の構造'!M$50</f>
        <v>13</v>
      </c>
      <c r="I44" s="173"/>
      <c r="J44" s="173"/>
      <c r="K44" s="173">
        <f>'実質公債費比率（分子）の構造'!N$50</f>
        <v>11</v>
      </c>
      <c r="L44" s="173"/>
      <c r="M44" s="173"/>
      <c r="N44" s="173">
        <f>'実質公債費比率（分子）の構造'!O$50</f>
        <v>8</v>
      </c>
      <c r="O44" s="173"/>
      <c r="P44" s="173"/>
    </row>
    <row r="45" spans="1:16" x14ac:dyDescent="0.15">
      <c r="A45" s="173" t="s">
        <v>65</v>
      </c>
      <c r="B45" s="173">
        <f>'実質公債費比率（分子）の構造'!K$49</f>
        <v>577</v>
      </c>
      <c r="C45" s="173"/>
      <c r="D45" s="173"/>
      <c r="E45" s="173">
        <f>'実質公債費比率（分子）の構造'!L$49</f>
        <v>541</v>
      </c>
      <c r="F45" s="173"/>
      <c r="G45" s="173"/>
      <c r="H45" s="173">
        <f>'実質公債費比率（分子）の構造'!M$49</f>
        <v>533</v>
      </c>
      <c r="I45" s="173"/>
      <c r="J45" s="173"/>
      <c r="K45" s="173">
        <f>'実質公債費比率（分子）の構造'!N$49</f>
        <v>543</v>
      </c>
      <c r="L45" s="173"/>
      <c r="M45" s="173"/>
      <c r="N45" s="173">
        <f>'実質公債費比率（分子）の構造'!O$49</f>
        <v>528</v>
      </c>
      <c r="O45" s="173"/>
      <c r="P45" s="173"/>
    </row>
    <row r="46" spans="1:16" x14ac:dyDescent="0.15">
      <c r="A46" s="173" t="s">
        <v>66</v>
      </c>
      <c r="B46" s="173">
        <f>'実質公債費比率（分子）の構造'!K$48</f>
        <v>484</v>
      </c>
      <c r="C46" s="173"/>
      <c r="D46" s="173"/>
      <c r="E46" s="173">
        <f>'実質公債費比率（分子）の構造'!L$48</f>
        <v>498</v>
      </c>
      <c r="F46" s="173"/>
      <c r="G46" s="173"/>
      <c r="H46" s="173">
        <f>'実質公債費比率（分子）の構造'!M$48</f>
        <v>496</v>
      </c>
      <c r="I46" s="173"/>
      <c r="J46" s="173"/>
      <c r="K46" s="173">
        <f>'実質公債費比率（分子）の構造'!N$48</f>
        <v>473</v>
      </c>
      <c r="L46" s="173"/>
      <c r="M46" s="173"/>
      <c r="N46" s="173">
        <f>'実質公債費比率（分子）の構造'!O$48</f>
        <v>455</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991</v>
      </c>
      <c r="C49" s="173"/>
      <c r="D49" s="173"/>
      <c r="E49" s="173">
        <f>'実質公債費比率（分子）の構造'!L$45</f>
        <v>980</v>
      </c>
      <c r="F49" s="173"/>
      <c r="G49" s="173"/>
      <c r="H49" s="173">
        <f>'実質公債費比率（分子）の構造'!M$45</f>
        <v>975</v>
      </c>
      <c r="I49" s="173"/>
      <c r="J49" s="173"/>
      <c r="K49" s="173">
        <f>'実質公債費比率（分子）の構造'!N$45</f>
        <v>991</v>
      </c>
      <c r="L49" s="173"/>
      <c r="M49" s="173"/>
      <c r="N49" s="173">
        <f>'実質公債費比率（分子）の構造'!O$45</f>
        <v>1008</v>
      </c>
      <c r="O49" s="173"/>
      <c r="P49" s="173"/>
    </row>
    <row r="50" spans="1:16" x14ac:dyDescent="0.15">
      <c r="A50" s="173" t="s">
        <v>70</v>
      </c>
      <c r="B50" s="173" t="e">
        <f>NA()</f>
        <v>#N/A</v>
      </c>
      <c r="C50" s="173">
        <f>IF(ISNUMBER('実質公債費比率（分子）の構造'!K$53),'実質公債費比率（分子）の構造'!K$53,NA())</f>
        <v>827</v>
      </c>
      <c r="D50" s="173" t="e">
        <f>NA()</f>
        <v>#N/A</v>
      </c>
      <c r="E50" s="173" t="e">
        <f>NA()</f>
        <v>#N/A</v>
      </c>
      <c r="F50" s="173">
        <f>IF(ISNUMBER('実質公債費比率（分子）の構造'!L$53),'実質公債費比率（分子）の構造'!L$53,NA())</f>
        <v>794</v>
      </c>
      <c r="G50" s="173" t="e">
        <f>NA()</f>
        <v>#N/A</v>
      </c>
      <c r="H50" s="173" t="e">
        <f>NA()</f>
        <v>#N/A</v>
      </c>
      <c r="I50" s="173">
        <f>IF(ISNUMBER('実質公債費比率（分子）の構造'!M$53),'実質公債費比率（分子）の構造'!M$53,NA())</f>
        <v>768</v>
      </c>
      <c r="J50" s="173" t="e">
        <f>NA()</f>
        <v>#N/A</v>
      </c>
      <c r="K50" s="173" t="e">
        <f>NA()</f>
        <v>#N/A</v>
      </c>
      <c r="L50" s="173">
        <f>IF(ISNUMBER('実質公債費比率（分子）の構造'!N$53),'実質公債費比率（分子）の構造'!N$53,NA())</f>
        <v>801</v>
      </c>
      <c r="M50" s="173" t="e">
        <f>NA()</f>
        <v>#N/A</v>
      </c>
      <c r="N50" s="173" t="e">
        <f>NA()</f>
        <v>#N/A</v>
      </c>
      <c r="O50" s="173">
        <f>IF(ISNUMBER('実質公債費比率（分子）の構造'!O$53),'実質公債費比率（分子）の構造'!O$53,NA())</f>
        <v>805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12929</v>
      </c>
      <c r="E56" s="172"/>
      <c r="F56" s="172"/>
      <c r="G56" s="172">
        <f>'将来負担比率（分子）の構造'!J$52</f>
        <v>12465</v>
      </c>
      <c r="H56" s="172"/>
      <c r="I56" s="172"/>
      <c r="J56" s="172">
        <f>'将来負担比率（分子）の構造'!K$52</f>
        <v>11993</v>
      </c>
      <c r="K56" s="172"/>
      <c r="L56" s="172"/>
      <c r="M56" s="172">
        <f>'将来負担比率（分子）の構造'!L$52</f>
        <v>11519</v>
      </c>
      <c r="N56" s="172"/>
      <c r="O56" s="172"/>
      <c r="P56" s="172">
        <f>'将来負担比率（分子）の構造'!M$52</f>
        <v>11006</v>
      </c>
    </row>
    <row r="57" spans="1:16" x14ac:dyDescent="0.15">
      <c r="A57" s="172" t="s">
        <v>41</v>
      </c>
      <c r="B57" s="172"/>
      <c r="C57" s="172"/>
      <c r="D57" s="172">
        <f>'将来負担比率（分子）の構造'!I$51</f>
        <v>781</v>
      </c>
      <c r="E57" s="172"/>
      <c r="F57" s="172"/>
      <c r="G57" s="172">
        <f>'将来負担比率（分子）の構造'!J$51</f>
        <v>889</v>
      </c>
      <c r="H57" s="172"/>
      <c r="I57" s="172"/>
      <c r="J57" s="172">
        <f>'将来負担比率（分子）の構造'!K$51</f>
        <v>777</v>
      </c>
      <c r="K57" s="172"/>
      <c r="L57" s="172"/>
      <c r="M57" s="172">
        <f>'将来負担比率（分子）の構造'!L$51</f>
        <v>672</v>
      </c>
      <c r="N57" s="172"/>
      <c r="O57" s="172"/>
      <c r="P57" s="172">
        <f>'将来負担比率（分子）の構造'!M$51</f>
        <v>589</v>
      </c>
    </row>
    <row r="58" spans="1:16" x14ac:dyDescent="0.15">
      <c r="A58" s="172" t="s">
        <v>40</v>
      </c>
      <c r="B58" s="172"/>
      <c r="C58" s="172"/>
      <c r="D58" s="172">
        <f>'将来負担比率（分子）の構造'!I$50</f>
        <v>2919</v>
      </c>
      <c r="E58" s="172"/>
      <c r="F58" s="172"/>
      <c r="G58" s="172">
        <f>'将来負担比率（分子）の構造'!J$50</f>
        <v>3100</v>
      </c>
      <c r="H58" s="172"/>
      <c r="I58" s="172"/>
      <c r="J58" s="172">
        <f>'将来負担比率（分子）の構造'!K$50</f>
        <v>3081</v>
      </c>
      <c r="K58" s="172"/>
      <c r="L58" s="172"/>
      <c r="M58" s="172">
        <f>'将来負担比率（分子）の構造'!L$50</f>
        <v>3112</v>
      </c>
      <c r="N58" s="172"/>
      <c r="O58" s="172"/>
      <c r="P58" s="172">
        <f>'将来負担比率（分子）の構造'!M$50</f>
        <v>3698</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925</v>
      </c>
      <c r="C62" s="172"/>
      <c r="D62" s="172"/>
      <c r="E62" s="172">
        <f>'将来負担比率（分子）の構造'!J$45</f>
        <v>880</v>
      </c>
      <c r="F62" s="172"/>
      <c r="G62" s="172"/>
      <c r="H62" s="172">
        <f>'将来負担比率（分子）の構造'!K$45</f>
        <v>842</v>
      </c>
      <c r="I62" s="172"/>
      <c r="J62" s="172"/>
      <c r="K62" s="172">
        <f>'将来負担比率（分子）の構造'!L$45</f>
        <v>858</v>
      </c>
      <c r="L62" s="172"/>
      <c r="M62" s="172"/>
      <c r="N62" s="172">
        <f>'将来負担比率（分子）の構造'!M$45</f>
        <v>863</v>
      </c>
      <c r="O62" s="172"/>
      <c r="P62" s="172"/>
    </row>
    <row r="63" spans="1:16" x14ac:dyDescent="0.15">
      <c r="A63" s="172" t="s">
        <v>33</v>
      </c>
      <c r="B63" s="172">
        <f>'将来負担比率（分子）の構造'!I$44</f>
        <v>7925</v>
      </c>
      <c r="C63" s="172"/>
      <c r="D63" s="172"/>
      <c r="E63" s="172">
        <f>'将来負担比率（分子）の構造'!J$44</f>
        <v>7474</v>
      </c>
      <c r="F63" s="172"/>
      <c r="G63" s="172"/>
      <c r="H63" s="172">
        <f>'将来負担比率（分子）の構造'!K$44</f>
        <v>7057</v>
      </c>
      <c r="I63" s="172"/>
      <c r="J63" s="172"/>
      <c r="K63" s="172">
        <f>'将来負担比率（分子）の構造'!L$44</f>
        <v>6641</v>
      </c>
      <c r="L63" s="172"/>
      <c r="M63" s="172"/>
      <c r="N63" s="172">
        <f>'将来負担比率（分子）の構造'!M$44</f>
        <v>6229</v>
      </c>
      <c r="O63" s="172"/>
      <c r="P63" s="172"/>
    </row>
    <row r="64" spans="1:16" x14ac:dyDescent="0.15">
      <c r="A64" s="172" t="s">
        <v>32</v>
      </c>
      <c r="B64" s="172">
        <f>'将来負担比率（分子）の構造'!I$43</f>
        <v>5212</v>
      </c>
      <c r="C64" s="172"/>
      <c r="D64" s="172"/>
      <c r="E64" s="172">
        <f>'将来負担比率（分子）の構造'!J$43</f>
        <v>4975</v>
      </c>
      <c r="F64" s="172"/>
      <c r="G64" s="172"/>
      <c r="H64" s="172">
        <f>'将来負担比率（分子）の構造'!K$43</f>
        <v>4700</v>
      </c>
      <c r="I64" s="172"/>
      <c r="J64" s="172"/>
      <c r="K64" s="172">
        <f>'将来負担比率（分子）の構造'!L$43</f>
        <v>4325</v>
      </c>
      <c r="L64" s="172"/>
      <c r="M64" s="172"/>
      <c r="N64" s="172">
        <f>'将来負担比率（分子）の構造'!M$43</f>
        <v>4041</v>
      </c>
      <c r="O64" s="172"/>
      <c r="P64" s="172"/>
    </row>
    <row r="65" spans="1:16" x14ac:dyDescent="0.15">
      <c r="A65" s="172" t="s">
        <v>31</v>
      </c>
      <c r="B65" s="172">
        <f>'将来負担比率（分子）の構造'!I$42</f>
        <v>69</v>
      </c>
      <c r="C65" s="172"/>
      <c r="D65" s="172"/>
      <c r="E65" s="172">
        <f>'将来負担比率（分子）の構造'!J$42</f>
        <v>45</v>
      </c>
      <c r="F65" s="172"/>
      <c r="G65" s="172"/>
      <c r="H65" s="172">
        <f>'将来負担比率（分子）の構造'!K$42</f>
        <v>33</v>
      </c>
      <c r="I65" s="172"/>
      <c r="J65" s="172"/>
      <c r="K65" s="172">
        <f>'将来負担比率（分子）の構造'!L$42</f>
        <v>21</v>
      </c>
      <c r="L65" s="172"/>
      <c r="M65" s="172"/>
      <c r="N65" s="172">
        <f>'将来負担比率（分子）の構造'!M$42</f>
        <v>14</v>
      </c>
      <c r="O65" s="172"/>
      <c r="P65" s="172"/>
    </row>
    <row r="66" spans="1:16" x14ac:dyDescent="0.15">
      <c r="A66" s="172" t="s">
        <v>30</v>
      </c>
      <c r="B66" s="172">
        <f>'将来負担比率（分子）の構造'!I$41</f>
        <v>8689</v>
      </c>
      <c r="C66" s="172"/>
      <c r="D66" s="172"/>
      <c r="E66" s="172">
        <f>'将来負担比率（分子）の構造'!J$41</f>
        <v>8627</v>
      </c>
      <c r="F66" s="172"/>
      <c r="G66" s="172"/>
      <c r="H66" s="172">
        <f>'将来負担比率（分子）の構造'!K$41</f>
        <v>8330</v>
      </c>
      <c r="I66" s="172"/>
      <c r="J66" s="172"/>
      <c r="K66" s="172">
        <f>'将来負担比率（分子）の構造'!L$41</f>
        <v>8371</v>
      </c>
      <c r="L66" s="172"/>
      <c r="M66" s="172"/>
      <c r="N66" s="172">
        <f>'将来負担比率（分子）の構造'!M$41</f>
        <v>8018</v>
      </c>
      <c r="O66" s="172"/>
      <c r="P66" s="172"/>
    </row>
    <row r="67" spans="1:16" x14ac:dyDescent="0.15">
      <c r="A67" s="172" t="s">
        <v>74</v>
      </c>
      <c r="B67" s="172" t="e">
        <f>NA()</f>
        <v>#N/A</v>
      </c>
      <c r="C67" s="172">
        <f>IF(ISNUMBER('将来負担比率（分子）の構造'!I$53), IF('将来負担比率（分子）の構造'!I$53 &lt; 0, 0, '将来負担比率（分子）の構造'!I$53), NA())</f>
        <v>6191</v>
      </c>
      <c r="D67" s="172" t="e">
        <f>NA()</f>
        <v>#N/A</v>
      </c>
      <c r="E67" s="172" t="e">
        <f>NA()</f>
        <v>#N/A</v>
      </c>
      <c r="F67" s="172">
        <f>IF(ISNUMBER('将来負担比率（分子）の構造'!J$53), IF('将来負担比率（分子）の構造'!J$53 &lt; 0, 0, '将来負担比率（分子）の構造'!J$53), NA())</f>
        <v>5546</v>
      </c>
      <c r="G67" s="172" t="e">
        <f>NA()</f>
        <v>#N/A</v>
      </c>
      <c r="H67" s="172" t="e">
        <f>NA()</f>
        <v>#N/A</v>
      </c>
      <c r="I67" s="172">
        <f>IF(ISNUMBER('将来負担比率（分子）の構造'!K$53), IF('将来負担比率（分子）の構造'!K$53 &lt; 0, 0, '将来負担比率（分子）の構造'!K$53), NA())</f>
        <v>5110</v>
      </c>
      <c r="J67" s="172" t="e">
        <f>NA()</f>
        <v>#N/A</v>
      </c>
      <c r="K67" s="172" t="e">
        <f>NA()</f>
        <v>#N/A</v>
      </c>
      <c r="L67" s="172">
        <f>IF(ISNUMBER('将来負担比率（分子）の構造'!L$53), IF('将来負担比率（分子）の構造'!L$53 &lt; 0, 0, '将来負担比率（分子）の構造'!L$53), NA())</f>
        <v>4914</v>
      </c>
      <c r="M67" s="172" t="e">
        <f>NA()</f>
        <v>#N/A</v>
      </c>
      <c r="N67" s="172" t="e">
        <f>NA()</f>
        <v>#N/A</v>
      </c>
      <c r="O67" s="172">
        <f>IF(ISNUMBER('将来負担比率（分子）の構造'!M$53), IF('将来負担比率（分子）の構造'!M$53 &lt; 0, 0, '将来負担比率（分子）の構造'!M$53), NA())</f>
        <v>3872</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1280</v>
      </c>
      <c r="C72" s="176">
        <f>基金残高に係る経年分析!G55</f>
        <v>1280</v>
      </c>
      <c r="D72" s="176">
        <f>基金残高に係る経年分析!H55</f>
        <v>1280</v>
      </c>
    </row>
    <row r="73" spans="1:16" x14ac:dyDescent="0.15">
      <c r="A73" s="175" t="s">
        <v>77</v>
      </c>
      <c r="B73" s="176">
        <f>基金残高に係る経年分析!F56</f>
        <v>711</v>
      </c>
      <c r="C73" s="176">
        <f>基金残高に係る経年分析!G56</f>
        <v>711</v>
      </c>
      <c r="D73" s="176">
        <f>基金残高に係る経年分析!H56</f>
        <v>806</v>
      </c>
    </row>
    <row r="74" spans="1:16" x14ac:dyDescent="0.15">
      <c r="A74" s="175" t="s">
        <v>78</v>
      </c>
      <c r="B74" s="176">
        <f>基金残高に係る経年分析!F57</f>
        <v>644</v>
      </c>
      <c r="C74" s="176">
        <f>基金残高に係る経年分析!G57</f>
        <v>690</v>
      </c>
      <c r="D74" s="176">
        <f>基金残高に係る経年分析!H57</f>
        <v>1191</v>
      </c>
    </row>
  </sheetData>
  <sheetProtection algorithmName="SHA-512" hashValue="XTNzQLkPQHHwtUv7n435u94POCEMDODNc8GSL2qvtcg7lz25l3yFrn8AAL/nbTr9o2Flpb4fRtlOZWgsWbY+EQ==" saltValue="ZKugxamZzKx8bHT1Tllr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213</v>
      </c>
      <c r="DI1" s="747"/>
      <c r="DJ1" s="747"/>
      <c r="DK1" s="747"/>
      <c r="DL1" s="747"/>
      <c r="DM1" s="747"/>
      <c r="DN1" s="748"/>
      <c r="DO1" s="212"/>
      <c r="DP1" s="746" t="s">
        <v>214</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49" t="s">
        <v>222</v>
      </c>
      <c r="AQ4" s="749"/>
      <c r="AR4" s="749"/>
      <c r="AS4" s="749"/>
      <c r="AT4" s="749"/>
      <c r="AU4" s="749"/>
      <c r="AV4" s="749"/>
      <c r="AW4" s="749"/>
      <c r="AX4" s="749"/>
      <c r="AY4" s="749"/>
      <c r="AZ4" s="749"/>
      <c r="BA4" s="749"/>
      <c r="BB4" s="749"/>
      <c r="BC4" s="749"/>
      <c r="BD4" s="749"/>
      <c r="BE4" s="749"/>
      <c r="BF4" s="749"/>
      <c r="BG4" s="749" t="s">
        <v>223</v>
      </c>
      <c r="BH4" s="749"/>
      <c r="BI4" s="749"/>
      <c r="BJ4" s="749"/>
      <c r="BK4" s="749"/>
      <c r="BL4" s="749"/>
      <c r="BM4" s="749"/>
      <c r="BN4" s="749"/>
      <c r="BO4" s="749" t="s">
        <v>220</v>
      </c>
      <c r="BP4" s="749"/>
      <c r="BQ4" s="749"/>
      <c r="BR4" s="749"/>
      <c r="BS4" s="749" t="s">
        <v>224</v>
      </c>
      <c r="BT4" s="749"/>
      <c r="BU4" s="749"/>
      <c r="BV4" s="749"/>
      <c r="BW4" s="749"/>
      <c r="BX4" s="749"/>
      <c r="BY4" s="749"/>
      <c r="BZ4" s="749"/>
      <c r="CA4" s="749"/>
      <c r="CB4" s="749"/>
      <c r="CD4" s="731" t="s">
        <v>225</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226</v>
      </c>
      <c r="C5" s="698"/>
      <c r="D5" s="698"/>
      <c r="E5" s="698"/>
      <c r="F5" s="698"/>
      <c r="G5" s="698"/>
      <c r="H5" s="698"/>
      <c r="I5" s="698"/>
      <c r="J5" s="698"/>
      <c r="K5" s="698"/>
      <c r="L5" s="698"/>
      <c r="M5" s="698"/>
      <c r="N5" s="698"/>
      <c r="O5" s="698"/>
      <c r="P5" s="698"/>
      <c r="Q5" s="699"/>
      <c r="R5" s="682">
        <v>2577656</v>
      </c>
      <c r="S5" s="683"/>
      <c r="T5" s="683"/>
      <c r="U5" s="683"/>
      <c r="V5" s="683"/>
      <c r="W5" s="683"/>
      <c r="X5" s="683"/>
      <c r="Y5" s="726"/>
      <c r="Z5" s="744">
        <v>22.3</v>
      </c>
      <c r="AA5" s="744"/>
      <c r="AB5" s="744"/>
      <c r="AC5" s="744"/>
      <c r="AD5" s="745">
        <v>2577656</v>
      </c>
      <c r="AE5" s="745"/>
      <c r="AF5" s="745"/>
      <c r="AG5" s="745"/>
      <c r="AH5" s="745"/>
      <c r="AI5" s="745"/>
      <c r="AJ5" s="745"/>
      <c r="AK5" s="745"/>
      <c r="AL5" s="727">
        <v>38.9</v>
      </c>
      <c r="AM5" s="702"/>
      <c r="AN5" s="702"/>
      <c r="AO5" s="728"/>
      <c r="AP5" s="697" t="s">
        <v>227</v>
      </c>
      <c r="AQ5" s="698"/>
      <c r="AR5" s="698"/>
      <c r="AS5" s="698"/>
      <c r="AT5" s="698"/>
      <c r="AU5" s="698"/>
      <c r="AV5" s="698"/>
      <c r="AW5" s="698"/>
      <c r="AX5" s="698"/>
      <c r="AY5" s="698"/>
      <c r="AZ5" s="698"/>
      <c r="BA5" s="698"/>
      <c r="BB5" s="698"/>
      <c r="BC5" s="698"/>
      <c r="BD5" s="698"/>
      <c r="BE5" s="698"/>
      <c r="BF5" s="699"/>
      <c r="BG5" s="629">
        <v>2576185</v>
      </c>
      <c r="BH5" s="630"/>
      <c r="BI5" s="630"/>
      <c r="BJ5" s="630"/>
      <c r="BK5" s="630"/>
      <c r="BL5" s="630"/>
      <c r="BM5" s="630"/>
      <c r="BN5" s="631"/>
      <c r="BO5" s="656">
        <v>99.9</v>
      </c>
      <c r="BP5" s="656"/>
      <c r="BQ5" s="656"/>
      <c r="BR5" s="656"/>
      <c r="BS5" s="657">
        <v>120776</v>
      </c>
      <c r="BT5" s="657"/>
      <c r="BU5" s="657"/>
      <c r="BV5" s="657"/>
      <c r="BW5" s="657"/>
      <c r="BX5" s="657"/>
      <c r="BY5" s="657"/>
      <c r="BZ5" s="657"/>
      <c r="CA5" s="657"/>
      <c r="CB5" s="715"/>
      <c r="CD5" s="731" t="s">
        <v>222</v>
      </c>
      <c r="CE5" s="732"/>
      <c r="CF5" s="732"/>
      <c r="CG5" s="732"/>
      <c r="CH5" s="732"/>
      <c r="CI5" s="732"/>
      <c r="CJ5" s="732"/>
      <c r="CK5" s="732"/>
      <c r="CL5" s="732"/>
      <c r="CM5" s="732"/>
      <c r="CN5" s="732"/>
      <c r="CO5" s="732"/>
      <c r="CP5" s="732"/>
      <c r="CQ5" s="733"/>
      <c r="CR5" s="731" t="s">
        <v>228</v>
      </c>
      <c r="CS5" s="732"/>
      <c r="CT5" s="732"/>
      <c r="CU5" s="732"/>
      <c r="CV5" s="732"/>
      <c r="CW5" s="732"/>
      <c r="CX5" s="732"/>
      <c r="CY5" s="733"/>
      <c r="CZ5" s="731" t="s">
        <v>220</v>
      </c>
      <c r="DA5" s="732"/>
      <c r="DB5" s="732"/>
      <c r="DC5" s="733"/>
      <c r="DD5" s="731" t="s">
        <v>229</v>
      </c>
      <c r="DE5" s="732"/>
      <c r="DF5" s="732"/>
      <c r="DG5" s="732"/>
      <c r="DH5" s="732"/>
      <c r="DI5" s="732"/>
      <c r="DJ5" s="732"/>
      <c r="DK5" s="732"/>
      <c r="DL5" s="732"/>
      <c r="DM5" s="732"/>
      <c r="DN5" s="732"/>
      <c r="DO5" s="732"/>
      <c r="DP5" s="733"/>
      <c r="DQ5" s="731" t="s">
        <v>230</v>
      </c>
      <c r="DR5" s="732"/>
      <c r="DS5" s="732"/>
      <c r="DT5" s="732"/>
      <c r="DU5" s="732"/>
      <c r="DV5" s="732"/>
      <c r="DW5" s="732"/>
      <c r="DX5" s="732"/>
      <c r="DY5" s="732"/>
      <c r="DZ5" s="732"/>
      <c r="EA5" s="732"/>
      <c r="EB5" s="732"/>
      <c r="EC5" s="733"/>
    </row>
    <row r="6" spans="2:143" ht="11.25" customHeight="1" x14ac:dyDescent="0.15">
      <c r="B6" s="626" t="s">
        <v>231</v>
      </c>
      <c r="C6" s="627"/>
      <c r="D6" s="627"/>
      <c r="E6" s="627"/>
      <c r="F6" s="627"/>
      <c r="G6" s="627"/>
      <c r="H6" s="627"/>
      <c r="I6" s="627"/>
      <c r="J6" s="627"/>
      <c r="K6" s="627"/>
      <c r="L6" s="627"/>
      <c r="M6" s="627"/>
      <c r="N6" s="627"/>
      <c r="O6" s="627"/>
      <c r="P6" s="627"/>
      <c r="Q6" s="628"/>
      <c r="R6" s="629">
        <v>122269</v>
      </c>
      <c r="S6" s="630"/>
      <c r="T6" s="630"/>
      <c r="U6" s="630"/>
      <c r="V6" s="630"/>
      <c r="W6" s="630"/>
      <c r="X6" s="630"/>
      <c r="Y6" s="631"/>
      <c r="Z6" s="656">
        <v>1.1000000000000001</v>
      </c>
      <c r="AA6" s="656"/>
      <c r="AB6" s="656"/>
      <c r="AC6" s="656"/>
      <c r="AD6" s="657">
        <v>122269</v>
      </c>
      <c r="AE6" s="657"/>
      <c r="AF6" s="657"/>
      <c r="AG6" s="657"/>
      <c r="AH6" s="657"/>
      <c r="AI6" s="657"/>
      <c r="AJ6" s="657"/>
      <c r="AK6" s="657"/>
      <c r="AL6" s="632">
        <v>1.8</v>
      </c>
      <c r="AM6" s="633"/>
      <c r="AN6" s="633"/>
      <c r="AO6" s="658"/>
      <c r="AP6" s="626" t="s">
        <v>232</v>
      </c>
      <c r="AQ6" s="627"/>
      <c r="AR6" s="627"/>
      <c r="AS6" s="627"/>
      <c r="AT6" s="627"/>
      <c r="AU6" s="627"/>
      <c r="AV6" s="627"/>
      <c r="AW6" s="627"/>
      <c r="AX6" s="627"/>
      <c r="AY6" s="627"/>
      <c r="AZ6" s="627"/>
      <c r="BA6" s="627"/>
      <c r="BB6" s="627"/>
      <c r="BC6" s="627"/>
      <c r="BD6" s="627"/>
      <c r="BE6" s="627"/>
      <c r="BF6" s="628"/>
      <c r="BG6" s="629">
        <v>2576185</v>
      </c>
      <c r="BH6" s="630"/>
      <c r="BI6" s="630"/>
      <c r="BJ6" s="630"/>
      <c r="BK6" s="630"/>
      <c r="BL6" s="630"/>
      <c r="BM6" s="630"/>
      <c r="BN6" s="631"/>
      <c r="BO6" s="656">
        <v>99.9</v>
      </c>
      <c r="BP6" s="656"/>
      <c r="BQ6" s="656"/>
      <c r="BR6" s="656"/>
      <c r="BS6" s="657">
        <v>120776</v>
      </c>
      <c r="BT6" s="657"/>
      <c r="BU6" s="657"/>
      <c r="BV6" s="657"/>
      <c r="BW6" s="657"/>
      <c r="BX6" s="657"/>
      <c r="BY6" s="657"/>
      <c r="BZ6" s="657"/>
      <c r="CA6" s="657"/>
      <c r="CB6" s="715"/>
      <c r="CD6" s="685" t="s">
        <v>233</v>
      </c>
      <c r="CE6" s="686"/>
      <c r="CF6" s="686"/>
      <c r="CG6" s="686"/>
      <c r="CH6" s="686"/>
      <c r="CI6" s="686"/>
      <c r="CJ6" s="686"/>
      <c r="CK6" s="686"/>
      <c r="CL6" s="686"/>
      <c r="CM6" s="686"/>
      <c r="CN6" s="686"/>
      <c r="CO6" s="686"/>
      <c r="CP6" s="686"/>
      <c r="CQ6" s="687"/>
      <c r="CR6" s="629">
        <v>87961</v>
      </c>
      <c r="CS6" s="630"/>
      <c r="CT6" s="630"/>
      <c r="CU6" s="630"/>
      <c r="CV6" s="630"/>
      <c r="CW6" s="630"/>
      <c r="CX6" s="630"/>
      <c r="CY6" s="631"/>
      <c r="CZ6" s="727">
        <v>0.8</v>
      </c>
      <c r="DA6" s="702"/>
      <c r="DB6" s="702"/>
      <c r="DC6" s="730"/>
      <c r="DD6" s="635" t="s">
        <v>128</v>
      </c>
      <c r="DE6" s="630"/>
      <c r="DF6" s="630"/>
      <c r="DG6" s="630"/>
      <c r="DH6" s="630"/>
      <c r="DI6" s="630"/>
      <c r="DJ6" s="630"/>
      <c r="DK6" s="630"/>
      <c r="DL6" s="630"/>
      <c r="DM6" s="630"/>
      <c r="DN6" s="630"/>
      <c r="DO6" s="630"/>
      <c r="DP6" s="631"/>
      <c r="DQ6" s="635">
        <v>87961</v>
      </c>
      <c r="DR6" s="630"/>
      <c r="DS6" s="630"/>
      <c r="DT6" s="630"/>
      <c r="DU6" s="630"/>
      <c r="DV6" s="630"/>
      <c r="DW6" s="630"/>
      <c r="DX6" s="630"/>
      <c r="DY6" s="630"/>
      <c r="DZ6" s="630"/>
      <c r="EA6" s="630"/>
      <c r="EB6" s="630"/>
      <c r="EC6" s="673"/>
    </row>
    <row r="7" spans="2:143" ht="11.25" customHeight="1" x14ac:dyDescent="0.15">
      <c r="B7" s="626" t="s">
        <v>234</v>
      </c>
      <c r="C7" s="627"/>
      <c r="D7" s="627"/>
      <c r="E7" s="627"/>
      <c r="F7" s="627"/>
      <c r="G7" s="627"/>
      <c r="H7" s="627"/>
      <c r="I7" s="627"/>
      <c r="J7" s="627"/>
      <c r="K7" s="627"/>
      <c r="L7" s="627"/>
      <c r="M7" s="627"/>
      <c r="N7" s="627"/>
      <c r="O7" s="627"/>
      <c r="P7" s="627"/>
      <c r="Q7" s="628"/>
      <c r="R7" s="629">
        <v>2037</v>
      </c>
      <c r="S7" s="630"/>
      <c r="T7" s="630"/>
      <c r="U7" s="630"/>
      <c r="V7" s="630"/>
      <c r="W7" s="630"/>
      <c r="X7" s="630"/>
      <c r="Y7" s="631"/>
      <c r="Z7" s="656">
        <v>0</v>
      </c>
      <c r="AA7" s="656"/>
      <c r="AB7" s="656"/>
      <c r="AC7" s="656"/>
      <c r="AD7" s="657">
        <v>2037</v>
      </c>
      <c r="AE7" s="657"/>
      <c r="AF7" s="657"/>
      <c r="AG7" s="657"/>
      <c r="AH7" s="657"/>
      <c r="AI7" s="657"/>
      <c r="AJ7" s="657"/>
      <c r="AK7" s="657"/>
      <c r="AL7" s="632">
        <v>0</v>
      </c>
      <c r="AM7" s="633"/>
      <c r="AN7" s="633"/>
      <c r="AO7" s="658"/>
      <c r="AP7" s="626" t="s">
        <v>235</v>
      </c>
      <c r="AQ7" s="627"/>
      <c r="AR7" s="627"/>
      <c r="AS7" s="627"/>
      <c r="AT7" s="627"/>
      <c r="AU7" s="627"/>
      <c r="AV7" s="627"/>
      <c r="AW7" s="627"/>
      <c r="AX7" s="627"/>
      <c r="AY7" s="627"/>
      <c r="AZ7" s="627"/>
      <c r="BA7" s="627"/>
      <c r="BB7" s="627"/>
      <c r="BC7" s="627"/>
      <c r="BD7" s="627"/>
      <c r="BE7" s="627"/>
      <c r="BF7" s="628"/>
      <c r="BG7" s="629">
        <v>1119974</v>
      </c>
      <c r="BH7" s="630"/>
      <c r="BI7" s="630"/>
      <c r="BJ7" s="630"/>
      <c r="BK7" s="630"/>
      <c r="BL7" s="630"/>
      <c r="BM7" s="630"/>
      <c r="BN7" s="631"/>
      <c r="BO7" s="656">
        <v>43.4</v>
      </c>
      <c r="BP7" s="656"/>
      <c r="BQ7" s="656"/>
      <c r="BR7" s="656"/>
      <c r="BS7" s="657">
        <v>39038</v>
      </c>
      <c r="BT7" s="657"/>
      <c r="BU7" s="657"/>
      <c r="BV7" s="657"/>
      <c r="BW7" s="657"/>
      <c r="BX7" s="657"/>
      <c r="BY7" s="657"/>
      <c r="BZ7" s="657"/>
      <c r="CA7" s="657"/>
      <c r="CB7" s="715"/>
      <c r="CD7" s="663" t="s">
        <v>236</v>
      </c>
      <c r="CE7" s="664"/>
      <c r="CF7" s="664"/>
      <c r="CG7" s="664"/>
      <c r="CH7" s="664"/>
      <c r="CI7" s="664"/>
      <c r="CJ7" s="664"/>
      <c r="CK7" s="664"/>
      <c r="CL7" s="664"/>
      <c r="CM7" s="664"/>
      <c r="CN7" s="664"/>
      <c r="CO7" s="664"/>
      <c r="CP7" s="664"/>
      <c r="CQ7" s="665"/>
      <c r="CR7" s="629">
        <v>1140478</v>
      </c>
      <c r="CS7" s="630"/>
      <c r="CT7" s="630"/>
      <c r="CU7" s="630"/>
      <c r="CV7" s="630"/>
      <c r="CW7" s="630"/>
      <c r="CX7" s="630"/>
      <c r="CY7" s="631"/>
      <c r="CZ7" s="656">
        <v>10.199999999999999</v>
      </c>
      <c r="DA7" s="656"/>
      <c r="DB7" s="656"/>
      <c r="DC7" s="656"/>
      <c r="DD7" s="635">
        <v>26965</v>
      </c>
      <c r="DE7" s="630"/>
      <c r="DF7" s="630"/>
      <c r="DG7" s="630"/>
      <c r="DH7" s="630"/>
      <c r="DI7" s="630"/>
      <c r="DJ7" s="630"/>
      <c r="DK7" s="630"/>
      <c r="DL7" s="630"/>
      <c r="DM7" s="630"/>
      <c r="DN7" s="630"/>
      <c r="DO7" s="630"/>
      <c r="DP7" s="631"/>
      <c r="DQ7" s="635">
        <v>982741</v>
      </c>
      <c r="DR7" s="630"/>
      <c r="DS7" s="630"/>
      <c r="DT7" s="630"/>
      <c r="DU7" s="630"/>
      <c r="DV7" s="630"/>
      <c r="DW7" s="630"/>
      <c r="DX7" s="630"/>
      <c r="DY7" s="630"/>
      <c r="DZ7" s="630"/>
      <c r="EA7" s="630"/>
      <c r="EB7" s="630"/>
      <c r="EC7" s="673"/>
    </row>
    <row r="8" spans="2:143" ht="11.25" customHeight="1" x14ac:dyDescent="0.15">
      <c r="B8" s="626" t="s">
        <v>237</v>
      </c>
      <c r="C8" s="627"/>
      <c r="D8" s="627"/>
      <c r="E8" s="627"/>
      <c r="F8" s="627"/>
      <c r="G8" s="627"/>
      <c r="H8" s="627"/>
      <c r="I8" s="627"/>
      <c r="J8" s="627"/>
      <c r="K8" s="627"/>
      <c r="L8" s="627"/>
      <c r="M8" s="627"/>
      <c r="N8" s="627"/>
      <c r="O8" s="627"/>
      <c r="P8" s="627"/>
      <c r="Q8" s="628"/>
      <c r="R8" s="629">
        <v>16282</v>
      </c>
      <c r="S8" s="630"/>
      <c r="T8" s="630"/>
      <c r="U8" s="630"/>
      <c r="V8" s="630"/>
      <c r="W8" s="630"/>
      <c r="X8" s="630"/>
      <c r="Y8" s="631"/>
      <c r="Z8" s="656">
        <v>0.1</v>
      </c>
      <c r="AA8" s="656"/>
      <c r="AB8" s="656"/>
      <c r="AC8" s="656"/>
      <c r="AD8" s="657">
        <v>16282</v>
      </c>
      <c r="AE8" s="657"/>
      <c r="AF8" s="657"/>
      <c r="AG8" s="657"/>
      <c r="AH8" s="657"/>
      <c r="AI8" s="657"/>
      <c r="AJ8" s="657"/>
      <c r="AK8" s="657"/>
      <c r="AL8" s="632">
        <v>0.2</v>
      </c>
      <c r="AM8" s="633"/>
      <c r="AN8" s="633"/>
      <c r="AO8" s="658"/>
      <c r="AP8" s="626" t="s">
        <v>238</v>
      </c>
      <c r="AQ8" s="627"/>
      <c r="AR8" s="627"/>
      <c r="AS8" s="627"/>
      <c r="AT8" s="627"/>
      <c r="AU8" s="627"/>
      <c r="AV8" s="627"/>
      <c r="AW8" s="627"/>
      <c r="AX8" s="627"/>
      <c r="AY8" s="627"/>
      <c r="AZ8" s="627"/>
      <c r="BA8" s="627"/>
      <c r="BB8" s="627"/>
      <c r="BC8" s="627"/>
      <c r="BD8" s="627"/>
      <c r="BE8" s="627"/>
      <c r="BF8" s="628"/>
      <c r="BG8" s="629">
        <v>36251</v>
      </c>
      <c r="BH8" s="630"/>
      <c r="BI8" s="630"/>
      <c r="BJ8" s="630"/>
      <c r="BK8" s="630"/>
      <c r="BL8" s="630"/>
      <c r="BM8" s="630"/>
      <c r="BN8" s="631"/>
      <c r="BO8" s="656">
        <v>1.4</v>
      </c>
      <c r="BP8" s="656"/>
      <c r="BQ8" s="656"/>
      <c r="BR8" s="656"/>
      <c r="BS8" s="657" t="s">
        <v>128</v>
      </c>
      <c r="BT8" s="657"/>
      <c r="BU8" s="657"/>
      <c r="BV8" s="657"/>
      <c r="BW8" s="657"/>
      <c r="BX8" s="657"/>
      <c r="BY8" s="657"/>
      <c r="BZ8" s="657"/>
      <c r="CA8" s="657"/>
      <c r="CB8" s="715"/>
      <c r="CD8" s="663" t="s">
        <v>239</v>
      </c>
      <c r="CE8" s="664"/>
      <c r="CF8" s="664"/>
      <c r="CG8" s="664"/>
      <c r="CH8" s="664"/>
      <c r="CI8" s="664"/>
      <c r="CJ8" s="664"/>
      <c r="CK8" s="664"/>
      <c r="CL8" s="664"/>
      <c r="CM8" s="664"/>
      <c r="CN8" s="664"/>
      <c r="CO8" s="664"/>
      <c r="CP8" s="664"/>
      <c r="CQ8" s="665"/>
      <c r="CR8" s="629">
        <v>3352926</v>
      </c>
      <c r="CS8" s="630"/>
      <c r="CT8" s="630"/>
      <c r="CU8" s="630"/>
      <c r="CV8" s="630"/>
      <c r="CW8" s="630"/>
      <c r="CX8" s="630"/>
      <c r="CY8" s="631"/>
      <c r="CZ8" s="656">
        <v>30.1</v>
      </c>
      <c r="DA8" s="656"/>
      <c r="DB8" s="656"/>
      <c r="DC8" s="656"/>
      <c r="DD8" s="635">
        <v>44962</v>
      </c>
      <c r="DE8" s="630"/>
      <c r="DF8" s="630"/>
      <c r="DG8" s="630"/>
      <c r="DH8" s="630"/>
      <c r="DI8" s="630"/>
      <c r="DJ8" s="630"/>
      <c r="DK8" s="630"/>
      <c r="DL8" s="630"/>
      <c r="DM8" s="630"/>
      <c r="DN8" s="630"/>
      <c r="DO8" s="630"/>
      <c r="DP8" s="631"/>
      <c r="DQ8" s="635">
        <v>1695298</v>
      </c>
      <c r="DR8" s="630"/>
      <c r="DS8" s="630"/>
      <c r="DT8" s="630"/>
      <c r="DU8" s="630"/>
      <c r="DV8" s="630"/>
      <c r="DW8" s="630"/>
      <c r="DX8" s="630"/>
      <c r="DY8" s="630"/>
      <c r="DZ8" s="630"/>
      <c r="EA8" s="630"/>
      <c r="EB8" s="630"/>
      <c r="EC8" s="673"/>
    </row>
    <row r="9" spans="2:143" ht="11.25" customHeight="1" x14ac:dyDescent="0.15">
      <c r="B9" s="626" t="s">
        <v>240</v>
      </c>
      <c r="C9" s="627"/>
      <c r="D9" s="627"/>
      <c r="E9" s="627"/>
      <c r="F9" s="627"/>
      <c r="G9" s="627"/>
      <c r="H9" s="627"/>
      <c r="I9" s="627"/>
      <c r="J9" s="627"/>
      <c r="K9" s="627"/>
      <c r="L9" s="627"/>
      <c r="M9" s="627"/>
      <c r="N9" s="627"/>
      <c r="O9" s="627"/>
      <c r="P9" s="627"/>
      <c r="Q9" s="628"/>
      <c r="R9" s="629">
        <v>17876</v>
      </c>
      <c r="S9" s="630"/>
      <c r="T9" s="630"/>
      <c r="U9" s="630"/>
      <c r="V9" s="630"/>
      <c r="W9" s="630"/>
      <c r="X9" s="630"/>
      <c r="Y9" s="631"/>
      <c r="Z9" s="656">
        <v>0.2</v>
      </c>
      <c r="AA9" s="656"/>
      <c r="AB9" s="656"/>
      <c r="AC9" s="656"/>
      <c r="AD9" s="657">
        <v>17876</v>
      </c>
      <c r="AE9" s="657"/>
      <c r="AF9" s="657"/>
      <c r="AG9" s="657"/>
      <c r="AH9" s="657"/>
      <c r="AI9" s="657"/>
      <c r="AJ9" s="657"/>
      <c r="AK9" s="657"/>
      <c r="AL9" s="632">
        <v>0.3</v>
      </c>
      <c r="AM9" s="633"/>
      <c r="AN9" s="633"/>
      <c r="AO9" s="658"/>
      <c r="AP9" s="626" t="s">
        <v>241</v>
      </c>
      <c r="AQ9" s="627"/>
      <c r="AR9" s="627"/>
      <c r="AS9" s="627"/>
      <c r="AT9" s="627"/>
      <c r="AU9" s="627"/>
      <c r="AV9" s="627"/>
      <c r="AW9" s="627"/>
      <c r="AX9" s="627"/>
      <c r="AY9" s="627"/>
      <c r="AZ9" s="627"/>
      <c r="BA9" s="627"/>
      <c r="BB9" s="627"/>
      <c r="BC9" s="627"/>
      <c r="BD9" s="627"/>
      <c r="BE9" s="627"/>
      <c r="BF9" s="628"/>
      <c r="BG9" s="629">
        <v>878529</v>
      </c>
      <c r="BH9" s="630"/>
      <c r="BI9" s="630"/>
      <c r="BJ9" s="630"/>
      <c r="BK9" s="630"/>
      <c r="BL9" s="630"/>
      <c r="BM9" s="630"/>
      <c r="BN9" s="631"/>
      <c r="BO9" s="656">
        <v>34.1</v>
      </c>
      <c r="BP9" s="656"/>
      <c r="BQ9" s="656"/>
      <c r="BR9" s="656"/>
      <c r="BS9" s="657" t="s">
        <v>128</v>
      </c>
      <c r="BT9" s="657"/>
      <c r="BU9" s="657"/>
      <c r="BV9" s="657"/>
      <c r="BW9" s="657"/>
      <c r="BX9" s="657"/>
      <c r="BY9" s="657"/>
      <c r="BZ9" s="657"/>
      <c r="CA9" s="657"/>
      <c r="CB9" s="715"/>
      <c r="CD9" s="663" t="s">
        <v>242</v>
      </c>
      <c r="CE9" s="664"/>
      <c r="CF9" s="664"/>
      <c r="CG9" s="664"/>
      <c r="CH9" s="664"/>
      <c r="CI9" s="664"/>
      <c r="CJ9" s="664"/>
      <c r="CK9" s="664"/>
      <c r="CL9" s="664"/>
      <c r="CM9" s="664"/>
      <c r="CN9" s="664"/>
      <c r="CO9" s="664"/>
      <c r="CP9" s="664"/>
      <c r="CQ9" s="665"/>
      <c r="CR9" s="629">
        <v>1327865</v>
      </c>
      <c r="CS9" s="630"/>
      <c r="CT9" s="630"/>
      <c r="CU9" s="630"/>
      <c r="CV9" s="630"/>
      <c r="CW9" s="630"/>
      <c r="CX9" s="630"/>
      <c r="CY9" s="631"/>
      <c r="CZ9" s="656">
        <v>11.9</v>
      </c>
      <c r="DA9" s="656"/>
      <c r="DB9" s="656"/>
      <c r="DC9" s="656"/>
      <c r="DD9" s="635">
        <v>7943</v>
      </c>
      <c r="DE9" s="630"/>
      <c r="DF9" s="630"/>
      <c r="DG9" s="630"/>
      <c r="DH9" s="630"/>
      <c r="DI9" s="630"/>
      <c r="DJ9" s="630"/>
      <c r="DK9" s="630"/>
      <c r="DL9" s="630"/>
      <c r="DM9" s="630"/>
      <c r="DN9" s="630"/>
      <c r="DO9" s="630"/>
      <c r="DP9" s="631"/>
      <c r="DQ9" s="635">
        <v>1083801</v>
      </c>
      <c r="DR9" s="630"/>
      <c r="DS9" s="630"/>
      <c r="DT9" s="630"/>
      <c r="DU9" s="630"/>
      <c r="DV9" s="630"/>
      <c r="DW9" s="630"/>
      <c r="DX9" s="630"/>
      <c r="DY9" s="630"/>
      <c r="DZ9" s="630"/>
      <c r="EA9" s="630"/>
      <c r="EB9" s="630"/>
      <c r="EC9" s="673"/>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244</v>
      </c>
      <c r="AQ10" s="627"/>
      <c r="AR10" s="627"/>
      <c r="AS10" s="627"/>
      <c r="AT10" s="627"/>
      <c r="AU10" s="627"/>
      <c r="AV10" s="627"/>
      <c r="AW10" s="627"/>
      <c r="AX10" s="627"/>
      <c r="AY10" s="627"/>
      <c r="AZ10" s="627"/>
      <c r="BA10" s="627"/>
      <c r="BB10" s="627"/>
      <c r="BC10" s="627"/>
      <c r="BD10" s="627"/>
      <c r="BE10" s="627"/>
      <c r="BF10" s="628"/>
      <c r="BG10" s="629">
        <v>51297</v>
      </c>
      <c r="BH10" s="630"/>
      <c r="BI10" s="630"/>
      <c r="BJ10" s="630"/>
      <c r="BK10" s="630"/>
      <c r="BL10" s="630"/>
      <c r="BM10" s="630"/>
      <c r="BN10" s="631"/>
      <c r="BO10" s="656">
        <v>2</v>
      </c>
      <c r="BP10" s="656"/>
      <c r="BQ10" s="656"/>
      <c r="BR10" s="656"/>
      <c r="BS10" s="657">
        <v>8445</v>
      </c>
      <c r="BT10" s="657"/>
      <c r="BU10" s="657"/>
      <c r="BV10" s="657"/>
      <c r="BW10" s="657"/>
      <c r="BX10" s="657"/>
      <c r="BY10" s="657"/>
      <c r="BZ10" s="657"/>
      <c r="CA10" s="657"/>
      <c r="CB10" s="715"/>
      <c r="CD10" s="663" t="s">
        <v>245</v>
      </c>
      <c r="CE10" s="664"/>
      <c r="CF10" s="664"/>
      <c r="CG10" s="664"/>
      <c r="CH10" s="664"/>
      <c r="CI10" s="664"/>
      <c r="CJ10" s="664"/>
      <c r="CK10" s="664"/>
      <c r="CL10" s="664"/>
      <c r="CM10" s="664"/>
      <c r="CN10" s="664"/>
      <c r="CO10" s="664"/>
      <c r="CP10" s="664"/>
      <c r="CQ10" s="665"/>
      <c r="CR10" s="629">
        <v>41803</v>
      </c>
      <c r="CS10" s="630"/>
      <c r="CT10" s="630"/>
      <c r="CU10" s="630"/>
      <c r="CV10" s="630"/>
      <c r="CW10" s="630"/>
      <c r="CX10" s="630"/>
      <c r="CY10" s="631"/>
      <c r="CZ10" s="656">
        <v>0.4</v>
      </c>
      <c r="DA10" s="656"/>
      <c r="DB10" s="656"/>
      <c r="DC10" s="656"/>
      <c r="DD10" s="635" t="s">
        <v>128</v>
      </c>
      <c r="DE10" s="630"/>
      <c r="DF10" s="630"/>
      <c r="DG10" s="630"/>
      <c r="DH10" s="630"/>
      <c r="DI10" s="630"/>
      <c r="DJ10" s="630"/>
      <c r="DK10" s="630"/>
      <c r="DL10" s="630"/>
      <c r="DM10" s="630"/>
      <c r="DN10" s="630"/>
      <c r="DO10" s="630"/>
      <c r="DP10" s="631"/>
      <c r="DQ10" s="635">
        <v>18803</v>
      </c>
      <c r="DR10" s="630"/>
      <c r="DS10" s="630"/>
      <c r="DT10" s="630"/>
      <c r="DU10" s="630"/>
      <c r="DV10" s="630"/>
      <c r="DW10" s="630"/>
      <c r="DX10" s="630"/>
      <c r="DY10" s="630"/>
      <c r="DZ10" s="630"/>
      <c r="EA10" s="630"/>
      <c r="EB10" s="630"/>
      <c r="EC10" s="673"/>
    </row>
    <row r="11" spans="2:143" ht="11.25" customHeight="1" x14ac:dyDescent="0.15">
      <c r="B11" s="626" t="s">
        <v>246</v>
      </c>
      <c r="C11" s="627"/>
      <c r="D11" s="627"/>
      <c r="E11" s="627"/>
      <c r="F11" s="627"/>
      <c r="G11" s="627"/>
      <c r="H11" s="627"/>
      <c r="I11" s="627"/>
      <c r="J11" s="627"/>
      <c r="K11" s="627"/>
      <c r="L11" s="627"/>
      <c r="M11" s="627"/>
      <c r="N11" s="627"/>
      <c r="O11" s="627"/>
      <c r="P11" s="627"/>
      <c r="Q11" s="628"/>
      <c r="R11" s="629">
        <v>489086</v>
      </c>
      <c r="S11" s="630"/>
      <c r="T11" s="630"/>
      <c r="U11" s="630"/>
      <c r="V11" s="630"/>
      <c r="W11" s="630"/>
      <c r="X11" s="630"/>
      <c r="Y11" s="631"/>
      <c r="Z11" s="632">
        <v>4.2</v>
      </c>
      <c r="AA11" s="633"/>
      <c r="AB11" s="633"/>
      <c r="AC11" s="634"/>
      <c r="AD11" s="635">
        <v>489086</v>
      </c>
      <c r="AE11" s="630"/>
      <c r="AF11" s="630"/>
      <c r="AG11" s="630"/>
      <c r="AH11" s="630"/>
      <c r="AI11" s="630"/>
      <c r="AJ11" s="630"/>
      <c r="AK11" s="631"/>
      <c r="AL11" s="632">
        <v>7.4</v>
      </c>
      <c r="AM11" s="633"/>
      <c r="AN11" s="633"/>
      <c r="AO11" s="658"/>
      <c r="AP11" s="626" t="s">
        <v>247</v>
      </c>
      <c r="AQ11" s="627"/>
      <c r="AR11" s="627"/>
      <c r="AS11" s="627"/>
      <c r="AT11" s="627"/>
      <c r="AU11" s="627"/>
      <c r="AV11" s="627"/>
      <c r="AW11" s="627"/>
      <c r="AX11" s="627"/>
      <c r="AY11" s="627"/>
      <c r="AZ11" s="627"/>
      <c r="BA11" s="627"/>
      <c r="BB11" s="627"/>
      <c r="BC11" s="627"/>
      <c r="BD11" s="627"/>
      <c r="BE11" s="627"/>
      <c r="BF11" s="628"/>
      <c r="BG11" s="629">
        <v>153897</v>
      </c>
      <c r="BH11" s="630"/>
      <c r="BI11" s="630"/>
      <c r="BJ11" s="630"/>
      <c r="BK11" s="630"/>
      <c r="BL11" s="630"/>
      <c r="BM11" s="630"/>
      <c r="BN11" s="631"/>
      <c r="BO11" s="656">
        <v>6</v>
      </c>
      <c r="BP11" s="656"/>
      <c r="BQ11" s="656"/>
      <c r="BR11" s="656"/>
      <c r="BS11" s="657">
        <v>30593</v>
      </c>
      <c r="BT11" s="657"/>
      <c r="BU11" s="657"/>
      <c r="BV11" s="657"/>
      <c r="BW11" s="657"/>
      <c r="BX11" s="657"/>
      <c r="BY11" s="657"/>
      <c r="BZ11" s="657"/>
      <c r="CA11" s="657"/>
      <c r="CB11" s="715"/>
      <c r="CD11" s="663" t="s">
        <v>248</v>
      </c>
      <c r="CE11" s="664"/>
      <c r="CF11" s="664"/>
      <c r="CG11" s="664"/>
      <c r="CH11" s="664"/>
      <c r="CI11" s="664"/>
      <c r="CJ11" s="664"/>
      <c r="CK11" s="664"/>
      <c r="CL11" s="664"/>
      <c r="CM11" s="664"/>
      <c r="CN11" s="664"/>
      <c r="CO11" s="664"/>
      <c r="CP11" s="664"/>
      <c r="CQ11" s="665"/>
      <c r="CR11" s="629">
        <v>474914</v>
      </c>
      <c r="CS11" s="630"/>
      <c r="CT11" s="630"/>
      <c r="CU11" s="630"/>
      <c r="CV11" s="630"/>
      <c r="CW11" s="630"/>
      <c r="CX11" s="630"/>
      <c r="CY11" s="631"/>
      <c r="CZ11" s="656">
        <v>4.3</v>
      </c>
      <c r="DA11" s="656"/>
      <c r="DB11" s="656"/>
      <c r="DC11" s="656"/>
      <c r="DD11" s="635">
        <v>166799</v>
      </c>
      <c r="DE11" s="630"/>
      <c r="DF11" s="630"/>
      <c r="DG11" s="630"/>
      <c r="DH11" s="630"/>
      <c r="DI11" s="630"/>
      <c r="DJ11" s="630"/>
      <c r="DK11" s="630"/>
      <c r="DL11" s="630"/>
      <c r="DM11" s="630"/>
      <c r="DN11" s="630"/>
      <c r="DO11" s="630"/>
      <c r="DP11" s="631"/>
      <c r="DQ11" s="635">
        <v>297431</v>
      </c>
      <c r="DR11" s="630"/>
      <c r="DS11" s="630"/>
      <c r="DT11" s="630"/>
      <c r="DU11" s="630"/>
      <c r="DV11" s="630"/>
      <c r="DW11" s="630"/>
      <c r="DX11" s="630"/>
      <c r="DY11" s="630"/>
      <c r="DZ11" s="630"/>
      <c r="EA11" s="630"/>
      <c r="EB11" s="630"/>
      <c r="EC11" s="673"/>
    </row>
    <row r="12" spans="2:143" ht="11.25" customHeight="1" x14ac:dyDescent="0.15">
      <c r="B12" s="626" t="s">
        <v>249</v>
      </c>
      <c r="C12" s="627"/>
      <c r="D12" s="627"/>
      <c r="E12" s="627"/>
      <c r="F12" s="627"/>
      <c r="G12" s="627"/>
      <c r="H12" s="627"/>
      <c r="I12" s="627"/>
      <c r="J12" s="627"/>
      <c r="K12" s="627"/>
      <c r="L12" s="627"/>
      <c r="M12" s="627"/>
      <c r="N12" s="627"/>
      <c r="O12" s="627"/>
      <c r="P12" s="627"/>
      <c r="Q12" s="628"/>
      <c r="R12" s="629" t="s">
        <v>128</v>
      </c>
      <c r="S12" s="630"/>
      <c r="T12" s="630"/>
      <c r="U12" s="630"/>
      <c r="V12" s="630"/>
      <c r="W12" s="630"/>
      <c r="X12" s="630"/>
      <c r="Y12" s="631"/>
      <c r="Z12" s="656" t="s">
        <v>128</v>
      </c>
      <c r="AA12" s="656"/>
      <c r="AB12" s="656"/>
      <c r="AC12" s="656"/>
      <c r="AD12" s="657" t="s">
        <v>128</v>
      </c>
      <c r="AE12" s="657"/>
      <c r="AF12" s="657"/>
      <c r="AG12" s="657"/>
      <c r="AH12" s="657"/>
      <c r="AI12" s="657"/>
      <c r="AJ12" s="657"/>
      <c r="AK12" s="657"/>
      <c r="AL12" s="632" t="s">
        <v>128</v>
      </c>
      <c r="AM12" s="633"/>
      <c r="AN12" s="633"/>
      <c r="AO12" s="658"/>
      <c r="AP12" s="626" t="s">
        <v>250</v>
      </c>
      <c r="AQ12" s="627"/>
      <c r="AR12" s="627"/>
      <c r="AS12" s="627"/>
      <c r="AT12" s="627"/>
      <c r="AU12" s="627"/>
      <c r="AV12" s="627"/>
      <c r="AW12" s="627"/>
      <c r="AX12" s="627"/>
      <c r="AY12" s="627"/>
      <c r="AZ12" s="627"/>
      <c r="BA12" s="627"/>
      <c r="BB12" s="627"/>
      <c r="BC12" s="627"/>
      <c r="BD12" s="627"/>
      <c r="BE12" s="627"/>
      <c r="BF12" s="628"/>
      <c r="BG12" s="629">
        <v>1269217</v>
      </c>
      <c r="BH12" s="630"/>
      <c r="BI12" s="630"/>
      <c r="BJ12" s="630"/>
      <c r="BK12" s="630"/>
      <c r="BL12" s="630"/>
      <c r="BM12" s="630"/>
      <c r="BN12" s="631"/>
      <c r="BO12" s="656">
        <v>49.2</v>
      </c>
      <c r="BP12" s="656"/>
      <c r="BQ12" s="656"/>
      <c r="BR12" s="656"/>
      <c r="BS12" s="657">
        <v>81738</v>
      </c>
      <c r="BT12" s="657"/>
      <c r="BU12" s="657"/>
      <c r="BV12" s="657"/>
      <c r="BW12" s="657"/>
      <c r="BX12" s="657"/>
      <c r="BY12" s="657"/>
      <c r="BZ12" s="657"/>
      <c r="CA12" s="657"/>
      <c r="CB12" s="715"/>
      <c r="CD12" s="663" t="s">
        <v>251</v>
      </c>
      <c r="CE12" s="664"/>
      <c r="CF12" s="664"/>
      <c r="CG12" s="664"/>
      <c r="CH12" s="664"/>
      <c r="CI12" s="664"/>
      <c r="CJ12" s="664"/>
      <c r="CK12" s="664"/>
      <c r="CL12" s="664"/>
      <c r="CM12" s="664"/>
      <c r="CN12" s="664"/>
      <c r="CO12" s="664"/>
      <c r="CP12" s="664"/>
      <c r="CQ12" s="665"/>
      <c r="CR12" s="629">
        <v>322655</v>
      </c>
      <c r="CS12" s="630"/>
      <c r="CT12" s="630"/>
      <c r="CU12" s="630"/>
      <c r="CV12" s="630"/>
      <c r="CW12" s="630"/>
      <c r="CX12" s="630"/>
      <c r="CY12" s="631"/>
      <c r="CZ12" s="656">
        <v>2.9</v>
      </c>
      <c r="DA12" s="656"/>
      <c r="DB12" s="656"/>
      <c r="DC12" s="656"/>
      <c r="DD12" s="635">
        <v>41232</v>
      </c>
      <c r="DE12" s="630"/>
      <c r="DF12" s="630"/>
      <c r="DG12" s="630"/>
      <c r="DH12" s="630"/>
      <c r="DI12" s="630"/>
      <c r="DJ12" s="630"/>
      <c r="DK12" s="630"/>
      <c r="DL12" s="630"/>
      <c r="DM12" s="630"/>
      <c r="DN12" s="630"/>
      <c r="DO12" s="630"/>
      <c r="DP12" s="631"/>
      <c r="DQ12" s="635">
        <v>182800</v>
      </c>
      <c r="DR12" s="630"/>
      <c r="DS12" s="630"/>
      <c r="DT12" s="630"/>
      <c r="DU12" s="630"/>
      <c r="DV12" s="630"/>
      <c r="DW12" s="630"/>
      <c r="DX12" s="630"/>
      <c r="DY12" s="630"/>
      <c r="DZ12" s="630"/>
      <c r="EA12" s="630"/>
      <c r="EB12" s="630"/>
      <c r="EC12" s="673"/>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253</v>
      </c>
      <c r="AQ13" s="627"/>
      <c r="AR13" s="627"/>
      <c r="AS13" s="627"/>
      <c r="AT13" s="627"/>
      <c r="AU13" s="627"/>
      <c r="AV13" s="627"/>
      <c r="AW13" s="627"/>
      <c r="AX13" s="627"/>
      <c r="AY13" s="627"/>
      <c r="AZ13" s="627"/>
      <c r="BA13" s="627"/>
      <c r="BB13" s="627"/>
      <c r="BC13" s="627"/>
      <c r="BD13" s="627"/>
      <c r="BE13" s="627"/>
      <c r="BF13" s="628"/>
      <c r="BG13" s="629">
        <v>1238636</v>
      </c>
      <c r="BH13" s="630"/>
      <c r="BI13" s="630"/>
      <c r="BJ13" s="630"/>
      <c r="BK13" s="630"/>
      <c r="BL13" s="630"/>
      <c r="BM13" s="630"/>
      <c r="BN13" s="631"/>
      <c r="BO13" s="656">
        <v>48.1</v>
      </c>
      <c r="BP13" s="656"/>
      <c r="BQ13" s="656"/>
      <c r="BR13" s="656"/>
      <c r="BS13" s="657">
        <v>81738</v>
      </c>
      <c r="BT13" s="657"/>
      <c r="BU13" s="657"/>
      <c r="BV13" s="657"/>
      <c r="BW13" s="657"/>
      <c r="BX13" s="657"/>
      <c r="BY13" s="657"/>
      <c r="BZ13" s="657"/>
      <c r="CA13" s="657"/>
      <c r="CB13" s="715"/>
      <c r="CD13" s="663" t="s">
        <v>254</v>
      </c>
      <c r="CE13" s="664"/>
      <c r="CF13" s="664"/>
      <c r="CG13" s="664"/>
      <c r="CH13" s="664"/>
      <c r="CI13" s="664"/>
      <c r="CJ13" s="664"/>
      <c r="CK13" s="664"/>
      <c r="CL13" s="664"/>
      <c r="CM13" s="664"/>
      <c r="CN13" s="664"/>
      <c r="CO13" s="664"/>
      <c r="CP13" s="664"/>
      <c r="CQ13" s="665"/>
      <c r="CR13" s="629">
        <v>1625868</v>
      </c>
      <c r="CS13" s="630"/>
      <c r="CT13" s="630"/>
      <c r="CU13" s="630"/>
      <c r="CV13" s="630"/>
      <c r="CW13" s="630"/>
      <c r="CX13" s="630"/>
      <c r="CY13" s="631"/>
      <c r="CZ13" s="656">
        <v>14.6</v>
      </c>
      <c r="DA13" s="656"/>
      <c r="DB13" s="656"/>
      <c r="DC13" s="656"/>
      <c r="DD13" s="635">
        <v>456215</v>
      </c>
      <c r="DE13" s="630"/>
      <c r="DF13" s="630"/>
      <c r="DG13" s="630"/>
      <c r="DH13" s="630"/>
      <c r="DI13" s="630"/>
      <c r="DJ13" s="630"/>
      <c r="DK13" s="630"/>
      <c r="DL13" s="630"/>
      <c r="DM13" s="630"/>
      <c r="DN13" s="630"/>
      <c r="DO13" s="630"/>
      <c r="DP13" s="631"/>
      <c r="DQ13" s="635">
        <v>1233979</v>
      </c>
      <c r="DR13" s="630"/>
      <c r="DS13" s="630"/>
      <c r="DT13" s="630"/>
      <c r="DU13" s="630"/>
      <c r="DV13" s="630"/>
      <c r="DW13" s="630"/>
      <c r="DX13" s="630"/>
      <c r="DY13" s="630"/>
      <c r="DZ13" s="630"/>
      <c r="EA13" s="630"/>
      <c r="EB13" s="630"/>
      <c r="EC13" s="673"/>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256</v>
      </c>
      <c r="AQ14" s="627"/>
      <c r="AR14" s="627"/>
      <c r="AS14" s="627"/>
      <c r="AT14" s="627"/>
      <c r="AU14" s="627"/>
      <c r="AV14" s="627"/>
      <c r="AW14" s="627"/>
      <c r="AX14" s="627"/>
      <c r="AY14" s="627"/>
      <c r="AZ14" s="627"/>
      <c r="BA14" s="627"/>
      <c r="BB14" s="627"/>
      <c r="BC14" s="627"/>
      <c r="BD14" s="627"/>
      <c r="BE14" s="627"/>
      <c r="BF14" s="628"/>
      <c r="BG14" s="629">
        <v>72305</v>
      </c>
      <c r="BH14" s="630"/>
      <c r="BI14" s="630"/>
      <c r="BJ14" s="630"/>
      <c r="BK14" s="630"/>
      <c r="BL14" s="630"/>
      <c r="BM14" s="630"/>
      <c r="BN14" s="631"/>
      <c r="BO14" s="656">
        <v>2.8</v>
      </c>
      <c r="BP14" s="656"/>
      <c r="BQ14" s="656"/>
      <c r="BR14" s="656"/>
      <c r="BS14" s="657" t="s">
        <v>128</v>
      </c>
      <c r="BT14" s="657"/>
      <c r="BU14" s="657"/>
      <c r="BV14" s="657"/>
      <c r="BW14" s="657"/>
      <c r="BX14" s="657"/>
      <c r="BY14" s="657"/>
      <c r="BZ14" s="657"/>
      <c r="CA14" s="657"/>
      <c r="CB14" s="715"/>
      <c r="CD14" s="663" t="s">
        <v>257</v>
      </c>
      <c r="CE14" s="664"/>
      <c r="CF14" s="664"/>
      <c r="CG14" s="664"/>
      <c r="CH14" s="664"/>
      <c r="CI14" s="664"/>
      <c r="CJ14" s="664"/>
      <c r="CK14" s="664"/>
      <c r="CL14" s="664"/>
      <c r="CM14" s="664"/>
      <c r="CN14" s="664"/>
      <c r="CO14" s="664"/>
      <c r="CP14" s="664"/>
      <c r="CQ14" s="665"/>
      <c r="CR14" s="629">
        <v>322705</v>
      </c>
      <c r="CS14" s="630"/>
      <c r="CT14" s="630"/>
      <c r="CU14" s="630"/>
      <c r="CV14" s="630"/>
      <c r="CW14" s="630"/>
      <c r="CX14" s="630"/>
      <c r="CY14" s="631"/>
      <c r="CZ14" s="656">
        <v>2.9</v>
      </c>
      <c r="DA14" s="656"/>
      <c r="DB14" s="656"/>
      <c r="DC14" s="656"/>
      <c r="DD14" s="635">
        <v>8992</v>
      </c>
      <c r="DE14" s="630"/>
      <c r="DF14" s="630"/>
      <c r="DG14" s="630"/>
      <c r="DH14" s="630"/>
      <c r="DI14" s="630"/>
      <c r="DJ14" s="630"/>
      <c r="DK14" s="630"/>
      <c r="DL14" s="630"/>
      <c r="DM14" s="630"/>
      <c r="DN14" s="630"/>
      <c r="DO14" s="630"/>
      <c r="DP14" s="631"/>
      <c r="DQ14" s="635">
        <v>298754</v>
      </c>
      <c r="DR14" s="630"/>
      <c r="DS14" s="630"/>
      <c r="DT14" s="630"/>
      <c r="DU14" s="630"/>
      <c r="DV14" s="630"/>
      <c r="DW14" s="630"/>
      <c r="DX14" s="630"/>
      <c r="DY14" s="630"/>
      <c r="DZ14" s="630"/>
      <c r="EA14" s="630"/>
      <c r="EB14" s="630"/>
      <c r="EC14" s="673"/>
    </row>
    <row r="15" spans="2:143" ht="11.25" customHeight="1" x14ac:dyDescent="0.15">
      <c r="B15" s="626" t="s">
        <v>258</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259</v>
      </c>
      <c r="AQ15" s="627"/>
      <c r="AR15" s="627"/>
      <c r="AS15" s="627"/>
      <c r="AT15" s="627"/>
      <c r="AU15" s="627"/>
      <c r="AV15" s="627"/>
      <c r="AW15" s="627"/>
      <c r="AX15" s="627"/>
      <c r="AY15" s="627"/>
      <c r="AZ15" s="627"/>
      <c r="BA15" s="627"/>
      <c r="BB15" s="627"/>
      <c r="BC15" s="627"/>
      <c r="BD15" s="627"/>
      <c r="BE15" s="627"/>
      <c r="BF15" s="628"/>
      <c r="BG15" s="629">
        <v>114689</v>
      </c>
      <c r="BH15" s="630"/>
      <c r="BI15" s="630"/>
      <c r="BJ15" s="630"/>
      <c r="BK15" s="630"/>
      <c r="BL15" s="630"/>
      <c r="BM15" s="630"/>
      <c r="BN15" s="631"/>
      <c r="BO15" s="656">
        <v>4.4000000000000004</v>
      </c>
      <c r="BP15" s="656"/>
      <c r="BQ15" s="656"/>
      <c r="BR15" s="656"/>
      <c r="BS15" s="657" t="s">
        <v>128</v>
      </c>
      <c r="BT15" s="657"/>
      <c r="BU15" s="657"/>
      <c r="BV15" s="657"/>
      <c r="BW15" s="657"/>
      <c r="BX15" s="657"/>
      <c r="BY15" s="657"/>
      <c r="BZ15" s="657"/>
      <c r="CA15" s="657"/>
      <c r="CB15" s="715"/>
      <c r="CD15" s="663" t="s">
        <v>260</v>
      </c>
      <c r="CE15" s="664"/>
      <c r="CF15" s="664"/>
      <c r="CG15" s="664"/>
      <c r="CH15" s="664"/>
      <c r="CI15" s="664"/>
      <c r="CJ15" s="664"/>
      <c r="CK15" s="664"/>
      <c r="CL15" s="664"/>
      <c r="CM15" s="664"/>
      <c r="CN15" s="664"/>
      <c r="CO15" s="664"/>
      <c r="CP15" s="664"/>
      <c r="CQ15" s="665"/>
      <c r="CR15" s="629">
        <v>1441292</v>
      </c>
      <c r="CS15" s="630"/>
      <c r="CT15" s="630"/>
      <c r="CU15" s="630"/>
      <c r="CV15" s="630"/>
      <c r="CW15" s="630"/>
      <c r="CX15" s="630"/>
      <c r="CY15" s="631"/>
      <c r="CZ15" s="656">
        <v>12.9</v>
      </c>
      <c r="DA15" s="656"/>
      <c r="DB15" s="656"/>
      <c r="DC15" s="656"/>
      <c r="DD15" s="635">
        <v>145847</v>
      </c>
      <c r="DE15" s="630"/>
      <c r="DF15" s="630"/>
      <c r="DG15" s="630"/>
      <c r="DH15" s="630"/>
      <c r="DI15" s="630"/>
      <c r="DJ15" s="630"/>
      <c r="DK15" s="630"/>
      <c r="DL15" s="630"/>
      <c r="DM15" s="630"/>
      <c r="DN15" s="630"/>
      <c r="DO15" s="630"/>
      <c r="DP15" s="631"/>
      <c r="DQ15" s="635">
        <v>1266454</v>
      </c>
      <c r="DR15" s="630"/>
      <c r="DS15" s="630"/>
      <c r="DT15" s="630"/>
      <c r="DU15" s="630"/>
      <c r="DV15" s="630"/>
      <c r="DW15" s="630"/>
      <c r="DX15" s="630"/>
      <c r="DY15" s="630"/>
      <c r="DZ15" s="630"/>
      <c r="EA15" s="630"/>
      <c r="EB15" s="630"/>
      <c r="EC15" s="673"/>
    </row>
    <row r="16" spans="2:143" ht="11.25" customHeight="1" x14ac:dyDescent="0.15">
      <c r="B16" s="626" t="s">
        <v>261</v>
      </c>
      <c r="C16" s="627"/>
      <c r="D16" s="627"/>
      <c r="E16" s="627"/>
      <c r="F16" s="627"/>
      <c r="G16" s="627"/>
      <c r="H16" s="627"/>
      <c r="I16" s="627"/>
      <c r="J16" s="627"/>
      <c r="K16" s="627"/>
      <c r="L16" s="627"/>
      <c r="M16" s="627"/>
      <c r="N16" s="627"/>
      <c r="O16" s="627"/>
      <c r="P16" s="627"/>
      <c r="Q16" s="628"/>
      <c r="R16" s="629">
        <v>10327</v>
      </c>
      <c r="S16" s="630"/>
      <c r="T16" s="630"/>
      <c r="U16" s="630"/>
      <c r="V16" s="630"/>
      <c r="W16" s="630"/>
      <c r="X16" s="630"/>
      <c r="Y16" s="631"/>
      <c r="Z16" s="656">
        <v>0.1</v>
      </c>
      <c r="AA16" s="656"/>
      <c r="AB16" s="656"/>
      <c r="AC16" s="656"/>
      <c r="AD16" s="657">
        <v>10327</v>
      </c>
      <c r="AE16" s="657"/>
      <c r="AF16" s="657"/>
      <c r="AG16" s="657"/>
      <c r="AH16" s="657"/>
      <c r="AI16" s="657"/>
      <c r="AJ16" s="657"/>
      <c r="AK16" s="657"/>
      <c r="AL16" s="632">
        <v>0.2</v>
      </c>
      <c r="AM16" s="633"/>
      <c r="AN16" s="633"/>
      <c r="AO16" s="658"/>
      <c r="AP16" s="626" t="s">
        <v>262</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63" t="s">
        <v>263</v>
      </c>
      <c r="CE16" s="664"/>
      <c r="CF16" s="664"/>
      <c r="CG16" s="664"/>
      <c r="CH16" s="664"/>
      <c r="CI16" s="664"/>
      <c r="CJ16" s="664"/>
      <c r="CK16" s="664"/>
      <c r="CL16" s="664"/>
      <c r="CM16" s="664"/>
      <c r="CN16" s="664"/>
      <c r="CO16" s="664"/>
      <c r="CP16" s="664"/>
      <c r="CQ16" s="665"/>
      <c r="CR16" s="629">
        <v>9</v>
      </c>
      <c r="CS16" s="630"/>
      <c r="CT16" s="630"/>
      <c r="CU16" s="630"/>
      <c r="CV16" s="630"/>
      <c r="CW16" s="630"/>
      <c r="CX16" s="630"/>
      <c r="CY16" s="631"/>
      <c r="CZ16" s="656">
        <v>0</v>
      </c>
      <c r="DA16" s="656"/>
      <c r="DB16" s="656"/>
      <c r="DC16" s="656"/>
      <c r="DD16" s="635" t="s">
        <v>128</v>
      </c>
      <c r="DE16" s="630"/>
      <c r="DF16" s="630"/>
      <c r="DG16" s="630"/>
      <c r="DH16" s="630"/>
      <c r="DI16" s="630"/>
      <c r="DJ16" s="630"/>
      <c r="DK16" s="630"/>
      <c r="DL16" s="630"/>
      <c r="DM16" s="630"/>
      <c r="DN16" s="630"/>
      <c r="DO16" s="630"/>
      <c r="DP16" s="631"/>
      <c r="DQ16" s="635">
        <v>9</v>
      </c>
      <c r="DR16" s="630"/>
      <c r="DS16" s="630"/>
      <c r="DT16" s="630"/>
      <c r="DU16" s="630"/>
      <c r="DV16" s="630"/>
      <c r="DW16" s="630"/>
      <c r="DX16" s="630"/>
      <c r="DY16" s="630"/>
      <c r="DZ16" s="630"/>
      <c r="EA16" s="630"/>
      <c r="EB16" s="630"/>
      <c r="EC16" s="673"/>
    </row>
    <row r="17" spans="2:133" ht="11.25" customHeight="1" x14ac:dyDescent="0.15">
      <c r="B17" s="626" t="s">
        <v>264</v>
      </c>
      <c r="C17" s="627"/>
      <c r="D17" s="627"/>
      <c r="E17" s="627"/>
      <c r="F17" s="627"/>
      <c r="G17" s="627"/>
      <c r="H17" s="627"/>
      <c r="I17" s="627"/>
      <c r="J17" s="627"/>
      <c r="K17" s="627"/>
      <c r="L17" s="627"/>
      <c r="M17" s="627"/>
      <c r="N17" s="627"/>
      <c r="O17" s="627"/>
      <c r="P17" s="627"/>
      <c r="Q17" s="628"/>
      <c r="R17" s="629">
        <v>50289</v>
      </c>
      <c r="S17" s="630"/>
      <c r="T17" s="630"/>
      <c r="U17" s="630"/>
      <c r="V17" s="630"/>
      <c r="W17" s="630"/>
      <c r="X17" s="630"/>
      <c r="Y17" s="631"/>
      <c r="Z17" s="656">
        <v>0.4</v>
      </c>
      <c r="AA17" s="656"/>
      <c r="AB17" s="656"/>
      <c r="AC17" s="656"/>
      <c r="AD17" s="657">
        <v>50289</v>
      </c>
      <c r="AE17" s="657"/>
      <c r="AF17" s="657"/>
      <c r="AG17" s="657"/>
      <c r="AH17" s="657"/>
      <c r="AI17" s="657"/>
      <c r="AJ17" s="657"/>
      <c r="AK17" s="657"/>
      <c r="AL17" s="632">
        <v>0.8</v>
      </c>
      <c r="AM17" s="633"/>
      <c r="AN17" s="633"/>
      <c r="AO17" s="658"/>
      <c r="AP17" s="626" t="s">
        <v>265</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3" t="s">
        <v>266</v>
      </c>
      <c r="CE17" s="664"/>
      <c r="CF17" s="664"/>
      <c r="CG17" s="664"/>
      <c r="CH17" s="664"/>
      <c r="CI17" s="664"/>
      <c r="CJ17" s="664"/>
      <c r="CK17" s="664"/>
      <c r="CL17" s="664"/>
      <c r="CM17" s="664"/>
      <c r="CN17" s="664"/>
      <c r="CO17" s="664"/>
      <c r="CP17" s="664"/>
      <c r="CQ17" s="665"/>
      <c r="CR17" s="629">
        <v>1003840</v>
      </c>
      <c r="CS17" s="630"/>
      <c r="CT17" s="630"/>
      <c r="CU17" s="630"/>
      <c r="CV17" s="630"/>
      <c r="CW17" s="630"/>
      <c r="CX17" s="630"/>
      <c r="CY17" s="631"/>
      <c r="CZ17" s="656">
        <v>9</v>
      </c>
      <c r="DA17" s="656"/>
      <c r="DB17" s="656"/>
      <c r="DC17" s="656"/>
      <c r="DD17" s="635" t="s">
        <v>128</v>
      </c>
      <c r="DE17" s="630"/>
      <c r="DF17" s="630"/>
      <c r="DG17" s="630"/>
      <c r="DH17" s="630"/>
      <c r="DI17" s="630"/>
      <c r="DJ17" s="630"/>
      <c r="DK17" s="630"/>
      <c r="DL17" s="630"/>
      <c r="DM17" s="630"/>
      <c r="DN17" s="630"/>
      <c r="DO17" s="630"/>
      <c r="DP17" s="631"/>
      <c r="DQ17" s="635">
        <v>919128</v>
      </c>
      <c r="DR17" s="630"/>
      <c r="DS17" s="630"/>
      <c r="DT17" s="630"/>
      <c r="DU17" s="630"/>
      <c r="DV17" s="630"/>
      <c r="DW17" s="630"/>
      <c r="DX17" s="630"/>
      <c r="DY17" s="630"/>
      <c r="DZ17" s="630"/>
      <c r="EA17" s="630"/>
      <c r="EB17" s="630"/>
      <c r="EC17" s="673"/>
    </row>
    <row r="18" spans="2:133" ht="11.25" customHeight="1" x14ac:dyDescent="0.15">
      <c r="B18" s="626" t="s">
        <v>267</v>
      </c>
      <c r="C18" s="627"/>
      <c r="D18" s="627"/>
      <c r="E18" s="627"/>
      <c r="F18" s="627"/>
      <c r="G18" s="627"/>
      <c r="H18" s="627"/>
      <c r="I18" s="627"/>
      <c r="J18" s="627"/>
      <c r="K18" s="627"/>
      <c r="L18" s="627"/>
      <c r="M18" s="627"/>
      <c r="N18" s="627"/>
      <c r="O18" s="627"/>
      <c r="P18" s="627"/>
      <c r="Q18" s="628"/>
      <c r="R18" s="629">
        <v>61318</v>
      </c>
      <c r="S18" s="630"/>
      <c r="T18" s="630"/>
      <c r="U18" s="630"/>
      <c r="V18" s="630"/>
      <c r="W18" s="630"/>
      <c r="X18" s="630"/>
      <c r="Y18" s="631"/>
      <c r="Z18" s="656">
        <v>0.5</v>
      </c>
      <c r="AA18" s="656"/>
      <c r="AB18" s="656"/>
      <c r="AC18" s="656"/>
      <c r="AD18" s="657">
        <v>61318</v>
      </c>
      <c r="AE18" s="657"/>
      <c r="AF18" s="657"/>
      <c r="AG18" s="657"/>
      <c r="AH18" s="657"/>
      <c r="AI18" s="657"/>
      <c r="AJ18" s="657"/>
      <c r="AK18" s="657"/>
      <c r="AL18" s="632">
        <v>0.89999997615814209</v>
      </c>
      <c r="AM18" s="633"/>
      <c r="AN18" s="633"/>
      <c r="AO18" s="658"/>
      <c r="AP18" s="626" t="s">
        <v>268</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3" t="s">
        <v>269</v>
      </c>
      <c r="CE18" s="664"/>
      <c r="CF18" s="664"/>
      <c r="CG18" s="664"/>
      <c r="CH18" s="664"/>
      <c r="CI18" s="664"/>
      <c r="CJ18" s="664"/>
      <c r="CK18" s="664"/>
      <c r="CL18" s="664"/>
      <c r="CM18" s="664"/>
      <c r="CN18" s="664"/>
      <c r="CO18" s="664"/>
      <c r="CP18" s="664"/>
      <c r="CQ18" s="665"/>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3"/>
    </row>
    <row r="19" spans="2:133" ht="11.25" customHeight="1" x14ac:dyDescent="0.15">
      <c r="B19" s="626" t="s">
        <v>270</v>
      </c>
      <c r="C19" s="627"/>
      <c r="D19" s="627"/>
      <c r="E19" s="627"/>
      <c r="F19" s="627"/>
      <c r="G19" s="627"/>
      <c r="H19" s="627"/>
      <c r="I19" s="627"/>
      <c r="J19" s="627"/>
      <c r="K19" s="627"/>
      <c r="L19" s="627"/>
      <c r="M19" s="627"/>
      <c r="N19" s="627"/>
      <c r="O19" s="627"/>
      <c r="P19" s="627"/>
      <c r="Q19" s="628"/>
      <c r="R19" s="629">
        <v>11808</v>
      </c>
      <c r="S19" s="630"/>
      <c r="T19" s="630"/>
      <c r="U19" s="630"/>
      <c r="V19" s="630"/>
      <c r="W19" s="630"/>
      <c r="X19" s="630"/>
      <c r="Y19" s="631"/>
      <c r="Z19" s="656">
        <v>0.1</v>
      </c>
      <c r="AA19" s="656"/>
      <c r="AB19" s="656"/>
      <c r="AC19" s="656"/>
      <c r="AD19" s="657">
        <v>11808</v>
      </c>
      <c r="AE19" s="657"/>
      <c r="AF19" s="657"/>
      <c r="AG19" s="657"/>
      <c r="AH19" s="657"/>
      <c r="AI19" s="657"/>
      <c r="AJ19" s="657"/>
      <c r="AK19" s="657"/>
      <c r="AL19" s="632">
        <v>0.2</v>
      </c>
      <c r="AM19" s="633"/>
      <c r="AN19" s="633"/>
      <c r="AO19" s="658"/>
      <c r="AP19" s="626" t="s">
        <v>271</v>
      </c>
      <c r="AQ19" s="627"/>
      <c r="AR19" s="627"/>
      <c r="AS19" s="627"/>
      <c r="AT19" s="627"/>
      <c r="AU19" s="627"/>
      <c r="AV19" s="627"/>
      <c r="AW19" s="627"/>
      <c r="AX19" s="627"/>
      <c r="AY19" s="627"/>
      <c r="AZ19" s="627"/>
      <c r="BA19" s="627"/>
      <c r="BB19" s="627"/>
      <c r="BC19" s="627"/>
      <c r="BD19" s="627"/>
      <c r="BE19" s="627"/>
      <c r="BF19" s="628"/>
      <c r="BG19" s="629">
        <v>1471</v>
      </c>
      <c r="BH19" s="630"/>
      <c r="BI19" s="630"/>
      <c r="BJ19" s="630"/>
      <c r="BK19" s="630"/>
      <c r="BL19" s="630"/>
      <c r="BM19" s="630"/>
      <c r="BN19" s="631"/>
      <c r="BO19" s="656">
        <v>0.1</v>
      </c>
      <c r="BP19" s="656"/>
      <c r="BQ19" s="656"/>
      <c r="BR19" s="656"/>
      <c r="BS19" s="657" t="s">
        <v>128</v>
      </c>
      <c r="BT19" s="657"/>
      <c r="BU19" s="657"/>
      <c r="BV19" s="657"/>
      <c r="BW19" s="657"/>
      <c r="BX19" s="657"/>
      <c r="BY19" s="657"/>
      <c r="BZ19" s="657"/>
      <c r="CA19" s="657"/>
      <c r="CB19" s="715"/>
      <c r="CD19" s="663" t="s">
        <v>272</v>
      </c>
      <c r="CE19" s="664"/>
      <c r="CF19" s="664"/>
      <c r="CG19" s="664"/>
      <c r="CH19" s="664"/>
      <c r="CI19" s="664"/>
      <c r="CJ19" s="664"/>
      <c r="CK19" s="664"/>
      <c r="CL19" s="664"/>
      <c r="CM19" s="664"/>
      <c r="CN19" s="664"/>
      <c r="CO19" s="664"/>
      <c r="CP19" s="664"/>
      <c r="CQ19" s="665"/>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3"/>
    </row>
    <row r="20" spans="2:133" ht="11.25" customHeight="1" x14ac:dyDescent="0.15">
      <c r="B20" s="626" t="s">
        <v>273</v>
      </c>
      <c r="C20" s="627"/>
      <c r="D20" s="627"/>
      <c r="E20" s="627"/>
      <c r="F20" s="627"/>
      <c r="G20" s="627"/>
      <c r="H20" s="627"/>
      <c r="I20" s="627"/>
      <c r="J20" s="627"/>
      <c r="K20" s="627"/>
      <c r="L20" s="627"/>
      <c r="M20" s="627"/>
      <c r="N20" s="627"/>
      <c r="O20" s="627"/>
      <c r="P20" s="627"/>
      <c r="Q20" s="628"/>
      <c r="R20" s="629">
        <v>3031</v>
      </c>
      <c r="S20" s="630"/>
      <c r="T20" s="630"/>
      <c r="U20" s="630"/>
      <c r="V20" s="630"/>
      <c r="W20" s="630"/>
      <c r="X20" s="630"/>
      <c r="Y20" s="631"/>
      <c r="Z20" s="656">
        <v>0</v>
      </c>
      <c r="AA20" s="656"/>
      <c r="AB20" s="656"/>
      <c r="AC20" s="656"/>
      <c r="AD20" s="657">
        <v>3031</v>
      </c>
      <c r="AE20" s="657"/>
      <c r="AF20" s="657"/>
      <c r="AG20" s="657"/>
      <c r="AH20" s="657"/>
      <c r="AI20" s="657"/>
      <c r="AJ20" s="657"/>
      <c r="AK20" s="657"/>
      <c r="AL20" s="632">
        <v>0</v>
      </c>
      <c r="AM20" s="633"/>
      <c r="AN20" s="633"/>
      <c r="AO20" s="658"/>
      <c r="AP20" s="626" t="s">
        <v>274</v>
      </c>
      <c r="AQ20" s="627"/>
      <c r="AR20" s="627"/>
      <c r="AS20" s="627"/>
      <c r="AT20" s="627"/>
      <c r="AU20" s="627"/>
      <c r="AV20" s="627"/>
      <c r="AW20" s="627"/>
      <c r="AX20" s="627"/>
      <c r="AY20" s="627"/>
      <c r="AZ20" s="627"/>
      <c r="BA20" s="627"/>
      <c r="BB20" s="627"/>
      <c r="BC20" s="627"/>
      <c r="BD20" s="627"/>
      <c r="BE20" s="627"/>
      <c r="BF20" s="628"/>
      <c r="BG20" s="629">
        <v>1471</v>
      </c>
      <c r="BH20" s="630"/>
      <c r="BI20" s="630"/>
      <c r="BJ20" s="630"/>
      <c r="BK20" s="630"/>
      <c r="BL20" s="630"/>
      <c r="BM20" s="630"/>
      <c r="BN20" s="631"/>
      <c r="BO20" s="656">
        <v>0.1</v>
      </c>
      <c r="BP20" s="656"/>
      <c r="BQ20" s="656"/>
      <c r="BR20" s="656"/>
      <c r="BS20" s="657" t="s">
        <v>128</v>
      </c>
      <c r="BT20" s="657"/>
      <c r="BU20" s="657"/>
      <c r="BV20" s="657"/>
      <c r="BW20" s="657"/>
      <c r="BX20" s="657"/>
      <c r="BY20" s="657"/>
      <c r="BZ20" s="657"/>
      <c r="CA20" s="657"/>
      <c r="CB20" s="715"/>
      <c r="CD20" s="663" t="s">
        <v>275</v>
      </c>
      <c r="CE20" s="664"/>
      <c r="CF20" s="664"/>
      <c r="CG20" s="664"/>
      <c r="CH20" s="664"/>
      <c r="CI20" s="664"/>
      <c r="CJ20" s="664"/>
      <c r="CK20" s="664"/>
      <c r="CL20" s="664"/>
      <c r="CM20" s="664"/>
      <c r="CN20" s="664"/>
      <c r="CO20" s="664"/>
      <c r="CP20" s="664"/>
      <c r="CQ20" s="665"/>
      <c r="CR20" s="629">
        <v>11142316</v>
      </c>
      <c r="CS20" s="630"/>
      <c r="CT20" s="630"/>
      <c r="CU20" s="630"/>
      <c r="CV20" s="630"/>
      <c r="CW20" s="630"/>
      <c r="CX20" s="630"/>
      <c r="CY20" s="631"/>
      <c r="CZ20" s="656">
        <v>100</v>
      </c>
      <c r="DA20" s="656"/>
      <c r="DB20" s="656"/>
      <c r="DC20" s="656"/>
      <c r="DD20" s="635">
        <v>898955</v>
      </c>
      <c r="DE20" s="630"/>
      <c r="DF20" s="630"/>
      <c r="DG20" s="630"/>
      <c r="DH20" s="630"/>
      <c r="DI20" s="630"/>
      <c r="DJ20" s="630"/>
      <c r="DK20" s="630"/>
      <c r="DL20" s="630"/>
      <c r="DM20" s="630"/>
      <c r="DN20" s="630"/>
      <c r="DO20" s="630"/>
      <c r="DP20" s="631"/>
      <c r="DQ20" s="635">
        <v>8067159</v>
      </c>
      <c r="DR20" s="630"/>
      <c r="DS20" s="630"/>
      <c r="DT20" s="630"/>
      <c r="DU20" s="630"/>
      <c r="DV20" s="630"/>
      <c r="DW20" s="630"/>
      <c r="DX20" s="630"/>
      <c r="DY20" s="630"/>
      <c r="DZ20" s="630"/>
      <c r="EA20" s="630"/>
      <c r="EB20" s="630"/>
      <c r="EC20" s="673"/>
    </row>
    <row r="21" spans="2:133" ht="11.25" customHeight="1" x14ac:dyDescent="0.15">
      <c r="B21" s="626" t="s">
        <v>276</v>
      </c>
      <c r="C21" s="627"/>
      <c r="D21" s="627"/>
      <c r="E21" s="627"/>
      <c r="F21" s="627"/>
      <c r="G21" s="627"/>
      <c r="H21" s="627"/>
      <c r="I21" s="627"/>
      <c r="J21" s="627"/>
      <c r="K21" s="627"/>
      <c r="L21" s="627"/>
      <c r="M21" s="627"/>
      <c r="N21" s="627"/>
      <c r="O21" s="627"/>
      <c r="P21" s="627"/>
      <c r="Q21" s="628"/>
      <c r="R21" s="629">
        <v>1145</v>
      </c>
      <c r="S21" s="630"/>
      <c r="T21" s="630"/>
      <c r="U21" s="630"/>
      <c r="V21" s="630"/>
      <c r="W21" s="630"/>
      <c r="X21" s="630"/>
      <c r="Y21" s="631"/>
      <c r="Z21" s="656">
        <v>0</v>
      </c>
      <c r="AA21" s="656"/>
      <c r="AB21" s="656"/>
      <c r="AC21" s="656"/>
      <c r="AD21" s="657">
        <v>1145</v>
      </c>
      <c r="AE21" s="657"/>
      <c r="AF21" s="657"/>
      <c r="AG21" s="657"/>
      <c r="AH21" s="657"/>
      <c r="AI21" s="657"/>
      <c r="AJ21" s="657"/>
      <c r="AK21" s="657"/>
      <c r="AL21" s="632">
        <v>0</v>
      </c>
      <c r="AM21" s="633"/>
      <c r="AN21" s="633"/>
      <c r="AO21" s="658"/>
      <c r="AP21" s="722" t="s">
        <v>277</v>
      </c>
      <c r="AQ21" s="729"/>
      <c r="AR21" s="729"/>
      <c r="AS21" s="729"/>
      <c r="AT21" s="729"/>
      <c r="AU21" s="729"/>
      <c r="AV21" s="729"/>
      <c r="AW21" s="729"/>
      <c r="AX21" s="729"/>
      <c r="AY21" s="729"/>
      <c r="AZ21" s="729"/>
      <c r="BA21" s="729"/>
      <c r="BB21" s="729"/>
      <c r="BC21" s="729"/>
      <c r="BD21" s="729"/>
      <c r="BE21" s="729"/>
      <c r="BF21" s="724"/>
      <c r="BG21" s="629">
        <v>1471</v>
      </c>
      <c r="BH21" s="630"/>
      <c r="BI21" s="630"/>
      <c r="BJ21" s="630"/>
      <c r="BK21" s="630"/>
      <c r="BL21" s="630"/>
      <c r="BM21" s="630"/>
      <c r="BN21" s="631"/>
      <c r="BO21" s="656">
        <v>0.1</v>
      </c>
      <c r="BP21" s="656"/>
      <c r="BQ21" s="656"/>
      <c r="BR21" s="656"/>
      <c r="BS21" s="657" t="s">
        <v>128</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278</v>
      </c>
      <c r="C22" s="693"/>
      <c r="D22" s="693"/>
      <c r="E22" s="693"/>
      <c r="F22" s="693"/>
      <c r="G22" s="693"/>
      <c r="H22" s="693"/>
      <c r="I22" s="693"/>
      <c r="J22" s="693"/>
      <c r="K22" s="693"/>
      <c r="L22" s="693"/>
      <c r="M22" s="693"/>
      <c r="N22" s="693"/>
      <c r="O22" s="693"/>
      <c r="P22" s="693"/>
      <c r="Q22" s="694"/>
      <c r="R22" s="629">
        <v>45334</v>
      </c>
      <c r="S22" s="630"/>
      <c r="T22" s="630"/>
      <c r="U22" s="630"/>
      <c r="V22" s="630"/>
      <c r="W22" s="630"/>
      <c r="X22" s="630"/>
      <c r="Y22" s="631"/>
      <c r="Z22" s="656">
        <v>0.4</v>
      </c>
      <c r="AA22" s="656"/>
      <c r="AB22" s="656"/>
      <c r="AC22" s="656"/>
      <c r="AD22" s="657">
        <v>45334</v>
      </c>
      <c r="AE22" s="657"/>
      <c r="AF22" s="657"/>
      <c r="AG22" s="657"/>
      <c r="AH22" s="657"/>
      <c r="AI22" s="657"/>
      <c r="AJ22" s="657"/>
      <c r="AK22" s="657"/>
      <c r="AL22" s="632">
        <v>0.69999998807907104</v>
      </c>
      <c r="AM22" s="633"/>
      <c r="AN22" s="633"/>
      <c r="AO22" s="658"/>
      <c r="AP22" s="722" t="s">
        <v>279</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280</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281</v>
      </c>
      <c r="C23" s="627"/>
      <c r="D23" s="627"/>
      <c r="E23" s="627"/>
      <c r="F23" s="627"/>
      <c r="G23" s="627"/>
      <c r="H23" s="627"/>
      <c r="I23" s="627"/>
      <c r="J23" s="627"/>
      <c r="K23" s="627"/>
      <c r="L23" s="627"/>
      <c r="M23" s="627"/>
      <c r="N23" s="627"/>
      <c r="O23" s="627"/>
      <c r="P23" s="627"/>
      <c r="Q23" s="628"/>
      <c r="R23" s="629">
        <v>3918921</v>
      </c>
      <c r="S23" s="630"/>
      <c r="T23" s="630"/>
      <c r="U23" s="630"/>
      <c r="V23" s="630"/>
      <c r="W23" s="630"/>
      <c r="X23" s="630"/>
      <c r="Y23" s="631"/>
      <c r="Z23" s="656">
        <v>34</v>
      </c>
      <c r="AA23" s="656"/>
      <c r="AB23" s="656"/>
      <c r="AC23" s="656"/>
      <c r="AD23" s="657">
        <v>3255690</v>
      </c>
      <c r="AE23" s="657"/>
      <c r="AF23" s="657"/>
      <c r="AG23" s="657"/>
      <c r="AH23" s="657"/>
      <c r="AI23" s="657"/>
      <c r="AJ23" s="657"/>
      <c r="AK23" s="657"/>
      <c r="AL23" s="632">
        <v>49.2</v>
      </c>
      <c r="AM23" s="633"/>
      <c r="AN23" s="633"/>
      <c r="AO23" s="658"/>
      <c r="AP23" s="722" t="s">
        <v>282</v>
      </c>
      <c r="AQ23" s="729"/>
      <c r="AR23" s="729"/>
      <c r="AS23" s="729"/>
      <c r="AT23" s="729"/>
      <c r="AU23" s="729"/>
      <c r="AV23" s="729"/>
      <c r="AW23" s="729"/>
      <c r="AX23" s="729"/>
      <c r="AY23" s="729"/>
      <c r="AZ23" s="729"/>
      <c r="BA23" s="729"/>
      <c r="BB23" s="729"/>
      <c r="BC23" s="729"/>
      <c r="BD23" s="729"/>
      <c r="BE23" s="729"/>
      <c r="BF23" s="724"/>
      <c r="BG23" s="629" t="s">
        <v>128</v>
      </c>
      <c r="BH23" s="630"/>
      <c r="BI23" s="630"/>
      <c r="BJ23" s="630"/>
      <c r="BK23" s="630"/>
      <c r="BL23" s="630"/>
      <c r="BM23" s="630"/>
      <c r="BN23" s="631"/>
      <c r="BO23" s="656" t="s">
        <v>128</v>
      </c>
      <c r="BP23" s="656"/>
      <c r="BQ23" s="656"/>
      <c r="BR23" s="656"/>
      <c r="BS23" s="657" t="s">
        <v>128</v>
      </c>
      <c r="BT23" s="657"/>
      <c r="BU23" s="657"/>
      <c r="BV23" s="657"/>
      <c r="BW23" s="657"/>
      <c r="BX23" s="657"/>
      <c r="BY23" s="657"/>
      <c r="BZ23" s="657"/>
      <c r="CA23" s="657"/>
      <c r="CB23" s="715"/>
      <c r="CD23" s="731" t="s">
        <v>222</v>
      </c>
      <c r="CE23" s="732"/>
      <c r="CF23" s="732"/>
      <c r="CG23" s="732"/>
      <c r="CH23" s="732"/>
      <c r="CI23" s="732"/>
      <c r="CJ23" s="732"/>
      <c r="CK23" s="732"/>
      <c r="CL23" s="732"/>
      <c r="CM23" s="732"/>
      <c r="CN23" s="732"/>
      <c r="CO23" s="732"/>
      <c r="CP23" s="732"/>
      <c r="CQ23" s="733"/>
      <c r="CR23" s="731" t="s">
        <v>283</v>
      </c>
      <c r="CS23" s="732"/>
      <c r="CT23" s="732"/>
      <c r="CU23" s="732"/>
      <c r="CV23" s="732"/>
      <c r="CW23" s="732"/>
      <c r="CX23" s="732"/>
      <c r="CY23" s="733"/>
      <c r="CZ23" s="731" t="s">
        <v>284</v>
      </c>
      <c r="DA23" s="732"/>
      <c r="DB23" s="732"/>
      <c r="DC23" s="733"/>
      <c r="DD23" s="731" t="s">
        <v>285</v>
      </c>
      <c r="DE23" s="732"/>
      <c r="DF23" s="732"/>
      <c r="DG23" s="732"/>
      <c r="DH23" s="732"/>
      <c r="DI23" s="732"/>
      <c r="DJ23" s="732"/>
      <c r="DK23" s="733"/>
      <c r="DL23" s="740" t="s">
        <v>286</v>
      </c>
      <c r="DM23" s="741"/>
      <c r="DN23" s="741"/>
      <c r="DO23" s="741"/>
      <c r="DP23" s="741"/>
      <c r="DQ23" s="741"/>
      <c r="DR23" s="741"/>
      <c r="DS23" s="741"/>
      <c r="DT23" s="741"/>
      <c r="DU23" s="741"/>
      <c r="DV23" s="742"/>
      <c r="DW23" s="731" t="s">
        <v>287</v>
      </c>
      <c r="DX23" s="732"/>
      <c r="DY23" s="732"/>
      <c r="DZ23" s="732"/>
      <c r="EA23" s="732"/>
      <c r="EB23" s="732"/>
      <c r="EC23" s="733"/>
    </row>
    <row r="24" spans="2:133" ht="11.25" customHeight="1" x14ac:dyDescent="0.15">
      <c r="B24" s="626" t="s">
        <v>288</v>
      </c>
      <c r="C24" s="627"/>
      <c r="D24" s="627"/>
      <c r="E24" s="627"/>
      <c r="F24" s="627"/>
      <c r="G24" s="627"/>
      <c r="H24" s="627"/>
      <c r="I24" s="627"/>
      <c r="J24" s="627"/>
      <c r="K24" s="627"/>
      <c r="L24" s="627"/>
      <c r="M24" s="627"/>
      <c r="N24" s="627"/>
      <c r="O24" s="627"/>
      <c r="P24" s="627"/>
      <c r="Q24" s="628"/>
      <c r="R24" s="629">
        <v>3255690</v>
      </c>
      <c r="S24" s="630"/>
      <c r="T24" s="630"/>
      <c r="U24" s="630"/>
      <c r="V24" s="630"/>
      <c r="W24" s="630"/>
      <c r="X24" s="630"/>
      <c r="Y24" s="631"/>
      <c r="Z24" s="656">
        <v>28.2</v>
      </c>
      <c r="AA24" s="656"/>
      <c r="AB24" s="656"/>
      <c r="AC24" s="656"/>
      <c r="AD24" s="657">
        <v>3255690</v>
      </c>
      <c r="AE24" s="657"/>
      <c r="AF24" s="657"/>
      <c r="AG24" s="657"/>
      <c r="AH24" s="657"/>
      <c r="AI24" s="657"/>
      <c r="AJ24" s="657"/>
      <c r="AK24" s="657"/>
      <c r="AL24" s="632">
        <v>49.2</v>
      </c>
      <c r="AM24" s="633"/>
      <c r="AN24" s="633"/>
      <c r="AO24" s="658"/>
      <c r="AP24" s="722" t="s">
        <v>289</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290</v>
      </c>
      <c r="CE24" s="686"/>
      <c r="CF24" s="686"/>
      <c r="CG24" s="686"/>
      <c r="CH24" s="686"/>
      <c r="CI24" s="686"/>
      <c r="CJ24" s="686"/>
      <c r="CK24" s="686"/>
      <c r="CL24" s="686"/>
      <c r="CM24" s="686"/>
      <c r="CN24" s="686"/>
      <c r="CO24" s="686"/>
      <c r="CP24" s="686"/>
      <c r="CQ24" s="687"/>
      <c r="CR24" s="682">
        <v>4222666</v>
      </c>
      <c r="CS24" s="683"/>
      <c r="CT24" s="683"/>
      <c r="CU24" s="683"/>
      <c r="CV24" s="683"/>
      <c r="CW24" s="683"/>
      <c r="CX24" s="683"/>
      <c r="CY24" s="726"/>
      <c r="CZ24" s="727">
        <v>37.9</v>
      </c>
      <c r="DA24" s="702"/>
      <c r="DB24" s="702"/>
      <c r="DC24" s="730"/>
      <c r="DD24" s="725">
        <v>2632695</v>
      </c>
      <c r="DE24" s="683"/>
      <c r="DF24" s="683"/>
      <c r="DG24" s="683"/>
      <c r="DH24" s="683"/>
      <c r="DI24" s="683"/>
      <c r="DJ24" s="683"/>
      <c r="DK24" s="726"/>
      <c r="DL24" s="725">
        <v>2342322</v>
      </c>
      <c r="DM24" s="683"/>
      <c r="DN24" s="683"/>
      <c r="DO24" s="683"/>
      <c r="DP24" s="683"/>
      <c r="DQ24" s="683"/>
      <c r="DR24" s="683"/>
      <c r="DS24" s="683"/>
      <c r="DT24" s="683"/>
      <c r="DU24" s="683"/>
      <c r="DV24" s="726"/>
      <c r="DW24" s="727">
        <v>33.6</v>
      </c>
      <c r="DX24" s="702"/>
      <c r="DY24" s="702"/>
      <c r="DZ24" s="702"/>
      <c r="EA24" s="702"/>
      <c r="EB24" s="702"/>
      <c r="EC24" s="728"/>
    </row>
    <row r="25" spans="2:133" ht="11.25" customHeight="1" x14ac:dyDescent="0.15">
      <c r="B25" s="626" t="s">
        <v>291</v>
      </c>
      <c r="C25" s="627"/>
      <c r="D25" s="627"/>
      <c r="E25" s="627"/>
      <c r="F25" s="627"/>
      <c r="G25" s="627"/>
      <c r="H25" s="627"/>
      <c r="I25" s="627"/>
      <c r="J25" s="627"/>
      <c r="K25" s="627"/>
      <c r="L25" s="627"/>
      <c r="M25" s="627"/>
      <c r="N25" s="627"/>
      <c r="O25" s="627"/>
      <c r="P25" s="627"/>
      <c r="Q25" s="628"/>
      <c r="R25" s="629">
        <v>663231</v>
      </c>
      <c r="S25" s="630"/>
      <c r="T25" s="630"/>
      <c r="U25" s="630"/>
      <c r="V25" s="630"/>
      <c r="W25" s="630"/>
      <c r="X25" s="630"/>
      <c r="Y25" s="631"/>
      <c r="Z25" s="656">
        <v>5.8</v>
      </c>
      <c r="AA25" s="656"/>
      <c r="AB25" s="656"/>
      <c r="AC25" s="656"/>
      <c r="AD25" s="657" t="s">
        <v>128</v>
      </c>
      <c r="AE25" s="657"/>
      <c r="AF25" s="657"/>
      <c r="AG25" s="657"/>
      <c r="AH25" s="657"/>
      <c r="AI25" s="657"/>
      <c r="AJ25" s="657"/>
      <c r="AK25" s="657"/>
      <c r="AL25" s="632" t="s">
        <v>128</v>
      </c>
      <c r="AM25" s="633"/>
      <c r="AN25" s="633"/>
      <c r="AO25" s="658"/>
      <c r="AP25" s="722" t="s">
        <v>292</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3" t="s">
        <v>293</v>
      </c>
      <c r="CE25" s="664"/>
      <c r="CF25" s="664"/>
      <c r="CG25" s="664"/>
      <c r="CH25" s="664"/>
      <c r="CI25" s="664"/>
      <c r="CJ25" s="664"/>
      <c r="CK25" s="664"/>
      <c r="CL25" s="664"/>
      <c r="CM25" s="664"/>
      <c r="CN25" s="664"/>
      <c r="CO25" s="664"/>
      <c r="CP25" s="664"/>
      <c r="CQ25" s="665"/>
      <c r="CR25" s="629">
        <v>1398378</v>
      </c>
      <c r="CS25" s="640"/>
      <c r="CT25" s="640"/>
      <c r="CU25" s="640"/>
      <c r="CV25" s="640"/>
      <c r="CW25" s="640"/>
      <c r="CX25" s="640"/>
      <c r="CY25" s="641"/>
      <c r="CZ25" s="632">
        <v>12.6</v>
      </c>
      <c r="DA25" s="642"/>
      <c r="DB25" s="642"/>
      <c r="DC25" s="643"/>
      <c r="DD25" s="635">
        <v>1279452</v>
      </c>
      <c r="DE25" s="640"/>
      <c r="DF25" s="640"/>
      <c r="DG25" s="640"/>
      <c r="DH25" s="640"/>
      <c r="DI25" s="640"/>
      <c r="DJ25" s="640"/>
      <c r="DK25" s="641"/>
      <c r="DL25" s="635">
        <v>1016149</v>
      </c>
      <c r="DM25" s="640"/>
      <c r="DN25" s="640"/>
      <c r="DO25" s="640"/>
      <c r="DP25" s="640"/>
      <c r="DQ25" s="640"/>
      <c r="DR25" s="640"/>
      <c r="DS25" s="640"/>
      <c r="DT25" s="640"/>
      <c r="DU25" s="640"/>
      <c r="DV25" s="641"/>
      <c r="DW25" s="632">
        <v>14.6</v>
      </c>
      <c r="DX25" s="642"/>
      <c r="DY25" s="642"/>
      <c r="DZ25" s="642"/>
      <c r="EA25" s="642"/>
      <c r="EB25" s="642"/>
      <c r="EC25" s="674"/>
    </row>
    <row r="26" spans="2:133" ht="11.25" customHeight="1" x14ac:dyDescent="0.15">
      <c r="B26" s="626" t="s">
        <v>294</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128</v>
      </c>
      <c r="AA26" s="656"/>
      <c r="AB26" s="656"/>
      <c r="AC26" s="656"/>
      <c r="AD26" s="657" t="s">
        <v>128</v>
      </c>
      <c r="AE26" s="657"/>
      <c r="AF26" s="657"/>
      <c r="AG26" s="657"/>
      <c r="AH26" s="657"/>
      <c r="AI26" s="657"/>
      <c r="AJ26" s="657"/>
      <c r="AK26" s="657"/>
      <c r="AL26" s="632" t="s">
        <v>128</v>
      </c>
      <c r="AM26" s="633"/>
      <c r="AN26" s="633"/>
      <c r="AO26" s="658"/>
      <c r="AP26" s="722" t="s">
        <v>295</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63" t="s">
        <v>296</v>
      </c>
      <c r="CE26" s="664"/>
      <c r="CF26" s="664"/>
      <c r="CG26" s="664"/>
      <c r="CH26" s="664"/>
      <c r="CI26" s="664"/>
      <c r="CJ26" s="664"/>
      <c r="CK26" s="664"/>
      <c r="CL26" s="664"/>
      <c r="CM26" s="664"/>
      <c r="CN26" s="664"/>
      <c r="CO26" s="664"/>
      <c r="CP26" s="664"/>
      <c r="CQ26" s="665"/>
      <c r="CR26" s="629">
        <v>760330</v>
      </c>
      <c r="CS26" s="630"/>
      <c r="CT26" s="630"/>
      <c r="CU26" s="630"/>
      <c r="CV26" s="630"/>
      <c r="CW26" s="630"/>
      <c r="CX26" s="630"/>
      <c r="CY26" s="631"/>
      <c r="CZ26" s="632">
        <v>6.8</v>
      </c>
      <c r="DA26" s="642"/>
      <c r="DB26" s="642"/>
      <c r="DC26" s="643"/>
      <c r="DD26" s="635">
        <v>669032</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74"/>
    </row>
    <row r="27" spans="2:133" ht="11.25" customHeight="1" x14ac:dyDescent="0.15">
      <c r="B27" s="626" t="s">
        <v>297</v>
      </c>
      <c r="C27" s="627"/>
      <c r="D27" s="627"/>
      <c r="E27" s="627"/>
      <c r="F27" s="627"/>
      <c r="G27" s="627"/>
      <c r="H27" s="627"/>
      <c r="I27" s="627"/>
      <c r="J27" s="627"/>
      <c r="K27" s="627"/>
      <c r="L27" s="627"/>
      <c r="M27" s="627"/>
      <c r="N27" s="627"/>
      <c r="O27" s="627"/>
      <c r="P27" s="627"/>
      <c r="Q27" s="628"/>
      <c r="R27" s="629">
        <v>7266061</v>
      </c>
      <c r="S27" s="630"/>
      <c r="T27" s="630"/>
      <c r="U27" s="630"/>
      <c r="V27" s="630"/>
      <c r="W27" s="630"/>
      <c r="X27" s="630"/>
      <c r="Y27" s="631"/>
      <c r="Z27" s="656">
        <v>63</v>
      </c>
      <c r="AA27" s="656"/>
      <c r="AB27" s="656"/>
      <c r="AC27" s="656"/>
      <c r="AD27" s="657">
        <v>6602830</v>
      </c>
      <c r="AE27" s="657"/>
      <c r="AF27" s="657"/>
      <c r="AG27" s="657"/>
      <c r="AH27" s="657"/>
      <c r="AI27" s="657"/>
      <c r="AJ27" s="657"/>
      <c r="AK27" s="657"/>
      <c r="AL27" s="632">
        <v>99.699996948242188</v>
      </c>
      <c r="AM27" s="633"/>
      <c r="AN27" s="633"/>
      <c r="AO27" s="658"/>
      <c r="AP27" s="626" t="s">
        <v>298</v>
      </c>
      <c r="AQ27" s="627"/>
      <c r="AR27" s="627"/>
      <c r="AS27" s="627"/>
      <c r="AT27" s="627"/>
      <c r="AU27" s="627"/>
      <c r="AV27" s="627"/>
      <c r="AW27" s="627"/>
      <c r="AX27" s="627"/>
      <c r="AY27" s="627"/>
      <c r="AZ27" s="627"/>
      <c r="BA27" s="627"/>
      <c r="BB27" s="627"/>
      <c r="BC27" s="627"/>
      <c r="BD27" s="627"/>
      <c r="BE27" s="627"/>
      <c r="BF27" s="628"/>
      <c r="BG27" s="629">
        <v>2577656</v>
      </c>
      <c r="BH27" s="630"/>
      <c r="BI27" s="630"/>
      <c r="BJ27" s="630"/>
      <c r="BK27" s="630"/>
      <c r="BL27" s="630"/>
      <c r="BM27" s="630"/>
      <c r="BN27" s="631"/>
      <c r="BO27" s="656">
        <v>100</v>
      </c>
      <c r="BP27" s="656"/>
      <c r="BQ27" s="656"/>
      <c r="BR27" s="656"/>
      <c r="BS27" s="657">
        <v>120776</v>
      </c>
      <c r="BT27" s="657"/>
      <c r="BU27" s="657"/>
      <c r="BV27" s="657"/>
      <c r="BW27" s="657"/>
      <c r="BX27" s="657"/>
      <c r="BY27" s="657"/>
      <c r="BZ27" s="657"/>
      <c r="CA27" s="657"/>
      <c r="CB27" s="715"/>
      <c r="CD27" s="663" t="s">
        <v>299</v>
      </c>
      <c r="CE27" s="664"/>
      <c r="CF27" s="664"/>
      <c r="CG27" s="664"/>
      <c r="CH27" s="664"/>
      <c r="CI27" s="664"/>
      <c r="CJ27" s="664"/>
      <c r="CK27" s="664"/>
      <c r="CL27" s="664"/>
      <c r="CM27" s="664"/>
      <c r="CN27" s="664"/>
      <c r="CO27" s="664"/>
      <c r="CP27" s="664"/>
      <c r="CQ27" s="665"/>
      <c r="CR27" s="629">
        <v>1820448</v>
      </c>
      <c r="CS27" s="640"/>
      <c r="CT27" s="640"/>
      <c r="CU27" s="640"/>
      <c r="CV27" s="640"/>
      <c r="CW27" s="640"/>
      <c r="CX27" s="640"/>
      <c r="CY27" s="641"/>
      <c r="CZ27" s="632">
        <v>16.3</v>
      </c>
      <c r="DA27" s="642"/>
      <c r="DB27" s="642"/>
      <c r="DC27" s="643"/>
      <c r="DD27" s="635">
        <v>434115</v>
      </c>
      <c r="DE27" s="640"/>
      <c r="DF27" s="640"/>
      <c r="DG27" s="640"/>
      <c r="DH27" s="640"/>
      <c r="DI27" s="640"/>
      <c r="DJ27" s="640"/>
      <c r="DK27" s="641"/>
      <c r="DL27" s="635">
        <v>407045</v>
      </c>
      <c r="DM27" s="640"/>
      <c r="DN27" s="640"/>
      <c r="DO27" s="640"/>
      <c r="DP27" s="640"/>
      <c r="DQ27" s="640"/>
      <c r="DR27" s="640"/>
      <c r="DS27" s="640"/>
      <c r="DT27" s="640"/>
      <c r="DU27" s="640"/>
      <c r="DV27" s="641"/>
      <c r="DW27" s="632">
        <v>5.8</v>
      </c>
      <c r="DX27" s="642"/>
      <c r="DY27" s="642"/>
      <c r="DZ27" s="642"/>
      <c r="EA27" s="642"/>
      <c r="EB27" s="642"/>
      <c r="EC27" s="674"/>
    </row>
    <row r="28" spans="2:133" ht="11.25" customHeight="1" x14ac:dyDescent="0.15">
      <c r="B28" s="626" t="s">
        <v>300</v>
      </c>
      <c r="C28" s="627"/>
      <c r="D28" s="627"/>
      <c r="E28" s="627"/>
      <c r="F28" s="627"/>
      <c r="G28" s="627"/>
      <c r="H28" s="627"/>
      <c r="I28" s="627"/>
      <c r="J28" s="627"/>
      <c r="K28" s="627"/>
      <c r="L28" s="627"/>
      <c r="M28" s="627"/>
      <c r="N28" s="627"/>
      <c r="O28" s="627"/>
      <c r="P28" s="627"/>
      <c r="Q28" s="628"/>
      <c r="R28" s="629">
        <v>1756</v>
      </c>
      <c r="S28" s="630"/>
      <c r="T28" s="630"/>
      <c r="U28" s="630"/>
      <c r="V28" s="630"/>
      <c r="W28" s="630"/>
      <c r="X28" s="630"/>
      <c r="Y28" s="631"/>
      <c r="Z28" s="656">
        <v>0</v>
      </c>
      <c r="AA28" s="656"/>
      <c r="AB28" s="656"/>
      <c r="AC28" s="656"/>
      <c r="AD28" s="657">
        <v>1756</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301</v>
      </c>
      <c r="CE28" s="664"/>
      <c r="CF28" s="664"/>
      <c r="CG28" s="664"/>
      <c r="CH28" s="664"/>
      <c r="CI28" s="664"/>
      <c r="CJ28" s="664"/>
      <c r="CK28" s="664"/>
      <c r="CL28" s="664"/>
      <c r="CM28" s="664"/>
      <c r="CN28" s="664"/>
      <c r="CO28" s="664"/>
      <c r="CP28" s="664"/>
      <c r="CQ28" s="665"/>
      <c r="CR28" s="629">
        <v>1003840</v>
      </c>
      <c r="CS28" s="630"/>
      <c r="CT28" s="630"/>
      <c r="CU28" s="630"/>
      <c r="CV28" s="630"/>
      <c r="CW28" s="630"/>
      <c r="CX28" s="630"/>
      <c r="CY28" s="631"/>
      <c r="CZ28" s="632">
        <v>9</v>
      </c>
      <c r="DA28" s="642"/>
      <c r="DB28" s="642"/>
      <c r="DC28" s="643"/>
      <c r="DD28" s="635">
        <v>919128</v>
      </c>
      <c r="DE28" s="630"/>
      <c r="DF28" s="630"/>
      <c r="DG28" s="630"/>
      <c r="DH28" s="630"/>
      <c r="DI28" s="630"/>
      <c r="DJ28" s="630"/>
      <c r="DK28" s="631"/>
      <c r="DL28" s="635">
        <v>919128</v>
      </c>
      <c r="DM28" s="630"/>
      <c r="DN28" s="630"/>
      <c r="DO28" s="630"/>
      <c r="DP28" s="630"/>
      <c r="DQ28" s="630"/>
      <c r="DR28" s="630"/>
      <c r="DS28" s="630"/>
      <c r="DT28" s="630"/>
      <c r="DU28" s="630"/>
      <c r="DV28" s="631"/>
      <c r="DW28" s="632">
        <v>13.2</v>
      </c>
      <c r="DX28" s="642"/>
      <c r="DY28" s="642"/>
      <c r="DZ28" s="642"/>
      <c r="EA28" s="642"/>
      <c r="EB28" s="642"/>
      <c r="EC28" s="674"/>
    </row>
    <row r="29" spans="2:133" ht="11.25" customHeight="1" x14ac:dyDescent="0.15">
      <c r="B29" s="626" t="s">
        <v>302</v>
      </c>
      <c r="C29" s="627"/>
      <c r="D29" s="627"/>
      <c r="E29" s="627"/>
      <c r="F29" s="627"/>
      <c r="G29" s="627"/>
      <c r="H29" s="627"/>
      <c r="I29" s="627"/>
      <c r="J29" s="627"/>
      <c r="K29" s="627"/>
      <c r="L29" s="627"/>
      <c r="M29" s="627"/>
      <c r="N29" s="627"/>
      <c r="O29" s="627"/>
      <c r="P29" s="627"/>
      <c r="Q29" s="628"/>
      <c r="R29" s="629">
        <v>94202</v>
      </c>
      <c r="S29" s="630"/>
      <c r="T29" s="630"/>
      <c r="U29" s="630"/>
      <c r="V29" s="630"/>
      <c r="W29" s="630"/>
      <c r="X29" s="630"/>
      <c r="Y29" s="631"/>
      <c r="Z29" s="656">
        <v>0.8</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303</v>
      </c>
      <c r="CE29" s="717"/>
      <c r="CF29" s="663" t="s">
        <v>69</v>
      </c>
      <c r="CG29" s="664"/>
      <c r="CH29" s="664"/>
      <c r="CI29" s="664"/>
      <c r="CJ29" s="664"/>
      <c r="CK29" s="664"/>
      <c r="CL29" s="664"/>
      <c r="CM29" s="664"/>
      <c r="CN29" s="664"/>
      <c r="CO29" s="664"/>
      <c r="CP29" s="664"/>
      <c r="CQ29" s="665"/>
      <c r="CR29" s="629">
        <v>1003839</v>
      </c>
      <c r="CS29" s="640"/>
      <c r="CT29" s="640"/>
      <c r="CU29" s="640"/>
      <c r="CV29" s="640"/>
      <c r="CW29" s="640"/>
      <c r="CX29" s="640"/>
      <c r="CY29" s="641"/>
      <c r="CZ29" s="632">
        <v>9</v>
      </c>
      <c r="DA29" s="642"/>
      <c r="DB29" s="642"/>
      <c r="DC29" s="643"/>
      <c r="DD29" s="635">
        <v>919127</v>
      </c>
      <c r="DE29" s="640"/>
      <c r="DF29" s="640"/>
      <c r="DG29" s="640"/>
      <c r="DH29" s="640"/>
      <c r="DI29" s="640"/>
      <c r="DJ29" s="640"/>
      <c r="DK29" s="641"/>
      <c r="DL29" s="635">
        <v>919127</v>
      </c>
      <c r="DM29" s="640"/>
      <c r="DN29" s="640"/>
      <c r="DO29" s="640"/>
      <c r="DP29" s="640"/>
      <c r="DQ29" s="640"/>
      <c r="DR29" s="640"/>
      <c r="DS29" s="640"/>
      <c r="DT29" s="640"/>
      <c r="DU29" s="640"/>
      <c r="DV29" s="641"/>
      <c r="DW29" s="632">
        <v>13.2</v>
      </c>
      <c r="DX29" s="642"/>
      <c r="DY29" s="642"/>
      <c r="DZ29" s="642"/>
      <c r="EA29" s="642"/>
      <c r="EB29" s="642"/>
      <c r="EC29" s="674"/>
    </row>
    <row r="30" spans="2:133" ht="11.25" customHeight="1" x14ac:dyDescent="0.15">
      <c r="B30" s="626" t="s">
        <v>304</v>
      </c>
      <c r="C30" s="627"/>
      <c r="D30" s="627"/>
      <c r="E30" s="627"/>
      <c r="F30" s="627"/>
      <c r="G30" s="627"/>
      <c r="H30" s="627"/>
      <c r="I30" s="627"/>
      <c r="J30" s="627"/>
      <c r="K30" s="627"/>
      <c r="L30" s="627"/>
      <c r="M30" s="627"/>
      <c r="N30" s="627"/>
      <c r="O30" s="627"/>
      <c r="P30" s="627"/>
      <c r="Q30" s="628"/>
      <c r="R30" s="629">
        <v>118155</v>
      </c>
      <c r="S30" s="630"/>
      <c r="T30" s="630"/>
      <c r="U30" s="630"/>
      <c r="V30" s="630"/>
      <c r="W30" s="630"/>
      <c r="X30" s="630"/>
      <c r="Y30" s="631"/>
      <c r="Z30" s="656">
        <v>1</v>
      </c>
      <c r="AA30" s="656"/>
      <c r="AB30" s="656"/>
      <c r="AC30" s="656"/>
      <c r="AD30" s="657">
        <v>11023</v>
      </c>
      <c r="AE30" s="657"/>
      <c r="AF30" s="657"/>
      <c r="AG30" s="657"/>
      <c r="AH30" s="657"/>
      <c r="AI30" s="657"/>
      <c r="AJ30" s="657"/>
      <c r="AK30" s="657"/>
      <c r="AL30" s="632">
        <v>0.2</v>
      </c>
      <c r="AM30" s="633"/>
      <c r="AN30" s="633"/>
      <c r="AO30" s="658"/>
      <c r="AP30" s="688" t="s">
        <v>222</v>
      </c>
      <c r="AQ30" s="689"/>
      <c r="AR30" s="689"/>
      <c r="AS30" s="689"/>
      <c r="AT30" s="689"/>
      <c r="AU30" s="689"/>
      <c r="AV30" s="689"/>
      <c r="AW30" s="689"/>
      <c r="AX30" s="689"/>
      <c r="AY30" s="689"/>
      <c r="AZ30" s="689"/>
      <c r="BA30" s="689"/>
      <c r="BB30" s="689"/>
      <c r="BC30" s="689"/>
      <c r="BD30" s="689"/>
      <c r="BE30" s="689"/>
      <c r="BF30" s="690"/>
      <c r="BG30" s="688" t="s">
        <v>305</v>
      </c>
      <c r="BH30" s="713"/>
      <c r="BI30" s="713"/>
      <c r="BJ30" s="713"/>
      <c r="BK30" s="713"/>
      <c r="BL30" s="713"/>
      <c r="BM30" s="713"/>
      <c r="BN30" s="713"/>
      <c r="BO30" s="713"/>
      <c r="BP30" s="713"/>
      <c r="BQ30" s="714"/>
      <c r="BR30" s="688" t="s">
        <v>306</v>
      </c>
      <c r="BS30" s="713"/>
      <c r="BT30" s="713"/>
      <c r="BU30" s="713"/>
      <c r="BV30" s="713"/>
      <c r="BW30" s="713"/>
      <c r="BX30" s="713"/>
      <c r="BY30" s="713"/>
      <c r="BZ30" s="713"/>
      <c r="CA30" s="713"/>
      <c r="CB30" s="714"/>
      <c r="CD30" s="718"/>
      <c r="CE30" s="719"/>
      <c r="CF30" s="663" t="s">
        <v>307</v>
      </c>
      <c r="CG30" s="664"/>
      <c r="CH30" s="664"/>
      <c r="CI30" s="664"/>
      <c r="CJ30" s="664"/>
      <c r="CK30" s="664"/>
      <c r="CL30" s="664"/>
      <c r="CM30" s="664"/>
      <c r="CN30" s="664"/>
      <c r="CO30" s="664"/>
      <c r="CP30" s="664"/>
      <c r="CQ30" s="665"/>
      <c r="CR30" s="629">
        <v>973468</v>
      </c>
      <c r="CS30" s="630"/>
      <c r="CT30" s="630"/>
      <c r="CU30" s="630"/>
      <c r="CV30" s="630"/>
      <c r="CW30" s="630"/>
      <c r="CX30" s="630"/>
      <c r="CY30" s="631"/>
      <c r="CZ30" s="632">
        <v>8.6999999999999993</v>
      </c>
      <c r="DA30" s="642"/>
      <c r="DB30" s="642"/>
      <c r="DC30" s="643"/>
      <c r="DD30" s="635">
        <v>888756</v>
      </c>
      <c r="DE30" s="630"/>
      <c r="DF30" s="630"/>
      <c r="DG30" s="630"/>
      <c r="DH30" s="630"/>
      <c r="DI30" s="630"/>
      <c r="DJ30" s="630"/>
      <c r="DK30" s="631"/>
      <c r="DL30" s="635">
        <v>888756</v>
      </c>
      <c r="DM30" s="630"/>
      <c r="DN30" s="630"/>
      <c r="DO30" s="630"/>
      <c r="DP30" s="630"/>
      <c r="DQ30" s="630"/>
      <c r="DR30" s="630"/>
      <c r="DS30" s="630"/>
      <c r="DT30" s="630"/>
      <c r="DU30" s="630"/>
      <c r="DV30" s="631"/>
      <c r="DW30" s="632">
        <v>12.8</v>
      </c>
      <c r="DX30" s="642"/>
      <c r="DY30" s="642"/>
      <c r="DZ30" s="642"/>
      <c r="EA30" s="642"/>
      <c r="EB30" s="642"/>
      <c r="EC30" s="674"/>
    </row>
    <row r="31" spans="2:133" ht="11.25" customHeight="1" x14ac:dyDescent="0.15">
      <c r="B31" s="626" t="s">
        <v>308</v>
      </c>
      <c r="C31" s="627"/>
      <c r="D31" s="627"/>
      <c r="E31" s="627"/>
      <c r="F31" s="627"/>
      <c r="G31" s="627"/>
      <c r="H31" s="627"/>
      <c r="I31" s="627"/>
      <c r="J31" s="627"/>
      <c r="K31" s="627"/>
      <c r="L31" s="627"/>
      <c r="M31" s="627"/>
      <c r="N31" s="627"/>
      <c r="O31" s="627"/>
      <c r="P31" s="627"/>
      <c r="Q31" s="628"/>
      <c r="R31" s="629">
        <v>9669</v>
      </c>
      <c r="S31" s="630"/>
      <c r="T31" s="630"/>
      <c r="U31" s="630"/>
      <c r="V31" s="630"/>
      <c r="W31" s="630"/>
      <c r="X31" s="630"/>
      <c r="Y31" s="631"/>
      <c r="Z31" s="656">
        <v>0.1</v>
      </c>
      <c r="AA31" s="656"/>
      <c r="AB31" s="656"/>
      <c r="AC31" s="656"/>
      <c r="AD31" s="657" t="s">
        <v>128</v>
      </c>
      <c r="AE31" s="657"/>
      <c r="AF31" s="657"/>
      <c r="AG31" s="657"/>
      <c r="AH31" s="657"/>
      <c r="AI31" s="657"/>
      <c r="AJ31" s="657"/>
      <c r="AK31" s="657"/>
      <c r="AL31" s="632" t="s">
        <v>128</v>
      </c>
      <c r="AM31" s="633"/>
      <c r="AN31" s="633"/>
      <c r="AO31" s="658"/>
      <c r="AP31" s="704" t="s">
        <v>309</v>
      </c>
      <c r="AQ31" s="705"/>
      <c r="AR31" s="705"/>
      <c r="AS31" s="705"/>
      <c r="AT31" s="710" t="s">
        <v>310</v>
      </c>
      <c r="AU31" s="366"/>
      <c r="AV31" s="366"/>
      <c r="AW31" s="366"/>
      <c r="AX31" s="697" t="s">
        <v>187</v>
      </c>
      <c r="AY31" s="698"/>
      <c r="AZ31" s="698"/>
      <c r="BA31" s="698"/>
      <c r="BB31" s="698"/>
      <c r="BC31" s="698"/>
      <c r="BD31" s="698"/>
      <c r="BE31" s="698"/>
      <c r="BF31" s="699"/>
      <c r="BG31" s="700">
        <v>99.2</v>
      </c>
      <c r="BH31" s="701"/>
      <c r="BI31" s="701"/>
      <c r="BJ31" s="701"/>
      <c r="BK31" s="701"/>
      <c r="BL31" s="701"/>
      <c r="BM31" s="702">
        <v>96.5</v>
      </c>
      <c r="BN31" s="701"/>
      <c r="BO31" s="701"/>
      <c r="BP31" s="701"/>
      <c r="BQ31" s="703"/>
      <c r="BR31" s="700">
        <v>98.8</v>
      </c>
      <c r="BS31" s="701"/>
      <c r="BT31" s="701"/>
      <c r="BU31" s="701"/>
      <c r="BV31" s="701"/>
      <c r="BW31" s="701"/>
      <c r="BX31" s="702">
        <v>95.6</v>
      </c>
      <c r="BY31" s="701"/>
      <c r="BZ31" s="701"/>
      <c r="CA31" s="701"/>
      <c r="CB31" s="703"/>
      <c r="CD31" s="718"/>
      <c r="CE31" s="719"/>
      <c r="CF31" s="663" t="s">
        <v>311</v>
      </c>
      <c r="CG31" s="664"/>
      <c r="CH31" s="664"/>
      <c r="CI31" s="664"/>
      <c r="CJ31" s="664"/>
      <c r="CK31" s="664"/>
      <c r="CL31" s="664"/>
      <c r="CM31" s="664"/>
      <c r="CN31" s="664"/>
      <c r="CO31" s="664"/>
      <c r="CP31" s="664"/>
      <c r="CQ31" s="665"/>
      <c r="CR31" s="629">
        <v>30371</v>
      </c>
      <c r="CS31" s="640"/>
      <c r="CT31" s="640"/>
      <c r="CU31" s="640"/>
      <c r="CV31" s="640"/>
      <c r="CW31" s="640"/>
      <c r="CX31" s="640"/>
      <c r="CY31" s="641"/>
      <c r="CZ31" s="632">
        <v>0.3</v>
      </c>
      <c r="DA31" s="642"/>
      <c r="DB31" s="642"/>
      <c r="DC31" s="643"/>
      <c r="DD31" s="635">
        <v>30371</v>
      </c>
      <c r="DE31" s="640"/>
      <c r="DF31" s="640"/>
      <c r="DG31" s="640"/>
      <c r="DH31" s="640"/>
      <c r="DI31" s="640"/>
      <c r="DJ31" s="640"/>
      <c r="DK31" s="641"/>
      <c r="DL31" s="635">
        <v>30371</v>
      </c>
      <c r="DM31" s="640"/>
      <c r="DN31" s="640"/>
      <c r="DO31" s="640"/>
      <c r="DP31" s="640"/>
      <c r="DQ31" s="640"/>
      <c r="DR31" s="640"/>
      <c r="DS31" s="640"/>
      <c r="DT31" s="640"/>
      <c r="DU31" s="640"/>
      <c r="DV31" s="641"/>
      <c r="DW31" s="632">
        <v>0.4</v>
      </c>
      <c r="DX31" s="642"/>
      <c r="DY31" s="642"/>
      <c r="DZ31" s="642"/>
      <c r="EA31" s="642"/>
      <c r="EB31" s="642"/>
      <c r="EC31" s="674"/>
    </row>
    <row r="32" spans="2:133" ht="11.25" customHeight="1" x14ac:dyDescent="0.15">
      <c r="B32" s="626" t="s">
        <v>312</v>
      </c>
      <c r="C32" s="627"/>
      <c r="D32" s="627"/>
      <c r="E32" s="627"/>
      <c r="F32" s="627"/>
      <c r="G32" s="627"/>
      <c r="H32" s="627"/>
      <c r="I32" s="627"/>
      <c r="J32" s="627"/>
      <c r="K32" s="627"/>
      <c r="L32" s="627"/>
      <c r="M32" s="627"/>
      <c r="N32" s="627"/>
      <c r="O32" s="627"/>
      <c r="P32" s="627"/>
      <c r="Q32" s="628"/>
      <c r="R32" s="629">
        <v>1948581</v>
      </c>
      <c r="S32" s="630"/>
      <c r="T32" s="630"/>
      <c r="U32" s="630"/>
      <c r="V32" s="630"/>
      <c r="W32" s="630"/>
      <c r="X32" s="630"/>
      <c r="Y32" s="631"/>
      <c r="Z32" s="656">
        <v>16.899999999999999</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2" t="s">
        <v>313</v>
      </c>
      <c r="AV32" s="362"/>
      <c r="AW32" s="362"/>
      <c r="AX32" s="626" t="s">
        <v>314</v>
      </c>
      <c r="AY32" s="627"/>
      <c r="AZ32" s="627"/>
      <c r="BA32" s="627"/>
      <c r="BB32" s="627"/>
      <c r="BC32" s="627"/>
      <c r="BD32" s="627"/>
      <c r="BE32" s="627"/>
      <c r="BF32" s="628"/>
      <c r="BG32" s="695">
        <v>99.3</v>
      </c>
      <c r="BH32" s="640"/>
      <c r="BI32" s="640"/>
      <c r="BJ32" s="640"/>
      <c r="BK32" s="640"/>
      <c r="BL32" s="640"/>
      <c r="BM32" s="633">
        <v>97.2</v>
      </c>
      <c r="BN32" s="696"/>
      <c r="BO32" s="696"/>
      <c r="BP32" s="696"/>
      <c r="BQ32" s="672"/>
      <c r="BR32" s="695">
        <v>99.4</v>
      </c>
      <c r="BS32" s="640"/>
      <c r="BT32" s="640"/>
      <c r="BU32" s="640"/>
      <c r="BV32" s="640"/>
      <c r="BW32" s="640"/>
      <c r="BX32" s="633">
        <v>97</v>
      </c>
      <c r="BY32" s="696"/>
      <c r="BZ32" s="696"/>
      <c r="CA32" s="696"/>
      <c r="CB32" s="672"/>
      <c r="CD32" s="720"/>
      <c r="CE32" s="721"/>
      <c r="CF32" s="663" t="s">
        <v>315</v>
      </c>
      <c r="CG32" s="664"/>
      <c r="CH32" s="664"/>
      <c r="CI32" s="664"/>
      <c r="CJ32" s="664"/>
      <c r="CK32" s="664"/>
      <c r="CL32" s="664"/>
      <c r="CM32" s="664"/>
      <c r="CN32" s="664"/>
      <c r="CO32" s="664"/>
      <c r="CP32" s="664"/>
      <c r="CQ32" s="665"/>
      <c r="CR32" s="629">
        <v>1</v>
      </c>
      <c r="CS32" s="630"/>
      <c r="CT32" s="630"/>
      <c r="CU32" s="630"/>
      <c r="CV32" s="630"/>
      <c r="CW32" s="630"/>
      <c r="CX32" s="630"/>
      <c r="CY32" s="631"/>
      <c r="CZ32" s="632">
        <v>0</v>
      </c>
      <c r="DA32" s="642"/>
      <c r="DB32" s="642"/>
      <c r="DC32" s="643"/>
      <c r="DD32" s="635">
        <v>1</v>
      </c>
      <c r="DE32" s="630"/>
      <c r="DF32" s="630"/>
      <c r="DG32" s="630"/>
      <c r="DH32" s="630"/>
      <c r="DI32" s="630"/>
      <c r="DJ32" s="630"/>
      <c r="DK32" s="631"/>
      <c r="DL32" s="635">
        <v>1</v>
      </c>
      <c r="DM32" s="630"/>
      <c r="DN32" s="630"/>
      <c r="DO32" s="630"/>
      <c r="DP32" s="630"/>
      <c r="DQ32" s="630"/>
      <c r="DR32" s="630"/>
      <c r="DS32" s="630"/>
      <c r="DT32" s="630"/>
      <c r="DU32" s="630"/>
      <c r="DV32" s="631"/>
      <c r="DW32" s="632">
        <v>0</v>
      </c>
      <c r="DX32" s="642"/>
      <c r="DY32" s="642"/>
      <c r="DZ32" s="642"/>
      <c r="EA32" s="642"/>
      <c r="EB32" s="642"/>
      <c r="EC32" s="674"/>
    </row>
    <row r="33" spans="2:133" ht="11.25" customHeight="1" x14ac:dyDescent="0.15">
      <c r="B33" s="692" t="s">
        <v>316</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128</v>
      </c>
      <c r="AM33" s="633"/>
      <c r="AN33" s="633"/>
      <c r="AO33" s="658"/>
      <c r="AP33" s="708"/>
      <c r="AQ33" s="709"/>
      <c r="AR33" s="709"/>
      <c r="AS33" s="709"/>
      <c r="AT33" s="712"/>
      <c r="AU33" s="360"/>
      <c r="AV33" s="360"/>
      <c r="AW33" s="360"/>
      <c r="AX33" s="606" t="s">
        <v>317</v>
      </c>
      <c r="AY33" s="607"/>
      <c r="AZ33" s="607"/>
      <c r="BA33" s="607"/>
      <c r="BB33" s="607"/>
      <c r="BC33" s="607"/>
      <c r="BD33" s="607"/>
      <c r="BE33" s="607"/>
      <c r="BF33" s="608"/>
      <c r="BG33" s="691">
        <v>99.1</v>
      </c>
      <c r="BH33" s="610"/>
      <c r="BI33" s="610"/>
      <c r="BJ33" s="610"/>
      <c r="BK33" s="610"/>
      <c r="BL33" s="610"/>
      <c r="BM33" s="648">
        <v>95.5</v>
      </c>
      <c r="BN33" s="610"/>
      <c r="BO33" s="610"/>
      <c r="BP33" s="610"/>
      <c r="BQ33" s="659"/>
      <c r="BR33" s="691">
        <v>98.2</v>
      </c>
      <c r="BS33" s="610"/>
      <c r="BT33" s="610"/>
      <c r="BU33" s="610"/>
      <c r="BV33" s="610"/>
      <c r="BW33" s="610"/>
      <c r="BX33" s="648">
        <v>94.1</v>
      </c>
      <c r="BY33" s="610"/>
      <c r="BZ33" s="610"/>
      <c r="CA33" s="610"/>
      <c r="CB33" s="659"/>
      <c r="CD33" s="663" t="s">
        <v>318</v>
      </c>
      <c r="CE33" s="664"/>
      <c r="CF33" s="664"/>
      <c r="CG33" s="664"/>
      <c r="CH33" s="664"/>
      <c r="CI33" s="664"/>
      <c r="CJ33" s="664"/>
      <c r="CK33" s="664"/>
      <c r="CL33" s="664"/>
      <c r="CM33" s="664"/>
      <c r="CN33" s="664"/>
      <c r="CO33" s="664"/>
      <c r="CP33" s="664"/>
      <c r="CQ33" s="665"/>
      <c r="CR33" s="629">
        <v>6020686</v>
      </c>
      <c r="CS33" s="640"/>
      <c r="CT33" s="640"/>
      <c r="CU33" s="640"/>
      <c r="CV33" s="640"/>
      <c r="CW33" s="640"/>
      <c r="CX33" s="640"/>
      <c r="CY33" s="641"/>
      <c r="CZ33" s="632">
        <v>54</v>
      </c>
      <c r="DA33" s="642"/>
      <c r="DB33" s="642"/>
      <c r="DC33" s="643"/>
      <c r="DD33" s="635">
        <v>5081996</v>
      </c>
      <c r="DE33" s="640"/>
      <c r="DF33" s="640"/>
      <c r="DG33" s="640"/>
      <c r="DH33" s="640"/>
      <c r="DI33" s="640"/>
      <c r="DJ33" s="640"/>
      <c r="DK33" s="641"/>
      <c r="DL33" s="635">
        <v>3552652</v>
      </c>
      <c r="DM33" s="640"/>
      <c r="DN33" s="640"/>
      <c r="DO33" s="640"/>
      <c r="DP33" s="640"/>
      <c r="DQ33" s="640"/>
      <c r="DR33" s="640"/>
      <c r="DS33" s="640"/>
      <c r="DT33" s="640"/>
      <c r="DU33" s="640"/>
      <c r="DV33" s="641"/>
      <c r="DW33" s="632">
        <v>51</v>
      </c>
      <c r="DX33" s="642"/>
      <c r="DY33" s="642"/>
      <c r="DZ33" s="642"/>
      <c r="EA33" s="642"/>
      <c r="EB33" s="642"/>
      <c r="EC33" s="674"/>
    </row>
    <row r="34" spans="2:133" ht="11.25" customHeight="1" x14ac:dyDescent="0.15">
      <c r="B34" s="626" t="s">
        <v>319</v>
      </c>
      <c r="C34" s="627"/>
      <c r="D34" s="627"/>
      <c r="E34" s="627"/>
      <c r="F34" s="627"/>
      <c r="G34" s="627"/>
      <c r="H34" s="627"/>
      <c r="I34" s="627"/>
      <c r="J34" s="627"/>
      <c r="K34" s="627"/>
      <c r="L34" s="627"/>
      <c r="M34" s="627"/>
      <c r="N34" s="627"/>
      <c r="O34" s="627"/>
      <c r="P34" s="627"/>
      <c r="Q34" s="628"/>
      <c r="R34" s="629">
        <v>650042</v>
      </c>
      <c r="S34" s="630"/>
      <c r="T34" s="630"/>
      <c r="U34" s="630"/>
      <c r="V34" s="630"/>
      <c r="W34" s="630"/>
      <c r="X34" s="630"/>
      <c r="Y34" s="631"/>
      <c r="Z34" s="656">
        <v>5.6</v>
      </c>
      <c r="AA34" s="656"/>
      <c r="AB34" s="656"/>
      <c r="AC34" s="656"/>
      <c r="AD34" s="657" t="s">
        <v>128</v>
      </c>
      <c r="AE34" s="657"/>
      <c r="AF34" s="657"/>
      <c r="AG34" s="657"/>
      <c r="AH34" s="657"/>
      <c r="AI34" s="657"/>
      <c r="AJ34" s="657"/>
      <c r="AK34" s="657"/>
      <c r="AL34" s="632" t="s">
        <v>128</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320</v>
      </c>
      <c r="CE34" s="664"/>
      <c r="CF34" s="664"/>
      <c r="CG34" s="664"/>
      <c r="CH34" s="664"/>
      <c r="CI34" s="664"/>
      <c r="CJ34" s="664"/>
      <c r="CK34" s="664"/>
      <c r="CL34" s="664"/>
      <c r="CM34" s="664"/>
      <c r="CN34" s="664"/>
      <c r="CO34" s="664"/>
      <c r="CP34" s="664"/>
      <c r="CQ34" s="665"/>
      <c r="CR34" s="629">
        <v>1533713</v>
      </c>
      <c r="CS34" s="630"/>
      <c r="CT34" s="630"/>
      <c r="CU34" s="630"/>
      <c r="CV34" s="630"/>
      <c r="CW34" s="630"/>
      <c r="CX34" s="630"/>
      <c r="CY34" s="631"/>
      <c r="CZ34" s="632">
        <v>13.8</v>
      </c>
      <c r="DA34" s="642"/>
      <c r="DB34" s="642"/>
      <c r="DC34" s="643"/>
      <c r="DD34" s="635">
        <v>1152997</v>
      </c>
      <c r="DE34" s="630"/>
      <c r="DF34" s="630"/>
      <c r="DG34" s="630"/>
      <c r="DH34" s="630"/>
      <c r="DI34" s="630"/>
      <c r="DJ34" s="630"/>
      <c r="DK34" s="631"/>
      <c r="DL34" s="635">
        <v>1004981</v>
      </c>
      <c r="DM34" s="630"/>
      <c r="DN34" s="630"/>
      <c r="DO34" s="630"/>
      <c r="DP34" s="630"/>
      <c r="DQ34" s="630"/>
      <c r="DR34" s="630"/>
      <c r="DS34" s="630"/>
      <c r="DT34" s="630"/>
      <c r="DU34" s="630"/>
      <c r="DV34" s="631"/>
      <c r="DW34" s="632">
        <v>14.4</v>
      </c>
      <c r="DX34" s="642"/>
      <c r="DY34" s="642"/>
      <c r="DZ34" s="642"/>
      <c r="EA34" s="642"/>
      <c r="EB34" s="642"/>
      <c r="EC34" s="674"/>
    </row>
    <row r="35" spans="2:133" ht="11.25" customHeight="1" x14ac:dyDescent="0.15">
      <c r="B35" s="626" t="s">
        <v>321</v>
      </c>
      <c r="C35" s="627"/>
      <c r="D35" s="627"/>
      <c r="E35" s="627"/>
      <c r="F35" s="627"/>
      <c r="G35" s="627"/>
      <c r="H35" s="627"/>
      <c r="I35" s="627"/>
      <c r="J35" s="627"/>
      <c r="K35" s="627"/>
      <c r="L35" s="627"/>
      <c r="M35" s="627"/>
      <c r="N35" s="627"/>
      <c r="O35" s="627"/>
      <c r="P35" s="627"/>
      <c r="Q35" s="628"/>
      <c r="R35" s="629">
        <v>21031</v>
      </c>
      <c r="S35" s="630"/>
      <c r="T35" s="630"/>
      <c r="U35" s="630"/>
      <c r="V35" s="630"/>
      <c r="W35" s="630"/>
      <c r="X35" s="630"/>
      <c r="Y35" s="631"/>
      <c r="Z35" s="656">
        <v>0.2</v>
      </c>
      <c r="AA35" s="656"/>
      <c r="AB35" s="656"/>
      <c r="AC35" s="656"/>
      <c r="AD35" s="657">
        <v>4763</v>
      </c>
      <c r="AE35" s="657"/>
      <c r="AF35" s="657"/>
      <c r="AG35" s="657"/>
      <c r="AH35" s="657"/>
      <c r="AI35" s="657"/>
      <c r="AJ35" s="657"/>
      <c r="AK35" s="657"/>
      <c r="AL35" s="632">
        <v>0.1</v>
      </c>
      <c r="AM35" s="633"/>
      <c r="AN35" s="633"/>
      <c r="AO35" s="658"/>
      <c r="AP35" s="218"/>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324</v>
      </c>
      <c r="CE35" s="664"/>
      <c r="CF35" s="664"/>
      <c r="CG35" s="664"/>
      <c r="CH35" s="664"/>
      <c r="CI35" s="664"/>
      <c r="CJ35" s="664"/>
      <c r="CK35" s="664"/>
      <c r="CL35" s="664"/>
      <c r="CM35" s="664"/>
      <c r="CN35" s="664"/>
      <c r="CO35" s="664"/>
      <c r="CP35" s="664"/>
      <c r="CQ35" s="665"/>
      <c r="CR35" s="629">
        <v>276873</v>
      </c>
      <c r="CS35" s="640"/>
      <c r="CT35" s="640"/>
      <c r="CU35" s="640"/>
      <c r="CV35" s="640"/>
      <c r="CW35" s="640"/>
      <c r="CX35" s="640"/>
      <c r="CY35" s="641"/>
      <c r="CZ35" s="632">
        <v>2.5</v>
      </c>
      <c r="DA35" s="642"/>
      <c r="DB35" s="642"/>
      <c r="DC35" s="643"/>
      <c r="DD35" s="635">
        <v>231887</v>
      </c>
      <c r="DE35" s="640"/>
      <c r="DF35" s="640"/>
      <c r="DG35" s="640"/>
      <c r="DH35" s="640"/>
      <c r="DI35" s="640"/>
      <c r="DJ35" s="640"/>
      <c r="DK35" s="641"/>
      <c r="DL35" s="635">
        <v>202054</v>
      </c>
      <c r="DM35" s="640"/>
      <c r="DN35" s="640"/>
      <c r="DO35" s="640"/>
      <c r="DP35" s="640"/>
      <c r="DQ35" s="640"/>
      <c r="DR35" s="640"/>
      <c r="DS35" s="640"/>
      <c r="DT35" s="640"/>
      <c r="DU35" s="640"/>
      <c r="DV35" s="641"/>
      <c r="DW35" s="632">
        <v>2.9</v>
      </c>
      <c r="DX35" s="642"/>
      <c r="DY35" s="642"/>
      <c r="DZ35" s="642"/>
      <c r="EA35" s="642"/>
      <c r="EB35" s="642"/>
      <c r="EC35" s="674"/>
    </row>
    <row r="36" spans="2:133" ht="11.25" customHeight="1" x14ac:dyDescent="0.15">
      <c r="B36" s="626" t="s">
        <v>325</v>
      </c>
      <c r="C36" s="627"/>
      <c r="D36" s="627"/>
      <c r="E36" s="627"/>
      <c r="F36" s="627"/>
      <c r="G36" s="627"/>
      <c r="H36" s="627"/>
      <c r="I36" s="627"/>
      <c r="J36" s="627"/>
      <c r="K36" s="627"/>
      <c r="L36" s="627"/>
      <c r="M36" s="627"/>
      <c r="N36" s="627"/>
      <c r="O36" s="627"/>
      <c r="P36" s="627"/>
      <c r="Q36" s="628"/>
      <c r="R36" s="629">
        <v>43330</v>
      </c>
      <c r="S36" s="630"/>
      <c r="T36" s="630"/>
      <c r="U36" s="630"/>
      <c r="V36" s="630"/>
      <c r="W36" s="630"/>
      <c r="X36" s="630"/>
      <c r="Y36" s="631"/>
      <c r="Z36" s="656">
        <v>0.4</v>
      </c>
      <c r="AA36" s="656"/>
      <c r="AB36" s="656"/>
      <c r="AC36" s="656"/>
      <c r="AD36" s="657" t="s">
        <v>128</v>
      </c>
      <c r="AE36" s="657"/>
      <c r="AF36" s="657"/>
      <c r="AG36" s="657"/>
      <c r="AH36" s="657"/>
      <c r="AI36" s="657"/>
      <c r="AJ36" s="657"/>
      <c r="AK36" s="657"/>
      <c r="AL36" s="632" t="s">
        <v>128</v>
      </c>
      <c r="AM36" s="633"/>
      <c r="AN36" s="633"/>
      <c r="AO36" s="658"/>
      <c r="AP36" s="218"/>
      <c r="AQ36" s="679" t="s">
        <v>326</v>
      </c>
      <c r="AR36" s="680"/>
      <c r="AS36" s="680"/>
      <c r="AT36" s="680"/>
      <c r="AU36" s="680"/>
      <c r="AV36" s="680"/>
      <c r="AW36" s="680"/>
      <c r="AX36" s="680"/>
      <c r="AY36" s="681"/>
      <c r="AZ36" s="682">
        <v>2363574</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46113</v>
      </c>
      <c r="BW36" s="683"/>
      <c r="BX36" s="683"/>
      <c r="BY36" s="683"/>
      <c r="BZ36" s="683"/>
      <c r="CA36" s="683"/>
      <c r="CB36" s="684"/>
      <c r="CD36" s="663" t="s">
        <v>328</v>
      </c>
      <c r="CE36" s="664"/>
      <c r="CF36" s="664"/>
      <c r="CG36" s="664"/>
      <c r="CH36" s="664"/>
      <c r="CI36" s="664"/>
      <c r="CJ36" s="664"/>
      <c r="CK36" s="664"/>
      <c r="CL36" s="664"/>
      <c r="CM36" s="664"/>
      <c r="CN36" s="664"/>
      <c r="CO36" s="664"/>
      <c r="CP36" s="664"/>
      <c r="CQ36" s="665"/>
      <c r="CR36" s="629">
        <v>2027759</v>
      </c>
      <c r="CS36" s="630"/>
      <c r="CT36" s="630"/>
      <c r="CU36" s="630"/>
      <c r="CV36" s="630"/>
      <c r="CW36" s="630"/>
      <c r="CX36" s="630"/>
      <c r="CY36" s="631"/>
      <c r="CZ36" s="632">
        <v>18.2</v>
      </c>
      <c r="DA36" s="642"/>
      <c r="DB36" s="642"/>
      <c r="DC36" s="643"/>
      <c r="DD36" s="635">
        <v>1845451</v>
      </c>
      <c r="DE36" s="630"/>
      <c r="DF36" s="630"/>
      <c r="DG36" s="630"/>
      <c r="DH36" s="630"/>
      <c r="DI36" s="630"/>
      <c r="DJ36" s="630"/>
      <c r="DK36" s="631"/>
      <c r="DL36" s="635">
        <v>1354836</v>
      </c>
      <c r="DM36" s="630"/>
      <c r="DN36" s="630"/>
      <c r="DO36" s="630"/>
      <c r="DP36" s="630"/>
      <c r="DQ36" s="630"/>
      <c r="DR36" s="630"/>
      <c r="DS36" s="630"/>
      <c r="DT36" s="630"/>
      <c r="DU36" s="630"/>
      <c r="DV36" s="631"/>
      <c r="DW36" s="632">
        <v>19.399999999999999</v>
      </c>
      <c r="DX36" s="642"/>
      <c r="DY36" s="642"/>
      <c r="DZ36" s="642"/>
      <c r="EA36" s="642"/>
      <c r="EB36" s="642"/>
      <c r="EC36" s="674"/>
    </row>
    <row r="37" spans="2:133" ht="11.25" customHeight="1" x14ac:dyDescent="0.15">
      <c r="B37" s="626" t="s">
        <v>329</v>
      </c>
      <c r="C37" s="627"/>
      <c r="D37" s="627"/>
      <c r="E37" s="627"/>
      <c r="F37" s="627"/>
      <c r="G37" s="627"/>
      <c r="H37" s="627"/>
      <c r="I37" s="627"/>
      <c r="J37" s="627"/>
      <c r="K37" s="627"/>
      <c r="L37" s="627"/>
      <c r="M37" s="627"/>
      <c r="N37" s="627"/>
      <c r="O37" s="627"/>
      <c r="P37" s="627"/>
      <c r="Q37" s="628"/>
      <c r="R37" s="629">
        <v>34737</v>
      </c>
      <c r="S37" s="630"/>
      <c r="T37" s="630"/>
      <c r="U37" s="630"/>
      <c r="V37" s="630"/>
      <c r="W37" s="630"/>
      <c r="X37" s="630"/>
      <c r="Y37" s="631"/>
      <c r="Z37" s="656">
        <v>0.3</v>
      </c>
      <c r="AA37" s="656"/>
      <c r="AB37" s="656"/>
      <c r="AC37" s="656"/>
      <c r="AD37" s="657" t="s">
        <v>128</v>
      </c>
      <c r="AE37" s="657"/>
      <c r="AF37" s="657"/>
      <c r="AG37" s="657"/>
      <c r="AH37" s="657"/>
      <c r="AI37" s="657"/>
      <c r="AJ37" s="657"/>
      <c r="AK37" s="657"/>
      <c r="AL37" s="632" t="s">
        <v>128</v>
      </c>
      <c r="AM37" s="633"/>
      <c r="AN37" s="633"/>
      <c r="AO37" s="658"/>
      <c r="AQ37" s="669" t="s">
        <v>330</v>
      </c>
      <c r="AR37" s="670"/>
      <c r="AS37" s="670"/>
      <c r="AT37" s="670"/>
      <c r="AU37" s="670"/>
      <c r="AV37" s="670"/>
      <c r="AW37" s="670"/>
      <c r="AX37" s="670"/>
      <c r="AY37" s="671"/>
      <c r="AZ37" s="629">
        <v>731128</v>
      </c>
      <c r="BA37" s="630"/>
      <c r="BB37" s="630"/>
      <c r="BC37" s="630"/>
      <c r="BD37" s="640"/>
      <c r="BE37" s="640"/>
      <c r="BF37" s="672"/>
      <c r="BG37" s="663" t="s">
        <v>331</v>
      </c>
      <c r="BH37" s="664"/>
      <c r="BI37" s="664"/>
      <c r="BJ37" s="664"/>
      <c r="BK37" s="664"/>
      <c r="BL37" s="664"/>
      <c r="BM37" s="664"/>
      <c r="BN37" s="664"/>
      <c r="BO37" s="664"/>
      <c r="BP37" s="664"/>
      <c r="BQ37" s="664"/>
      <c r="BR37" s="664"/>
      <c r="BS37" s="664"/>
      <c r="BT37" s="664"/>
      <c r="BU37" s="665"/>
      <c r="BV37" s="629">
        <v>30028</v>
      </c>
      <c r="BW37" s="630"/>
      <c r="BX37" s="630"/>
      <c r="BY37" s="630"/>
      <c r="BZ37" s="630"/>
      <c r="CA37" s="630"/>
      <c r="CB37" s="673"/>
      <c r="CD37" s="663" t="s">
        <v>332</v>
      </c>
      <c r="CE37" s="664"/>
      <c r="CF37" s="664"/>
      <c r="CG37" s="664"/>
      <c r="CH37" s="664"/>
      <c r="CI37" s="664"/>
      <c r="CJ37" s="664"/>
      <c r="CK37" s="664"/>
      <c r="CL37" s="664"/>
      <c r="CM37" s="664"/>
      <c r="CN37" s="664"/>
      <c r="CO37" s="664"/>
      <c r="CP37" s="664"/>
      <c r="CQ37" s="665"/>
      <c r="CR37" s="629">
        <v>476311</v>
      </c>
      <c r="CS37" s="640"/>
      <c r="CT37" s="640"/>
      <c r="CU37" s="640"/>
      <c r="CV37" s="640"/>
      <c r="CW37" s="640"/>
      <c r="CX37" s="640"/>
      <c r="CY37" s="641"/>
      <c r="CZ37" s="632">
        <v>4.3</v>
      </c>
      <c r="DA37" s="642"/>
      <c r="DB37" s="642"/>
      <c r="DC37" s="643"/>
      <c r="DD37" s="635">
        <v>461390</v>
      </c>
      <c r="DE37" s="640"/>
      <c r="DF37" s="640"/>
      <c r="DG37" s="640"/>
      <c r="DH37" s="640"/>
      <c r="DI37" s="640"/>
      <c r="DJ37" s="640"/>
      <c r="DK37" s="641"/>
      <c r="DL37" s="635">
        <v>339756</v>
      </c>
      <c r="DM37" s="640"/>
      <c r="DN37" s="640"/>
      <c r="DO37" s="640"/>
      <c r="DP37" s="640"/>
      <c r="DQ37" s="640"/>
      <c r="DR37" s="640"/>
      <c r="DS37" s="640"/>
      <c r="DT37" s="640"/>
      <c r="DU37" s="640"/>
      <c r="DV37" s="641"/>
      <c r="DW37" s="632">
        <v>4.9000000000000004</v>
      </c>
      <c r="DX37" s="642"/>
      <c r="DY37" s="642"/>
      <c r="DZ37" s="642"/>
      <c r="EA37" s="642"/>
      <c r="EB37" s="642"/>
      <c r="EC37" s="674"/>
    </row>
    <row r="38" spans="2:133" ht="11.25" customHeight="1" x14ac:dyDescent="0.15">
      <c r="B38" s="626" t="s">
        <v>333</v>
      </c>
      <c r="C38" s="627"/>
      <c r="D38" s="627"/>
      <c r="E38" s="627"/>
      <c r="F38" s="627"/>
      <c r="G38" s="627"/>
      <c r="H38" s="627"/>
      <c r="I38" s="627"/>
      <c r="J38" s="627"/>
      <c r="K38" s="627"/>
      <c r="L38" s="627"/>
      <c r="M38" s="627"/>
      <c r="N38" s="627"/>
      <c r="O38" s="627"/>
      <c r="P38" s="627"/>
      <c r="Q38" s="628"/>
      <c r="R38" s="629">
        <v>396652</v>
      </c>
      <c r="S38" s="630"/>
      <c r="T38" s="630"/>
      <c r="U38" s="630"/>
      <c r="V38" s="630"/>
      <c r="W38" s="630"/>
      <c r="X38" s="630"/>
      <c r="Y38" s="631"/>
      <c r="Z38" s="656">
        <v>3.4</v>
      </c>
      <c r="AA38" s="656"/>
      <c r="AB38" s="656"/>
      <c r="AC38" s="656"/>
      <c r="AD38" s="657" t="s">
        <v>128</v>
      </c>
      <c r="AE38" s="657"/>
      <c r="AF38" s="657"/>
      <c r="AG38" s="657"/>
      <c r="AH38" s="657"/>
      <c r="AI38" s="657"/>
      <c r="AJ38" s="657"/>
      <c r="AK38" s="657"/>
      <c r="AL38" s="632" t="s">
        <v>128</v>
      </c>
      <c r="AM38" s="633"/>
      <c r="AN38" s="633"/>
      <c r="AO38" s="658"/>
      <c r="AQ38" s="669" t="s">
        <v>334</v>
      </c>
      <c r="AR38" s="670"/>
      <c r="AS38" s="670"/>
      <c r="AT38" s="670"/>
      <c r="AU38" s="670"/>
      <c r="AV38" s="670"/>
      <c r="AW38" s="670"/>
      <c r="AX38" s="670"/>
      <c r="AY38" s="671"/>
      <c r="AZ38" s="629">
        <v>690828</v>
      </c>
      <c r="BA38" s="630"/>
      <c r="BB38" s="630"/>
      <c r="BC38" s="630"/>
      <c r="BD38" s="640"/>
      <c r="BE38" s="640"/>
      <c r="BF38" s="672"/>
      <c r="BG38" s="663" t="s">
        <v>335</v>
      </c>
      <c r="BH38" s="664"/>
      <c r="BI38" s="664"/>
      <c r="BJ38" s="664"/>
      <c r="BK38" s="664"/>
      <c r="BL38" s="664"/>
      <c r="BM38" s="664"/>
      <c r="BN38" s="664"/>
      <c r="BO38" s="664"/>
      <c r="BP38" s="664"/>
      <c r="BQ38" s="664"/>
      <c r="BR38" s="664"/>
      <c r="BS38" s="664"/>
      <c r="BT38" s="664"/>
      <c r="BU38" s="665"/>
      <c r="BV38" s="629">
        <v>2538</v>
      </c>
      <c r="BW38" s="630"/>
      <c r="BX38" s="630"/>
      <c r="BY38" s="630"/>
      <c r="BZ38" s="630"/>
      <c r="CA38" s="630"/>
      <c r="CB38" s="673"/>
      <c r="CD38" s="663" t="s">
        <v>336</v>
      </c>
      <c r="CE38" s="664"/>
      <c r="CF38" s="664"/>
      <c r="CG38" s="664"/>
      <c r="CH38" s="664"/>
      <c r="CI38" s="664"/>
      <c r="CJ38" s="664"/>
      <c r="CK38" s="664"/>
      <c r="CL38" s="664"/>
      <c r="CM38" s="664"/>
      <c r="CN38" s="664"/>
      <c r="CO38" s="664"/>
      <c r="CP38" s="664"/>
      <c r="CQ38" s="665"/>
      <c r="CR38" s="629">
        <v>1160907</v>
      </c>
      <c r="CS38" s="630"/>
      <c r="CT38" s="630"/>
      <c r="CU38" s="630"/>
      <c r="CV38" s="630"/>
      <c r="CW38" s="630"/>
      <c r="CX38" s="630"/>
      <c r="CY38" s="631"/>
      <c r="CZ38" s="632">
        <v>10.4</v>
      </c>
      <c r="DA38" s="642"/>
      <c r="DB38" s="642"/>
      <c r="DC38" s="643"/>
      <c r="DD38" s="635">
        <v>1020600</v>
      </c>
      <c r="DE38" s="630"/>
      <c r="DF38" s="630"/>
      <c r="DG38" s="630"/>
      <c r="DH38" s="630"/>
      <c r="DI38" s="630"/>
      <c r="DJ38" s="630"/>
      <c r="DK38" s="631"/>
      <c r="DL38" s="635">
        <v>990781</v>
      </c>
      <c r="DM38" s="630"/>
      <c r="DN38" s="630"/>
      <c r="DO38" s="630"/>
      <c r="DP38" s="630"/>
      <c r="DQ38" s="630"/>
      <c r="DR38" s="630"/>
      <c r="DS38" s="630"/>
      <c r="DT38" s="630"/>
      <c r="DU38" s="630"/>
      <c r="DV38" s="631"/>
      <c r="DW38" s="632">
        <v>14.2</v>
      </c>
      <c r="DX38" s="642"/>
      <c r="DY38" s="642"/>
      <c r="DZ38" s="642"/>
      <c r="EA38" s="642"/>
      <c r="EB38" s="642"/>
      <c r="EC38" s="674"/>
    </row>
    <row r="39" spans="2:133" ht="11.25" customHeight="1" x14ac:dyDescent="0.15">
      <c r="B39" s="626" t="s">
        <v>337</v>
      </c>
      <c r="C39" s="627"/>
      <c r="D39" s="627"/>
      <c r="E39" s="627"/>
      <c r="F39" s="627"/>
      <c r="G39" s="627"/>
      <c r="H39" s="627"/>
      <c r="I39" s="627"/>
      <c r="J39" s="627"/>
      <c r="K39" s="627"/>
      <c r="L39" s="627"/>
      <c r="M39" s="627"/>
      <c r="N39" s="627"/>
      <c r="O39" s="627"/>
      <c r="P39" s="627"/>
      <c r="Q39" s="628"/>
      <c r="R39" s="629">
        <v>325028</v>
      </c>
      <c r="S39" s="630"/>
      <c r="T39" s="630"/>
      <c r="U39" s="630"/>
      <c r="V39" s="630"/>
      <c r="W39" s="630"/>
      <c r="X39" s="630"/>
      <c r="Y39" s="631"/>
      <c r="Z39" s="656">
        <v>2.8</v>
      </c>
      <c r="AA39" s="656"/>
      <c r="AB39" s="656"/>
      <c r="AC39" s="656"/>
      <c r="AD39" s="657">
        <v>3474</v>
      </c>
      <c r="AE39" s="657"/>
      <c r="AF39" s="657"/>
      <c r="AG39" s="657"/>
      <c r="AH39" s="657"/>
      <c r="AI39" s="657"/>
      <c r="AJ39" s="657"/>
      <c r="AK39" s="657"/>
      <c r="AL39" s="632">
        <v>0.1</v>
      </c>
      <c r="AM39" s="633"/>
      <c r="AN39" s="633"/>
      <c r="AO39" s="658"/>
      <c r="AQ39" s="669" t="s">
        <v>338</v>
      </c>
      <c r="AR39" s="670"/>
      <c r="AS39" s="670"/>
      <c r="AT39" s="670"/>
      <c r="AU39" s="670"/>
      <c r="AV39" s="670"/>
      <c r="AW39" s="670"/>
      <c r="AX39" s="670"/>
      <c r="AY39" s="671"/>
      <c r="AZ39" s="629">
        <v>9711</v>
      </c>
      <c r="BA39" s="630"/>
      <c r="BB39" s="630"/>
      <c r="BC39" s="630"/>
      <c r="BD39" s="640"/>
      <c r="BE39" s="640"/>
      <c r="BF39" s="672"/>
      <c r="BG39" s="663" t="s">
        <v>339</v>
      </c>
      <c r="BH39" s="664"/>
      <c r="BI39" s="664"/>
      <c r="BJ39" s="664"/>
      <c r="BK39" s="664"/>
      <c r="BL39" s="664"/>
      <c r="BM39" s="664"/>
      <c r="BN39" s="664"/>
      <c r="BO39" s="664"/>
      <c r="BP39" s="664"/>
      <c r="BQ39" s="664"/>
      <c r="BR39" s="664"/>
      <c r="BS39" s="664"/>
      <c r="BT39" s="664"/>
      <c r="BU39" s="665"/>
      <c r="BV39" s="629">
        <v>3682</v>
      </c>
      <c r="BW39" s="630"/>
      <c r="BX39" s="630"/>
      <c r="BY39" s="630"/>
      <c r="BZ39" s="630"/>
      <c r="CA39" s="630"/>
      <c r="CB39" s="673"/>
      <c r="CD39" s="663" t="s">
        <v>340</v>
      </c>
      <c r="CE39" s="664"/>
      <c r="CF39" s="664"/>
      <c r="CG39" s="664"/>
      <c r="CH39" s="664"/>
      <c r="CI39" s="664"/>
      <c r="CJ39" s="664"/>
      <c r="CK39" s="664"/>
      <c r="CL39" s="664"/>
      <c r="CM39" s="664"/>
      <c r="CN39" s="664"/>
      <c r="CO39" s="664"/>
      <c r="CP39" s="664"/>
      <c r="CQ39" s="665"/>
      <c r="CR39" s="629">
        <v>630638</v>
      </c>
      <c r="CS39" s="640"/>
      <c r="CT39" s="640"/>
      <c r="CU39" s="640"/>
      <c r="CV39" s="640"/>
      <c r="CW39" s="640"/>
      <c r="CX39" s="640"/>
      <c r="CY39" s="641"/>
      <c r="CZ39" s="632">
        <v>5.7</v>
      </c>
      <c r="DA39" s="642"/>
      <c r="DB39" s="642"/>
      <c r="DC39" s="643"/>
      <c r="DD39" s="635">
        <v>593665</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74"/>
    </row>
    <row r="40" spans="2:133" ht="11.25" customHeight="1" x14ac:dyDescent="0.15">
      <c r="B40" s="626" t="s">
        <v>341</v>
      </c>
      <c r="C40" s="627"/>
      <c r="D40" s="627"/>
      <c r="E40" s="627"/>
      <c r="F40" s="627"/>
      <c r="G40" s="627"/>
      <c r="H40" s="627"/>
      <c r="I40" s="627"/>
      <c r="J40" s="627"/>
      <c r="K40" s="627"/>
      <c r="L40" s="627"/>
      <c r="M40" s="627"/>
      <c r="N40" s="627"/>
      <c r="O40" s="627"/>
      <c r="P40" s="627"/>
      <c r="Q40" s="628"/>
      <c r="R40" s="629">
        <v>624252</v>
      </c>
      <c r="S40" s="630"/>
      <c r="T40" s="630"/>
      <c r="U40" s="630"/>
      <c r="V40" s="630"/>
      <c r="W40" s="630"/>
      <c r="X40" s="630"/>
      <c r="Y40" s="631"/>
      <c r="Z40" s="656">
        <v>5.4</v>
      </c>
      <c r="AA40" s="656"/>
      <c r="AB40" s="656"/>
      <c r="AC40" s="656"/>
      <c r="AD40" s="657" t="s">
        <v>128</v>
      </c>
      <c r="AE40" s="657"/>
      <c r="AF40" s="657"/>
      <c r="AG40" s="657"/>
      <c r="AH40" s="657"/>
      <c r="AI40" s="657"/>
      <c r="AJ40" s="657"/>
      <c r="AK40" s="657"/>
      <c r="AL40" s="632" t="s">
        <v>128</v>
      </c>
      <c r="AM40" s="633"/>
      <c r="AN40" s="633"/>
      <c r="AO40" s="658"/>
      <c r="AQ40" s="669" t="s">
        <v>342</v>
      </c>
      <c r="AR40" s="670"/>
      <c r="AS40" s="670"/>
      <c r="AT40" s="670"/>
      <c r="AU40" s="670"/>
      <c r="AV40" s="670"/>
      <c r="AW40" s="670"/>
      <c r="AX40" s="670"/>
      <c r="AY40" s="671"/>
      <c r="AZ40" s="629">
        <v>1598</v>
      </c>
      <c r="BA40" s="630"/>
      <c r="BB40" s="630"/>
      <c r="BC40" s="630"/>
      <c r="BD40" s="640"/>
      <c r="BE40" s="640"/>
      <c r="BF40" s="672"/>
      <c r="BG40" s="675" t="s">
        <v>343</v>
      </c>
      <c r="BH40" s="676"/>
      <c r="BI40" s="676"/>
      <c r="BJ40" s="676"/>
      <c r="BK40" s="676"/>
      <c r="BL40" s="364"/>
      <c r="BM40" s="664" t="s">
        <v>344</v>
      </c>
      <c r="BN40" s="664"/>
      <c r="BO40" s="664"/>
      <c r="BP40" s="664"/>
      <c r="BQ40" s="664"/>
      <c r="BR40" s="664"/>
      <c r="BS40" s="664"/>
      <c r="BT40" s="664"/>
      <c r="BU40" s="665"/>
      <c r="BV40" s="629">
        <v>88</v>
      </c>
      <c r="BW40" s="630"/>
      <c r="BX40" s="630"/>
      <c r="BY40" s="630"/>
      <c r="BZ40" s="630"/>
      <c r="CA40" s="630"/>
      <c r="CB40" s="673"/>
      <c r="CD40" s="663" t="s">
        <v>345</v>
      </c>
      <c r="CE40" s="664"/>
      <c r="CF40" s="664"/>
      <c r="CG40" s="664"/>
      <c r="CH40" s="664"/>
      <c r="CI40" s="664"/>
      <c r="CJ40" s="664"/>
      <c r="CK40" s="664"/>
      <c r="CL40" s="664"/>
      <c r="CM40" s="664"/>
      <c r="CN40" s="664"/>
      <c r="CO40" s="664"/>
      <c r="CP40" s="664"/>
      <c r="CQ40" s="665"/>
      <c r="CR40" s="629">
        <v>390796</v>
      </c>
      <c r="CS40" s="630"/>
      <c r="CT40" s="630"/>
      <c r="CU40" s="630"/>
      <c r="CV40" s="630"/>
      <c r="CW40" s="630"/>
      <c r="CX40" s="630"/>
      <c r="CY40" s="631"/>
      <c r="CZ40" s="632">
        <v>3.5</v>
      </c>
      <c r="DA40" s="642"/>
      <c r="DB40" s="642"/>
      <c r="DC40" s="643"/>
      <c r="DD40" s="635">
        <v>237396</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74"/>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69" t="s">
        <v>347</v>
      </c>
      <c r="AR41" s="670"/>
      <c r="AS41" s="670"/>
      <c r="AT41" s="670"/>
      <c r="AU41" s="670"/>
      <c r="AV41" s="670"/>
      <c r="AW41" s="670"/>
      <c r="AX41" s="670"/>
      <c r="AY41" s="671"/>
      <c r="AZ41" s="629">
        <v>147563</v>
      </c>
      <c r="BA41" s="630"/>
      <c r="BB41" s="630"/>
      <c r="BC41" s="630"/>
      <c r="BD41" s="640"/>
      <c r="BE41" s="640"/>
      <c r="BF41" s="672"/>
      <c r="BG41" s="675"/>
      <c r="BH41" s="676"/>
      <c r="BI41" s="676"/>
      <c r="BJ41" s="676"/>
      <c r="BK41" s="676"/>
      <c r="BL41" s="364"/>
      <c r="BM41" s="664" t="s">
        <v>348</v>
      </c>
      <c r="BN41" s="664"/>
      <c r="BO41" s="664"/>
      <c r="BP41" s="664"/>
      <c r="BQ41" s="664"/>
      <c r="BR41" s="664"/>
      <c r="BS41" s="664"/>
      <c r="BT41" s="664"/>
      <c r="BU41" s="665"/>
      <c r="BV41" s="629" t="s">
        <v>128</v>
      </c>
      <c r="BW41" s="630"/>
      <c r="BX41" s="630"/>
      <c r="BY41" s="630"/>
      <c r="BZ41" s="630"/>
      <c r="CA41" s="630"/>
      <c r="CB41" s="673"/>
      <c r="CD41" s="663" t="s">
        <v>349</v>
      </c>
      <c r="CE41" s="664"/>
      <c r="CF41" s="664"/>
      <c r="CG41" s="664"/>
      <c r="CH41" s="664"/>
      <c r="CI41" s="664"/>
      <c r="CJ41" s="664"/>
      <c r="CK41" s="664"/>
      <c r="CL41" s="664"/>
      <c r="CM41" s="664"/>
      <c r="CN41" s="664"/>
      <c r="CO41" s="664"/>
      <c r="CP41" s="664"/>
      <c r="CQ41" s="665"/>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66" t="s">
        <v>351</v>
      </c>
      <c r="AR42" s="667"/>
      <c r="AS42" s="667"/>
      <c r="AT42" s="667"/>
      <c r="AU42" s="667"/>
      <c r="AV42" s="667"/>
      <c r="AW42" s="667"/>
      <c r="AX42" s="667"/>
      <c r="AY42" s="668"/>
      <c r="AZ42" s="609">
        <v>782746</v>
      </c>
      <c r="BA42" s="644"/>
      <c r="BB42" s="644"/>
      <c r="BC42" s="644"/>
      <c r="BD42" s="610"/>
      <c r="BE42" s="610"/>
      <c r="BF42" s="659"/>
      <c r="BG42" s="677"/>
      <c r="BH42" s="678"/>
      <c r="BI42" s="678"/>
      <c r="BJ42" s="678"/>
      <c r="BK42" s="678"/>
      <c r="BL42" s="365"/>
      <c r="BM42" s="660" t="s">
        <v>352</v>
      </c>
      <c r="BN42" s="660"/>
      <c r="BO42" s="660"/>
      <c r="BP42" s="660"/>
      <c r="BQ42" s="660"/>
      <c r="BR42" s="660"/>
      <c r="BS42" s="660"/>
      <c r="BT42" s="660"/>
      <c r="BU42" s="661"/>
      <c r="BV42" s="609">
        <v>413</v>
      </c>
      <c r="BW42" s="644"/>
      <c r="BX42" s="644"/>
      <c r="BY42" s="644"/>
      <c r="BZ42" s="644"/>
      <c r="CA42" s="644"/>
      <c r="CB42" s="662"/>
      <c r="CD42" s="626" t="s">
        <v>353</v>
      </c>
      <c r="CE42" s="627"/>
      <c r="CF42" s="627"/>
      <c r="CG42" s="627"/>
      <c r="CH42" s="627"/>
      <c r="CI42" s="627"/>
      <c r="CJ42" s="627"/>
      <c r="CK42" s="627"/>
      <c r="CL42" s="627"/>
      <c r="CM42" s="627"/>
      <c r="CN42" s="627"/>
      <c r="CO42" s="627"/>
      <c r="CP42" s="627"/>
      <c r="CQ42" s="628"/>
      <c r="CR42" s="629">
        <v>898964</v>
      </c>
      <c r="CS42" s="640"/>
      <c r="CT42" s="640"/>
      <c r="CU42" s="640"/>
      <c r="CV42" s="640"/>
      <c r="CW42" s="640"/>
      <c r="CX42" s="640"/>
      <c r="CY42" s="641"/>
      <c r="CZ42" s="632">
        <v>8.1</v>
      </c>
      <c r="DA42" s="642"/>
      <c r="DB42" s="642"/>
      <c r="DC42" s="643"/>
      <c r="DD42" s="635">
        <v>352468</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354</v>
      </c>
      <c r="C43" s="627"/>
      <c r="D43" s="627"/>
      <c r="E43" s="627"/>
      <c r="F43" s="627"/>
      <c r="G43" s="627"/>
      <c r="H43" s="627"/>
      <c r="I43" s="627"/>
      <c r="J43" s="627"/>
      <c r="K43" s="627"/>
      <c r="L43" s="627"/>
      <c r="M43" s="627"/>
      <c r="N43" s="627"/>
      <c r="O43" s="627"/>
      <c r="P43" s="627"/>
      <c r="Q43" s="628"/>
      <c r="R43" s="629">
        <v>345452</v>
      </c>
      <c r="S43" s="630"/>
      <c r="T43" s="630"/>
      <c r="U43" s="630"/>
      <c r="V43" s="630"/>
      <c r="W43" s="630"/>
      <c r="X43" s="630"/>
      <c r="Y43" s="631"/>
      <c r="Z43" s="656">
        <v>3</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355</v>
      </c>
      <c r="CE43" s="627"/>
      <c r="CF43" s="627"/>
      <c r="CG43" s="627"/>
      <c r="CH43" s="627"/>
      <c r="CI43" s="627"/>
      <c r="CJ43" s="627"/>
      <c r="CK43" s="627"/>
      <c r="CL43" s="627"/>
      <c r="CM43" s="627"/>
      <c r="CN43" s="627"/>
      <c r="CO43" s="627"/>
      <c r="CP43" s="627"/>
      <c r="CQ43" s="628"/>
      <c r="CR43" s="629">
        <v>11798</v>
      </c>
      <c r="CS43" s="640"/>
      <c r="CT43" s="640"/>
      <c r="CU43" s="640"/>
      <c r="CV43" s="640"/>
      <c r="CW43" s="640"/>
      <c r="CX43" s="640"/>
      <c r="CY43" s="641"/>
      <c r="CZ43" s="632">
        <v>0.1</v>
      </c>
      <c r="DA43" s="642"/>
      <c r="DB43" s="642"/>
      <c r="DC43" s="643"/>
      <c r="DD43" s="635">
        <v>11798</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356</v>
      </c>
      <c r="C44" s="607"/>
      <c r="D44" s="607"/>
      <c r="E44" s="607"/>
      <c r="F44" s="607"/>
      <c r="G44" s="607"/>
      <c r="H44" s="607"/>
      <c r="I44" s="607"/>
      <c r="J44" s="607"/>
      <c r="K44" s="607"/>
      <c r="L44" s="607"/>
      <c r="M44" s="607"/>
      <c r="N44" s="607"/>
      <c r="O44" s="607"/>
      <c r="P44" s="607"/>
      <c r="Q44" s="608"/>
      <c r="R44" s="609">
        <v>11533496</v>
      </c>
      <c r="S44" s="644"/>
      <c r="T44" s="644"/>
      <c r="U44" s="644"/>
      <c r="V44" s="644"/>
      <c r="W44" s="644"/>
      <c r="X44" s="644"/>
      <c r="Y44" s="645"/>
      <c r="Z44" s="646">
        <v>100</v>
      </c>
      <c r="AA44" s="646"/>
      <c r="AB44" s="646"/>
      <c r="AC44" s="646"/>
      <c r="AD44" s="647">
        <v>6623846</v>
      </c>
      <c r="AE44" s="647"/>
      <c r="AF44" s="647"/>
      <c r="AG44" s="647"/>
      <c r="AH44" s="647"/>
      <c r="AI44" s="647"/>
      <c r="AJ44" s="647"/>
      <c r="AK44" s="647"/>
      <c r="AL44" s="612">
        <v>100</v>
      </c>
      <c r="AM44" s="648"/>
      <c r="AN44" s="648"/>
      <c r="AO44" s="649"/>
      <c r="CD44" s="650" t="s">
        <v>303</v>
      </c>
      <c r="CE44" s="651"/>
      <c r="CF44" s="626" t="s">
        <v>357</v>
      </c>
      <c r="CG44" s="627"/>
      <c r="CH44" s="627"/>
      <c r="CI44" s="627"/>
      <c r="CJ44" s="627"/>
      <c r="CK44" s="627"/>
      <c r="CL44" s="627"/>
      <c r="CM44" s="627"/>
      <c r="CN44" s="627"/>
      <c r="CO44" s="627"/>
      <c r="CP44" s="627"/>
      <c r="CQ44" s="628"/>
      <c r="CR44" s="629">
        <v>898955</v>
      </c>
      <c r="CS44" s="630"/>
      <c r="CT44" s="630"/>
      <c r="CU44" s="630"/>
      <c r="CV44" s="630"/>
      <c r="CW44" s="630"/>
      <c r="CX44" s="630"/>
      <c r="CY44" s="631"/>
      <c r="CZ44" s="632">
        <v>8.1</v>
      </c>
      <c r="DA44" s="633"/>
      <c r="DB44" s="633"/>
      <c r="DC44" s="634"/>
      <c r="DD44" s="635">
        <v>352459</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358</v>
      </c>
      <c r="CG45" s="627"/>
      <c r="CH45" s="627"/>
      <c r="CI45" s="627"/>
      <c r="CJ45" s="627"/>
      <c r="CK45" s="627"/>
      <c r="CL45" s="627"/>
      <c r="CM45" s="627"/>
      <c r="CN45" s="627"/>
      <c r="CO45" s="627"/>
      <c r="CP45" s="627"/>
      <c r="CQ45" s="628"/>
      <c r="CR45" s="629">
        <v>317905</v>
      </c>
      <c r="CS45" s="640"/>
      <c r="CT45" s="640"/>
      <c r="CU45" s="640"/>
      <c r="CV45" s="640"/>
      <c r="CW45" s="640"/>
      <c r="CX45" s="640"/>
      <c r="CY45" s="641"/>
      <c r="CZ45" s="632">
        <v>2.9</v>
      </c>
      <c r="DA45" s="642"/>
      <c r="DB45" s="642"/>
      <c r="DC45" s="643"/>
      <c r="DD45" s="635">
        <v>11550</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360</v>
      </c>
      <c r="CG46" s="627"/>
      <c r="CH46" s="627"/>
      <c r="CI46" s="627"/>
      <c r="CJ46" s="627"/>
      <c r="CK46" s="627"/>
      <c r="CL46" s="627"/>
      <c r="CM46" s="627"/>
      <c r="CN46" s="627"/>
      <c r="CO46" s="627"/>
      <c r="CP46" s="627"/>
      <c r="CQ46" s="628"/>
      <c r="CR46" s="629">
        <v>534907</v>
      </c>
      <c r="CS46" s="630"/>
      <c r="CT46" s="630"/>
      <c r="CU46" s="630"/>
      <c r="CV46" s="630"/>
      <c r="CW46" s="630"/>
      <c r="CX46" s="630"/>
      <c r="CY46" s="631"/>
      <c r="CZ46" s="632">
        <v>4.8</v>
      </c>
      <c r="DA46" s="633"/>
      <c r="DB46" s="633"/>
      <c r="DC46" s="634"/>
      <c r="DD46" s="635">
        <v>322816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362</v>
      </c>
      <c r="CG47" s="627"/>
      <c r="CH47" s="627"/>
      <c r="CI47" s="627"/>
      <c r="CJ47" s="627"/>
      <c r="CK47" s="627"/>
      <c r="CL47" s="627"/>
      <c r="CM47" s="627"/>
      <c r="CN47" s="627"/>
      <c r="CO47" s="627"/>
      <c r="CP47" s="627"/>
      <c r="CQ47" s="628"/>
      <c r="CR47" s="629">
        <v>9</v>
      </c>
      <c r="CS47" s="640"/>
      <c r="CT47" s="640"/>
      <c r="CU47" s="640"/>
      <c r="CV47" s="640"/>
      <c r="CW47" s="640"/>
      <c r="CX47" s="640"/>
      <c r="CY47" s="641"/>
      <c r="CZ47" s="632">
        <v>0</v>
      </c>
      <c r="DA47" s="642"/>
      <c r="DB47" s="642"/>
      <c r="DC47" s="643"/>
      <c r="DD47" s="635">
        <v>9</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364</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365</v>
      </c>
      <c r="CE49" s="607"/>
      <c r="CF49" s="607"/>
      <c r="CG49" s="607"/>
      <c r="CH49" s="607"/>
      <c r="CI49" s="607"/>
      <c r="CJ49" s="607"/>
      <c r="CK49" s="607"/>
      <c r="CL49" s="607"/>
      <c r="CM49" s="607"/>
      <c r="CN49" s="607"/>
      <c r="CO49" s="607"/>
      <c r="CP49" s="607"/>
      <c r="CQ49" s="608"/>
      <c r="CR49" s="609">
        <v>11142316</v>
      </c>
      <c r="CS49" s="610"/>
      <c r="CT49" s="610"/>
      <c r="CU49" s="610"/>
      <c r="CV49" s="610"/>
      <c r="CW49" s="610"/>
      <c r="CX49" s="610"/>
      <c r="CY49" s="611"/>
      <c r="CZ49" s="612">
        <v>100</v>
      </c>
      <c r="DA49" s="613"/>
      <c r="DB49" s="613"/>
      <c r="DC49" s="614"/>
      <c r="DD49" s="615">
        <v>8067159</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vJRWl4ZnNUsmjlThliPrUQSKZ7HGA+wVDfyhtxFEURSeKe3DCWt4o3dDV6v2nZtjNHdgpn6lC9n9uq8Jqqd8g==" saltValue="zPUjfRtV7PUBKcgtRlW1Z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366</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367</v>
      </c>
      <c r="DK2" s="1121"/>
      <c r="DL2" s="1121"/>
      <c r="DM2" s="1121"/>
      <c r="DN2" s="1121"/>
      <c r="DO2" s="1122"/>
      <c r="DP2" s="224"/>
      <c r="DQ2" s="1120" t="s">
        <v>368</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369</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370</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371</v>
      </c>
      <c r="B5" s="1025"/>
      <c r="C5" s="1025"/>
      <c r="D5" s="1025"/>
      <c r="E5" s="1025"/>
      <c r="F5" s="1025"/>
      <c r="G5" s="1025"/>
      <c r="H5" s="1025"/>
      <c r="I5" s="1025"/>
      <c r="J5" s="1025"/>
      <c r="K5" s="1025"/>
      <c r="L5" s="1025"/>
      <c r="M5" s="1025"/>
      <c r="N5" s="1025"/>
      <c r="O5" s="1025"/>
      <c r="P5" s="1026"/>
      <c r="Q5" s="1030" t="s">
        <v>372</v>
      </c>
      <c r="R5" s="1031"/>
      <c r="S5" s="1031"/>
      <c r="T5" s="1031"/>
      <c r="U5" s="1032"/>
      <c r="V5" s="1030" t="s">
        <v>373</v>
      </c>
      <c r="W5" s="1031"/>
      <c r="X5" s="1031"/>
      <c r="Y5" s="1031"/>
      <c r="Z5" s="1032"/>
      <c r="AA5" s="1030" t="s">
        <v>374</v>
      </c>
      <c r="AB5" s="1031"/>
      <c r="AC5" s="1031"/>
      <c r="AD5" s="1031"/>
      <c r="AE5" s="1031"/>
      <c r="AF5" s="1123" t="s">
        <v>375</v>
      </c>
      <c r="AG5" s="1031"/>
      <c r="AH5" s="1031"/>
      <c r="AI5" s="1031"/>
      <c r="AJ5" s="1044"/>
      <c r="AK5" s="1031" t="s">
        <v>376</v>
      </c>
      <c r="AL5" s="1031"/>
      <c r="AM5" s="1031"/>
      <c r="AN5" s="1031"/>
      <c r="AO5" s="1032"/>
      <c r="AP5" s="1030" t="s">
        <v>377</v>
      </c>
      <c r="AQ5" s="1031"/>
      <c r="AR5" s="1031"/>
      <c r="AS5" s="1031"/>
      <c r="AT5" s="1032"/>
      <c r="AU5" s="1030" t="s">
        <v>378</v>
      </c>
      <c r="AV5" s="1031"/>
      <c r="AW5" s="1031"/>
      <c r="AX5" s="1031"/>
      <c r="AY5" s="1044"/>
      <c r="AZ5" s="228"/>
      <c r="BA5" s="228"/>
      <c r="BB5" s="228"/>
      <c r="BC5" s="228"/>
      <c r="BD5" s="228"/>
      <c r="BE5" s="229"/>
      <c r="BF5" s="229"/>
      <c r="BG5" s="229"/>
      <c r="BH5" s="229"/>
      <c r="BI5" s="229"/>
      <c r="BJ5" s="229"/>
      <c r="BK5" s="229"/>
      <c r="BL5" s="229"/>
      <c r="BM5" s="229"/>
      <c r="BN5" s="229"/>
      <c r="BO5" s="229"/>
      <c r="BP5" s="229"/>
      <c r="BQ5" s="1024" t="s">
        <v>379</v>
      </c>
      <c r="BR5" s="1025"/>
      <c r="BS5" s="1025"/>
      <c r="BT5" s="1025"/>
      <c r="BU5" s="1025"/>
      <c r="BV5" s="1025"/>
      <c r="BW5" s="1025"/>
      <c r="BX5" s="1025"/>
      <c r="BY5" s="1025"/>
      <c r="BZ5" s="1025"/>
      <c r="CA5" s="1025"/>
      <c r="CB5" s="1025"/>
      <c r="CC5" s="1025"/>
      <c r="CD5" s="1025"/>
      <c r="CE5" s="1025"/>
      <c r="CF5" s="1025"/>
      <c r="CG5" s="1026"/>
      <c r="CH5" s="1030" t="s">
        <v>380</v>
      </c>
      <c r="CI5" s="1031"/>
      <c r="CJ5" s="1031"/>
      <c r="CK5" s="1031"/>
      <c r="CL5" s="1032"/>
      <c r="CM5" s="1030" t="s">
        <v>381</v>
      </c>
      <c r="CN5" s="1031"/>
      <c r="CO5" s="1031"/>
      <c r="CP5" s="1031"/>
      <c r="CQ5" s="1032"/>
      <c r="CR5" s="1030" t="s">
        <v>382</v>
      </c>
      <c r="CS5" s="1031"/>
      <c r="CT5" s="1031"/>
      <c r="CU5" s="1031"/>
      <c r="CV5" s="1032"/>
      <c r="CW5" s="1030" t="s">
        <v>383</v>
      </c>
      <c r="CX5" s="1031"/>
      <c r="CY5" s="1031"/>
      <c r="CZ5" s="1031"/>
      <c r="DA5" s="1032"/>
      <c r="DB5" s="1030" t="s">
        <v>384</v>
      </c>
      <c r="DC5" s="1031"/>
      <c r="DD5" s="1031"/>
      <c r="DE5" s="1031"/>
      <c r="DF5" s="1032"/>
      <c r="DG5" s="1113" t="s">
        <v>385</v>
      </c>
      <c r="DH5" s="1114"/>
      <c r="DI5" s="1114"/>
      <c r="DJ5" s="1114"/>
      <c r="DK5" s="1115"/>
      <c r="DL5" s="1113" t="s">
        <v>386</v>
      </c>
      <c r="DM5" s="1114"/>
      <c r="DN5" s="1114"/>
      <c r="DO5" s="1114"/>
      <c r="DP5" s="1115"/>
      <c r="DQ5" s="1030" t="s">
        <v>387</v>
      </c>
      <c r="DR5" s="1031"/>
      <c r="DS5" s="1031"/>
      <c r="DT5" s="1031"/>
      <c r="DU5" s="1032"/>
      <c r="DV5" s="1030" t="s">
        <v>378</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388</v>
      </c>
      <c r="C7" s="1077"/>
      <c r="D7" s="1077"/>
      <c r="E7" s="1077"/>
      <c r="F7" s="1077"/>
      <c r="G7" s="1077"/>
      <c r="H7" s="1077"/>
      <c r="I7" s="1077"/>
      <c r="J7" s="1077"/>
      <c r="K7" s="1077"/>
      <c r="L7" s="1077"/>
      <c r="M7" s="1077"/>
      <c r="N7" s="1077"/>
      <c r="O7" s="1077"/>
      <c r="P7" s="1078"/>
      <c r="Q7" s="1131">
        <v>11545</v>
      </c>
      <c r="R7" s="1132"/>
      <c r="S7" s="1132"/>
      <c r="T7" s="1132"/>
      <c r="U7" s="1132"/>
      <c r="V7" s="1132">
        <v>11160</v>
      </c>
      <c r="W7" s="1132"/>
      <c r="X7" s="1132"/>
      <c r="Y7" s="1132"/>
      <c r="Z7" s="1132"/>
      <c r="AA7" s="1132">
        <v>385</v>
      </c>
      <c r="AB7" s="1132"/>
      <c r="AC7" s="1132"/>
      <c r="AD7" s="1132"/>
      <c r="AE7" s="1133"/>
      <c r="AF7" s="1134">
        <v>325</v>
      </c>
      <c r="AG7" s="1135"/>
      <c r="AH7" s="1135"/>
      <c r="AI7" s="1135"/>
      <c r="AJ7" s="1136"/>
      <c r="AK7" s="1137">
        <v>35</v>
      </c>
      <c r="AL7" s="1138"/>
      <c r="AM7" s="1138"/>
      <c r="AN7" s="1138"/>
      <c r="AO7" s="1138"/>
      <c r="AP7" s="1138">
        <v>8017</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614</v>
      </c>
      <c r="BT7" s="1129"/>
      <c r="BU7" s="1129"/>
      <c r="BV7" s="1129"/>
      <c r="BW7" s="1129"/>
      <c r="BX7" s="1129"/>
      <c r="BY7" s="1129"/>
      <c r="BZ7" s="1129"/>
      <c r="CA7" s="1129"/>
      <c r="CB7" s="1129"/>
      <c r="CC7" s="1129"/>
      <c r="CD7" s="1129"/>
      <c r="CE7" s="1129"/>
      <c r="CF7" s="1129"/>
      <c r="CG7" s="1141"/>
      <c r="CH7" s="1125">
        <v>-6</v>
      </c>
      <c r="CI7" s="1126"/>
      <c r="CJ7" s="1126"/>
      <c r="CK7" s="1126"/>
      <c r="CL7" s="1127"/>
      <c r="CM7" s="1125">
        <v>99</v>
      </c>
      <c r="CN7" s="1126"/>
      <c r="CO7" s="1126"/>
      <c r="CP7" s="1126"/>
      <c r="CQ7" s="1127"/>
      <c r="CR7" s="1125">
        <v>354</v>
      </c>
      <c r="CS7" s="1126"/>
      <c r="CT7" s="1126"/>
      <c r="CU7" s="1126"/>
      <c r="CV7" s="1127"/>
      <c r="CW7" s="1125" t="s">
        <v>613</v>
      </c>
      <c r="CX7" s="1126"/>
      <c r="CY7" s="1126"/>
      <c r="CZ7" s="1126"/>
      <c r="DA7" s="1127"/>
      <c r="DB7" s="1125" t="s">
        <v>613</v>
      </c>
      <c r="DC7" s="1126"/>
      <c r="DD7" s="1126"/>
      <c r="DE7" s="1126"/>
      <c r="DF7" s="1127"/>
      <c r="DG7" s="1125" t="s">
        <v>613</v>
      </c>
      <c r="DH7" s="1126"/>
      <c r="DI7" s="1126"/>
      <c r="DJ7" s="1126"/>
      <c r="DK7" s="1127"/>
      <c r="DL7" s="1125" t="s">
        <v>613</v>
      </c>
      <c r="DM7" s="1126"/>
      <c r="DN7" s="1126"/>
      <c r="DO7" s="1126"/>
      <c r="DP7" s="1127"/>
      <c r="DQ7" s="1125" t="s">
        <v>613</v>
      </c>
      <c r="DR7" s="1126"/>
      <c r="DS7" s="1126"/>
      <c r="DT7" s="1126"/>
      <c r="DU7" s="1127"/>
      <c r="DV7" s="1128"/>
      <c r="DW7" s="1129"/>
      <c r="DX7" s="1129"/>
      <c r="DY7" s="1129"/>
      <c r="DZ7" s="1130"/>
      <c r="EA7" s="230"/>
    </row>
    <row r="8" spans="1:131" s="231" customFormat="1" ht="26.25" customHeight="1" x14ac:dyDescent="0.15">
      <c r="A8" s="234">
        <v>2</v>
      </c>
      <c r="B8" s="1059" t="s">
        <v>389</v>
      </c>
      <c r="C8" s="1060"/>
      <c r="D8" s="1060"/>
      <c r="E8" s="1060"/>
      <c r="F8" s="1060"/>
      <c r="G8" s="1060"/>
      <c r="H8" s="1060"/>
      <c r="I8" s="1060"/>
      <c r="J8" s="1060"/>
      <c r="K8" s="1060"/>
      <c r="L8" s="1060"/>
      <c r="M8" s="1060"/>
      <c r="N8" s="1060"/>
      <c r="O8" s="1060"/>
      <c r="P8" s="1061"/>
      <c r="Q8" s="1067">
        <v>3</v>
      </c>
      <c r="R8" s="1068"/>
      <c r="S8" s="1068"/>
      <c r="T8" s="1068"/>
      <c r="U8" s="1068"/>
      <c r="V8" s="1068">
        <v>0</v>
      </c>
      <c r="W8" s="1068"/>
      <c r="X8" s="1068"/>
      <c r="Y8" s="1068"/>
      <c r="Z8" s="1068"/>
      <c r="AA8" s="1068">
        <v>3</v>
      </c>
      <c r="AB8" s="1068"/>
      <c r="AC8" s="1068"/>
      <c r="AD8" s="1068"/>
      <c r="AE8" s="1069"/>
      <c r="AF8" s="1064">
        <v>3</v>
      </c>
      <c r="AG8" s="1065"/>
      <c r="AH8" s="1065"/>
      <c r="AI8" s="1065"/>
      <c r="AJ8" s="1066"/>
      <c r="AK8" s="1109" t="s">
        <v>598</v>
      </c>
      <c r="AL8" s="1110"/>
      <c r="AM8" s="1110"/>
      <c r="AN8" s="1110"/>
      <c r="AO8" s="1110"/>
      <c r="AP8" s="1110" t="s">
        <v>598</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t="s">
        <v>390</v>
      </c>
      <c r="C9" s="1060"/>
      <c r="D9" s="1060"/>
      <c r="E9" s="1060"/>
      <c r="F9" s="1060"/>
      <c r="G9" s="1060"/>
      <c r="H9" s="1060"/>
      <c r="I9" s="1060"/>
      <c r="J9" s="1060"/>
      <c r="K9" s="1060"/>
      <c r="L9" s="1060"/>
      <c r="M9" s="1060"/>
      <c r="N9" s="1060"/>
      <c r="O9" s="1060"/>
      <c r="P9" s="1061"/>
      <c r="Q9" s="1067">
        <v>8</v>
      </c>
      <c r="R9" s="1068"/>
      <c r="S9" s="1068"/>
      <c r="T9" s="1068"/>
      <c r="U9" s="1068"/>
      <c r="V9" s="1068">
        <v>5</v>
      </c>
      <c r="W9" s="1068"/>
      <c r="X9" s="1068"/>
      <c r="Y9" s="1068"/>
      <c r="Z9" s="1068"/>
      <c r="AA9" s="1068">
        <v>3</v>
      </c>
      <c r="AB9" s="1068"/>
      <c r="AC9" s="1068"/>
      <c r="AD9" s="1068"/>
      <c r="AE9" s="1069"/>
      <c r="AF9" s="1064">
        <v>3</v>
      </c>
      <c r="AG9" s="1065"/>
      <c r="AH9" s="1065"/>
      <c r="AI9" s="1065"/>
      <c r="AJ9" s="1066"/>
      <c r="AK9" s="1109" t="s">
        <v>620</v>
      </c>
      <c r="AL9" s="1110"/>
      <c r="AM9" s="1110"/>
      <c r="AN9" s="1110"/>
      <c r="AO9" s="1110"/>
      <c r="AP9" s="1110">
        <v>1</v>
      </c>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391</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392</v>
      </c>
      <c r="B23" s="966" t="s">
        <v>393</v>
      </c>
      <c r="C23" s="967"/>
      <c r="D23" s="967"/>
      <c r="E23" s="967"/>
      <c r="F23" s="967"/>
      <c r="G23" s="967"/>
      <c r="H23" s="967"/>
      <c r="I23" s="967"/>
      <c r="J23" s="967"/>
      <c r="K23" s="967"/>
      <c r="L23" s="967"/>
      <c r="M23" s="967"/>
      <c r="N23" s="967"/>
      <c r="O23" s="967"/>
      <c r="P23" s="977"/>
      <c r="Q23" s="1096">
        <v>11556</v>
      </c>
      <c r="R23" s="1090"/>
      <c r="S23" s="1090"/>
      <c r="T23" s="1090"/>
      <c r="U23" s="1090"/>
      <c r="V23" s="1090">
        <v>11165</v>
      </c>
      <c r="W23" s="1090"/>
      <c r="X23" s="1090"/>
      <c r="Y23" s="1090"/>
      <c r="Z23" s="1090"/>
      <c r="AA23" s="1090">
        <v>391</v>
      </c>
      <c r="AB23" s="1090"/>
      <c r="AC23" s="1090"/>
      <c r="AD23" s="1090"/>
      <c r="AE23" s="1097"/>
      <c r="AF23" s="1098">
        <v>331</v>
      </c>
      <c r="AG23" s="1090"/>
      <c r="AH23" s="1090"/>
      <c r="AI23" s="1090"/>
      <c r="AJ23" s="1099"/>
      <c r="AK23" s="1100"/>
      <c r="AL23" s="1101"/>
      <c r="AM23" s="1101"/>
      <c r="AN23" s="1101"/>
      <c r="AO23" s="1101"/>
      <c r="AP23" s="1090">
        <v>8018</v>
      </c>
      <c r="AQ23" s="1090"/>
      <c r="AR23" s="1090"/>
      <c r="AS23" s="1090"/>
      <c r="AT23" s="1090"/>
      <c r="AU23" s="1091"/>
      <c r="AV23" s="1091"/>
      <c r="AW23" s="1091"/>
      <c r="AX23" s="1091"/>
      <c r="AY23" s="1092"/>
      <c r="AZ23" s="1093" t="s">
        <v>394</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395</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396</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371</v>
      </c>
      <c r="B26" s="1025"/>
      <c r="C26" s="1025"/>
      <c r="D26" s="1025"/>
      <c r="E26" s="1025"/>
      <c r="F26" s="1025"/>
      <c r="G26" s="1025"/>
      <c r="H26" s="1025"/>
      <c r="I26" s="1025"/>
      <c r="J26" s="1025"/>
      <c r="K26" s="1025"/>
      <c r="L26" s="1025"/>
      <c r="M26" s="1025"/>
      <c r="N26" s="1025"/>
      <c r="O26" s="1025"/>
      <c r="P26" s="1026"/>
      <c r="Q26" s="1030" t="s">
        <v>397</v>
      </c>
      <c r="R26" s="1031"/>
      <c r="S26" s="1031"/>
      <c r="T26" s="1031"/>
      <c r="U26" s="1032"/>
      <c r="V26" s="1030" t="s">
        <v>398</v>
      </c>
      <c r="W26" s="1031"/>
      <c r="X26" s="1031"/>
      <c r="Y26" s="1031"/>
      <c r="Z26" s="1032"/>
      <c r="AA26" s="1030" t="s">
        <v>399</v>
      </c>
      <c r="AB26" s="1031"/>
      <c r="AC26" s="1031"/>
      <c r="AD26" s="1031"/>
      <c r="AE26" s="1031"/>
      <c r="AF26" s="1084" t="s">
        <v>400</v>
      </c>
      <c r="AG26" s="1037"/>
      <c r="AH26" s="1037"/>
      <c r="AI26" s="1037"/>
      <c r="AJ26" s="1085"/>
      <c r="AK26" s="1031" t="s">
        <v>401</v>
      </c>
      <c r="AL26" s="1031"/>
      <c r="AM26" s="1031"/>
      <c r="AN26" s="1031"/>
      <c r="AO26" s="1032"/>
      <c r="AP26" s="1030" t="s">
        <v>402</v>
      </c>
      <c r="AQ26" s="1031"/>
      <c r="AR26" s="1031"/>
      <c r="AS26" s="1031"/>
      <c r="AT26" s="1032"/>
      <c r="AU26" s="1030" t="s">
        <v>403</v>
      </c>
      <c r="AV26" s="1031"/>
      <c r="AW26" s="1031"/>
      <c r="AX26" s="1031"/>
      <c r="AY26" s="1032"/>
      <c r="AZ26" s="1030" t="s">
        <v>404</v>
      </c>
      <c r="BA26" s="1031"/>
      <c r="BB26" s="1031"/>
      <c r="BC26" s="1031"/>
      <c r="BD26" s="1032"/>
      <c r="BE26" s="1030" t="s">
        <v>378</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405</v>
      </c>
      <c r="C28" s="1077"/>
      <c r="D28" s="1077"/>
      <c r="E28" s="1077"/>
      <c r="F28" s="1077"/>
      <c r="G28" s="1077"/>
      <c r="H28" s="1077"/>
      <c r="I28" s="1077"/>
      <c r="J28" s="1077"/>
      <c r="K28" s="1077"/>
      <c r="L28" s="1077"/>
      <c r="M28" s="1077"/>
      <c r="N28" s="1077"/>
      <c r="O28" s="1077"/>
      <c r="P28" s="1078"/>
      <c r="Q28" s="1079">
        <v>2101</v>
      </c>
      <c r="R28" s="1080"/>
      <c r="S28" s="1080"/>
      <c r="T28" s="1080"/>
      <c r="U28" s="1080"/>
      <c r="V28" s="1080">
        <v>2055</v>
      </c>
      <c r="W28" s="1080"/>
      <c r="X28" s="1080"/>
      <c r="Y28" s="1080"/>
      <c r="Z28" s="1080"/>
      <c r="AA28" s="1080">
        <v>46</v>
      </c>
      <c r="AB28" s="1080"/>
      <c r="AC28" s="1080"/>
      <c r="AD28" s="1080"/>
      <c r="AE28" s="1081"/>
      <c r="AF28" s="1082">
        <v>46</v>
      </c>
      <c r="AG28" s="1080"/>
      <c r="AH28" s="1080"/>
      <c r="AI28" s="1080"/>
      <c r="AJ28" s="1083"/>
      <c r="AK28" s="1071">
        <v>158</v>
      </c>
      <c r="AL28" s="1072"/>
      <c r="AM28" s="1072"/>
      <c r="AN28" s="1072"/>
      <c r="AO28" s="1072"/>
      <c r="AP28" s="1072" t="s">
        <v>612</v>
      </c>
      <c r="AQ28" s="1072"/>
      <c r="AR28" s="1072"/>
      <c r="AS28" s="1072"/>
      <c r="AT28" s="1072"/>
      <c r="AU28" s="1072" t="s">
        <v>612</v>
      </c>
      <c r="AV28" s="1072"/>
      <c r="AW28" s="1072"/>
      <c r="AX28" s="1072"/>
      <c r="AY28" s="1072"/>
      <c r="AZ28" s="1073" t="s">
        <v>612</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406</v>
      </c>
      <c r="C29" s="1060"/>
      <c r="D29" s="1060"/>
      <c r="E29" s="1060"/>
      <c r="F29" s="1060"/>
      <c r="G29" s="1060"/>
      <c r="H29" s="1060"/>
      <c r="I29" s="1060"/>
      <c r="J29" s="1060"/>
      <c r="K29" s="1060"/>
      <c r="L29" s="1060"/>
      <c r="M29" s="1060"/>
      <c r="N29" s="1060"/>
      <c r="O29" s="1060"/>
      <c r="P29" s="1061"/>
      <c r="Q29" s="1067">
        <v>660</v>
      </c>
      <c r="R29" s="1068"/>
      <c r="S29" s="1068"/>
      <c r="T29" s="1068"/>
      <c r="U29" s="1068"/>
      <c r="V29" s="1068">
        <v>655</v>
      </c>
      <c r="W29" s="1068"/>
      <c r="X29" s="1068"/>
      <c r="Y29" s="1068"/>
      <c r="Z29" s="1068"/>
      <c r="AA29" s="1068">
        <v>5</v>
      </c>
      <c r="AB29" s="1068"/>
      <c r="AC29" s="1068"/>
      <c r="AD29" s="1068"/>
      <c r="AE29" s="1069"/>
      <c r="AF29" s="1064">
        <v>5</v>
      </c>
      <c r="AG29" s="1065"/>
      <c r="AH29" s="1065"/>
      <c r="AI29" s="1065"/>
      <c r="AJ29" s="1066"/>
      <c r="AK29" s="1009">
        <v>95</v>
      </c>
      <c r="AL29" s="1000"/>
      <c r="AM29" s="1000"/>
      <c r="AN29" s="1000"/>
      <c r="AO29" s="1000"/>
      <c r="AP29" s="1000" t="s">
        <v>612</v>
      </c>
      <c r="AQ29" s="1000"/>
      <c r="AR29" s="1000"/>
      <c r="AS29" s="1000"/>
      <c r="AT29" s="1000"/>
      <c r="AU29" s="1000" t="s">
        <v>612</v>
      </c>
      <c r="AV29" s="1000"/>
      <c r="AW29" s="1000"/>
      <c r="AX29" s="1000"/>
      <c r="AY29" s="1000"/>
      <c r="AZ29" s="1070" t="s">
        <v>612</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407</v>
      </c>
      <c r="C30" s="1060"/>
      <c r="D30" s="1060"/>
      <c r="E30" s="1060"/>
      <c r="F30" s="1060"/>
      <c r="G30" s="1060"/>
      <c r="H30" s="1060"/>
      <c r="I30" s="1060"/>
      <c r="J30" s="1060"/>
      <c r="K30" s="1060"/>
      <c r="L30" s="1060"/>
      <c r="M30" s="1060"/>
      <c r="N30" s="1060"/>
      <c r="O30" s="1060"/>
      <c r="P30" s="1061"/>
      <c r="Q30" s="1067">
        <v>365</v>
      </c>
      <c r="R30" s="1068"/>
      <c r="S30" s="1068"/>
      <c r="T30" s="1068"/>
      <c r="U30" s="1068"/>
      <c r="V30" s="1068">
        <v>329</v>
      </c>
      <c r="W30" s="1068"/>
      <c r="X30" s="1068"/>
      <c r="Y30" s="1068"/>
      <c r="Z30" s="1068"/>
      <c r="AA30" s="1068">
        <v>36</v>
      </c>
      <c r="AB30" s="1068"/>
      <c r="AC30" s="1068"/>
      <c r="AD30" s="1068"/>
      <c r="AE30" s="1069"/>
      <c r="AF30" s="1064">
        <v>617</v>
      </c>
      <c r="AG30" s="1065"/>
      <c r="AH30" s="1065"/>
      <c r="AI30" s="1065"/>
      <c r="AJ30" s="1066"/>
      <c r="AK30" s="1009">
        <v>10</v>
      </c>
      <c r="AL30" s="1000"/>
      <c r="AM30" s="1000"/>
      <c r="AN30" s="1000"/>
      <c r="AO30" s="1000"/>
      <c r="AP30" s="1000">
        <v>1682</v>
      </c>
      <c r="AQ30" s="1000"/>
      <c r="AR30" s="1000"/>
      <c r="AS30" s="1000"/>
      <c r="AT30" s="1000"/>
      <c r="AU30" s="1000">
        <v>77</v>
      </c>
      <c r="AV30" s="1000"/>
      <c r="AW30" s="1000"/>
      <c r="AX30" s="1000"/>
      <c r="AY30" s="1000"/>
      <c r="AZ30" s="1070" t="s">
        <v>612</v>
      </c>
      <c r="BA30" s="1070"/>
      <c r="BB30" s="1070"/>
      <c r="BC30" s="1070"/>
      <c r="BD30" s="1070"/>
      <c r="BE30" s="1001" t="s">
        <v>408</v>
      </c>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409</v>
      </c>
      <c r="C31" s="1060"/>
      <c r="D31" s="1060"/>
      <c r="E31" s="1060"/>
      <c r="F31" s="1060"/>
      <c r="G31" s="1060"/>
      <c r="H31" s="1060"/>
      <c r="I31" s="1060"/>
      <c r="J31" s="1060"/>
      <c r="K31" s="1060"/>
      <c r="L31" s="1060"/>
      <c r="M31" s="1060"/>
      <c r="N31" s="1060"/>
      <c r="O31" s="1060"/>
      <c r="P31" s="1061"/>
      <c r="Q31" s="1067">
        <v>4313</v>
      </c>
      <c r="R31" s="1068"/>
      <c r="S31" s="1068"/>
      <c r="T31" s="1068"/>
      <c r="U31" s="1068"/>
      <c r="V31" s="1068">
        <v>3894</v>
      </c>
      <c r="W31" s="1068"/>
      <c r="X31" s="1068"/>
      <c r="Y31" s="1068"/>
      <c r="Z31" s="1068"/>
      <c r="AA31" s="1068">
        <v>419</v>
      </c>
      <c r="AB31" s="1068"/>
      <c r="AC31" s="1068"/>
      <c r="AD31" s="1068"/>
      <c r="AE31" s="1069"/>
      <c r="AF31" s="1064">
        <v>1022</v>
      </c>
      <c r="AG31" s="1065"/>
      <c r="AH31" s="1065"/>
      <c r="AI31" s="1065"/>
      <c r="AJ31" s="1066"/>
      <c r="AK31" s="1009">
        <v>677</v>
      </c>
      <c r="AL31" s="1000"/>
      <c r="AM31" s="1000"/>
      <c r="AN31" s="1000"/>
      <c r="AO31" s="1000"/>
      <c r="AP31" s="1000">
        <v>2543</v>
      </c>
      <c r="AQ31" s="1000"/>
      <c r="AR31" s="1000"/>
      <c r="AS31" s="1000"/>
      <c r="AT31" s="1000"/>
      <c r="AU31" s="1000">
        <v>1651</v>
      </c>
      <c r="AV31" s="1000"/>
      <c r="AW31" s="1000"/>
      <c r="AX31" s="1000"/>
      <c r="AY31" s="1000"/>
      <c r="AZ31" s="1070" t="s">
        <v>612</v>
      </c>
      <c r="BA31" s="1070"/>
      <c r="BB31" s="1070"/>
      <c r="BC31" s="1070"/>
      <c r="BD31" s="1070"/>
      <c r="BE31" s="1001" t="s">
        <v>410</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411</v>
      </c>
      <c r="C32" s="1060"/>
      <c r="D32" s="1060"/>
      <c r="E32" s="1060"/>
      <c r="F32" s="1060"/>
      <c r="G32" s="1060"/>
      <c r="H32" s="1060"/>
      <c r="I32" s="1060"/>
      <c r="J32" s="1060"/>
      <c r="K32" s="1060"/>
      <c r="L32" s="1060"/>
      <c r="M32" s="1060"/>
      <c r="N32" s="1060"/>
      <c r="O32" s="1060"/>
      <c r="P32" s="1061"/>
      <c r="Q32" s="1067">
        <v>171</v>
      </c>
      <c r="R32" s="1068"/>
      <c r="S32" s="1068"/>
      <c r="T32" s="1068"/>
      <c r="U32" s="1068"/>
      <c r="V32" s="1068">
        <v>165</v>
      </c>
      <c r="W32" s="1068"/>
      <c r="X32" s="1068"/>
      <c r="Y32" s="1068"/>
      <c r="Z32" s="1068"/>
      <c r="AA32" s="1068">
        <v>6</v>
      </c>
      <c r="AB32" s="1068"/>
      <c r="AC32" s="1068"/>
      <c r="AD32" s="1068"/>
      <c r="AE32" s="1069"/>
      <c r="AF32" s="1064">
        <v>6</v>
      </c>
      <c r="AG32" s="1065"/>
      <c r="AH32" s="1065"/>
      <c r="AI32" s="1065"/>
      <c r="AJ32" s="1066"/>
      <c r="AK32" s="1009">
        <v>73</v>
      </c>
      <c r="AL32" s="1000"/>
      <c r="AM32" s="1000"/>
      <c r="AN32" s="1000"/>
      <c r="AO32" s="1000"/>
      <c r="AP32" s="1000">
        <v>725</v>
      </c>
      <c r="AQ32" s="1000"/>
      <c r="AR32" s="1000"/>
      <c r="AS32" s="1000"/>
      <c r="AT32" s="1000"/>
      <c r="AU32" s="1000">
        <v>660</v>
      </c>
      <c r="AV32" s="1000"/>
      <c r="AW32" s="1000"/>
      <c r="AX32" s="1000"/>
      <c r="AY32" s="1000"/>
      <c r="AZ32" s="1070" t="s">
        <v>612</v>
      </c>
      <c r="BA32" s="1070"/>
      <c r="BB32" s="1070"/>
      <c r="BC32" s="1070"/>
      <c r="BD32" s="1070"/>
      <c r="BE32" s="1001" t="s">
        <v>412</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413</v>
      </c>
      <c r="C33" s="1060"/>
      <c r="D33" s="1060"/>
      <c r="E33" s="1060"/>
      <c r="F33" s="1060"/>
      <c r="G33" s="1060"/>
      <c r="H33" s="1060"/>
      <c r="I33" s="1060"/>
      <c r="J33" s="1060"/>
      <c r="K33" s="1060"/>
      <c r="L33" s="1060"/>
      <c r="M33" s="1060"/>
      <c r="N33" s="1060"/>
      <c r="O33" s="1060"/>
      <c r="P33" s="1061"/>
      <c r="Q33" s="1067">
        <v>354</v>
      </c>
      <c r="R33" s="1068"/>
      <c r="S33" s="1068"/>
      <c r="T33" s="1068"/>
      <c r="U33" s="1068"/>
      <c r="V33" s="1068">
        <v>341</v>
      </c>
      <c r="W33" s="1068"/>
      <c r="X33" s="1068"/>
      <c r="Y33" s="1068"/>
      <c r="Z33" s="1068"/>
      <c r="AA33" s="1068">
        <v>13</v>
      </c>
      <c r="AB33" s="1068"/>
      <c r="AC33" s="1068"/>
      <c r="AD33" s="1068"/>
      <c r="AE33" s="1069"/>
      <c r="AF33" s="1064">
        <v>13</v>
      </c>
      <c r="AG33" s="1065"/>
      <c r="AH33" s="1065"/>
      <c r="AI33" s="1065"/>
      <c r="AJ33" s="1066"/>
      <c r="AK33" s="1009">
        <v>156</v>
      </c>
      <c r="AL33" s="1000"/>
      <c r="AM33" s="1000"/>
      <c r="AN33" s="1000"/>
      <c r="AO33" s="1000"/>
      <c r="AP33" s="1000">
        <v>1709</v>
      </c>
      <c r="AQ33" s="1000"/>
      <c r="AR33" s="1000"/>
      <c r="AS33" s="1000"/>
      <c r="AT33" s="1000"/>
      <c r="AU33" s="1000">
        <v>1653</v>
      </c>
      <c r="AV33" s="1000"/>
      <c r="AW33" s="1000"/>
      <c r="AX33" s="1000"/>
      <c r="AY33" s="1000"/>
      <c r="AZ33" s="1070" t="s">
        <v>612</v>
      </c>
      <c r="BA33" s="1070"/>
      <c r="BB33" s="1070"/>
      <c r="BC33" s="1070"/>
      <c r="BD33" s="1070"/>
      <c r="BE33" s="1001" t="s">
        <v>414</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415</v>
      </c>
      <c r="C34" s="1060"/>
      <c r="D34" s="1060"/>
      <c r="E34" s="1060"/>
      <c r="F34" s="1060"/>
      <c r="G34" s="1060"/>
      <c r="H34" s="1060"/>
      <c r="I34" s="1060"/>
      <c r="J34" s="1060"/>
      <c r="K34" s="1060"/>
      <c r="L34" s="1060"/>
      <c r="M34" s="1060"/>
      <c r="N34" s="1060"/>
      <c r="O34" s="1060"/>
      <c r="P34" s="1061"/>
      <c r="Q34" s="1067">
        <v>37</v>
      </c>
      <c r="R34" s="1068"/>
      <c r="S34" s="1068"/>
      <c r="T34" s="1068"/>
      <c r="U34" s="1068"/>
      <c r="V34" s="1068">
        <v>35</v>
      </c>
      <c r="W34" s="1068"/>
      <c r="X34" s="1068"/>
      <c r="Y34" s="1068"/>
      <c r="Z34" s="1068"/>
      <c r="AA34" s="1068">
        <v>2</v>
      </c>
      <c r="AB34" s="1068"/>
      <c r="AC34" s="1068"/>
      <c r="AD34" s="1068"/>
      <c r="AE34" s="1069"/>
      <c r="AF34" s="1064" t="s">
        <v>416</v>
      </c>
      <c r="AG34" s="1065"/>
      <c r="AH34" s="1065"/>
      <c r="AI34" s="1065"/>
      <c r="AJ34" s="1066"/>
      <c r="AK34" s="1009" t="s">
        <v>612</v>
      </c>
      <c r="AL34" s="1000"/>
      <c r="AM34" s="1000"/>
      <c r="AN34" s="1000"/>
      <c r="AO34" s="1000"/>
      <c r="AP34" s="1000">
        <v>43</v>
      </c>
      <c r="AQ34" s="1000"/>
      <c r="AR34" s="1000"/>
      <c r="AS34" s="1000"/>
      <c r="AT34" s="1000"/>
      <c r="AU34" s="1000" t="s">
        <v>612</v>
      </c>
      <c r="AV34" s="1000"/>
      <c r="AW34" s="1000"/>
      <c r="AX34" s="1000"/>
      <c r="AY34" s="1000"/>
      <c r="AZ34" s="1070" t="s">
        <v>612</v>
      </c>
      <c r="BA34" s="1070"/>
      <c r="BB34" s="1070"/>
      <c r="BC34" s="1070"/>
      <c r="BD34" s="1070"/>
      <c r="BE34" s="1001" t="s">
        <v>417</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418</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392</v>
      </c>
      <c r="B63" s="966" t="s">
        <v>419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1709</v>
      </c>
      <c r="AG63" s="988"/>
      <c r="AH63" s="988"/>
      <c r="AI63" s="988"/>
      <c r="AJ63" s="1051"/>
      <c r="AK63" s="1052"/>
      <c r="AL63" s="992"/>
      <c r="AM63" s="992"/>
      <c r="AN63" s="992"/>
      <c r="AO63" s="992"/>
      <c r="AP63" s="988">
        <v>6702</v>
      </c>
      <c r="AQ63" s="988"/>
      <c r="AR63" s="988"/>
      <c r="AS63" s="988"/>
      <c r="AT63" s="988"/>
      <c r="AU63" s="988">
        <v>4041</v>
      </c>
      <c r="AV63" s="988"/>
      <c r="AW63" s="988"/>
      <c r="AX63" s="988"/>
      <c r="AY63" s="988"/>
      <c r="AZ63" s="1046"/>
      <c r="BA63" s="1046"/>
      <c r="BB63" s="1046"/>
      <c r="BC63" s="1046"/>
      <c r="BD63" s="1046"/>
      <c r="BE63" s="989"/>
      <c r="BF63" s="989"/>
      <c r="BG63" s="989"/>
      <c r="BH63" s="989"/>
      <c r="BI63" s="990"/>
      <c r="BJ63" s="1047" t="s">
        <v>420</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422</v>
      </c>
      <c r="B66" s="1025"/>
      <c r="C66" s="1025"/>
      <c r="D66" s="1025"/>
      <c r="E66" s="1025"/>
      <c r="F66" s="1025"/>
      <c r="G66" s="1025"/>
      <c r="H66" s="1025"/>
      <c r="I66" s="1025"/>
      <c r="J66" s="1025"/>
      <c r="K66" s="1025"/>
      <c r="L66" s="1025"/>
      <c r="M66" s="1025"/>
      <c r="N66" s="1025"/>
      <c r="O66" s="1025"/>
      <c r="P66" s="1026"/>
      <c r="Q66" s="1030" t="s">
        <v>423</v>
      </c>
      <c r="R66" s="1031"/>
      <c r="S66" s="1031"/>
      <c r="T66" s="1031"/>
      <c r="U66" s="1032"/>
      <c r="V66" s="1030" t="s">
        <v>424</v>
      </c>
      <c r="W66" s="1031"/>
      <c r="X66" s="1031"/>
      <c r="Y66" s="1031"/>
      <c r="Z66" s="1032"/>
      <c r="AA66" s="1030" t="s">
        <v>425</v>
      </c>
      <c r="AB66" s="1031"/>
      <c r="AC66" s="1031"/>
      <c r="AD66" s="1031"/>
      <c r="AE66" s="1032"/>
      <c r="AF66" s="1036" t="s">
        <v>426</v>
      </c>
      <c r="AG66" s="1037"/>
      <c r="AH66" s="1037"/>
      <c r="AI66" s="1037"/>
      <c r="AJ66" s="1038"/>
      <c r="AK66" s="1030" t="s">
        <v>427</v>
      </c>
      <c r="AL66" s="1025"/>
      <c r="AM66" s="1025"/>
      <c r="AN66" s="1025"/>
      <c r="AO66" s="1026"/>
      <c r="AP66" s="1030" t="s">
        <v>428</v>
      </c>
      <c r="AQ66" s="1031"/>
      <c r="AR66" s="1031"/>
      <c r="AS66" s="1031"/>
      <c r="AT66" s="1032"/>
      <c r="AU66" s="1030" t="s">
        <v>429</v>
      </c>
      <c r="AV66" s="1031"/>
      <c r="AW66" s="1031"/>
      <c r="AX66" s="1031"/>
      <c r="AY66" s="1032"/>
      <c r="AZ66" s="1030" t="s">
        <v>378</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599</v>
      </c>
      <c r="C68" s="1015"/>
      <c r="D68" s="1015"/>
      <c r="E68" s="1015"/>
      <c r="F68" s="1015"/>
      <c r="G68" s="1015"/>
      <c r="H68" s="1015"/>
      <c r="I68" s="1015"/>
      <c r="J68" s="1015"/>
      <c r="K68" s="1015"/>
      <c r="L68" s="1015"/>
      <c r="M68" s="1015"/>
      <c r="N68" s="1015"/>
      <c r="O68" s="1015"/>
      <c r="P68" s="1016"/>
      <c r="Q68" s="1017">
        <v>240</v>
      </c>
      <c r="R68" s="1011"/>
      <c r="S68" s="1011"/>
      <c r="T68" s="1011"/>
      <c r="U68" s="1011"/>
      <c r="V68" s="1011">
        <v>195</v>
      </c>
      <c r="W68" s="1011"/>
      <c r="X68" s="1011"/>
      <c r="Y68" s="1011"/>
      <c r="Z68" s="1011"/>
      <c r="AA68" s="1011">
        <v>45</v>
      </c>
      <c r="AB68" s="1011"/>
      <c r="AC68" s="1011"/>
      <c r="AD68" s="1011"/>
      <c r="AE68" s="1011"/>
      <c r="AF68" s="1011">
        <v>33</v>
      </c>
      <c r="AG68" s="1011"/>
      <c r="AH68" s="1011"/>
      <c r="AI68" s="1011"/>
      <c r="AJ68" s="1011"/>
      <c r="AK68" s="1011">
        <v>10</v>
      </c>
      <c r="AL68" s="1011"/>
      <c r="AM68" s="1011"/>
      <c r="AN68" s="1011"/>
      <c r="AO68" s="1011"/>
      <c r="AP68" s="1011" t="s">
        <v>610</v>
      </c>
      <c r="AQ68" s="1011"/>
      <c r="AR68" s="1011"/>
      <c r="AS68" s="1011"/>
      <c r="AT68" s="1011"/>
      <c r="AU68" s="1011" t="s">
        <v>610</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600</v>
      </c>
      <c r="C69" s="1004"/>
      <c r="D69" s="1004"/>
      <c r="E69" s="1004"/>
      <c r="F69" s="1004"/>
      <c r="G69" s="1004"/>
      <c r="H69" s="1004"/>
      <c r="I69" s="1004"/>
      <c r="J69" s="1004"/>
      <c r="K69" s="1004"/>
      <c r="L69" s="1004"/>
      <c r="M69" s="1004"/>
      <c r="N69" s="1004"/>
      <c r="O69" s="1004"/>
      <c r="P69" s="1005"/>
      <c r="Q69" s="1006">
        <v>6028</v>
      </c>
      <c r="R69" s="1000"/>
      <c r="S69" s="1000"/>
      <c r="T69" s="1000"/>
      <c r="U69" s="1000"/>
      <c r="V69" s="1000">
        <v>5566</v>
      </c>
      <c r="W69" s="1000"/>
      <c r="X69" s="1000"/>
      <c r="Y69" s="1000"/>
      <c r="Z69" s="1000"/>
      <c r="AA69" s="1000">
        <v>462</v>
      </c>
      <c r="AB69" s="1000"/>
      <c r="AC69" s="1000"/>
      <c r="AD69" s="1000"/>
      <c r="AE69" s="1000"/>
      <c r="AF69" s="1000">
        <v>462</v>
      </c>
      <c r="AG69" s="1000"/>
      <c r="AH69" s="1000"/>
      <c r="AI69" s="1000"/>
      <c r="AJ69" s="1000"/>
      <c r="AK69" s="1000">
        <v>0</v>
      </c>
      <c r="AL69" s="1000"/>
      <c r="AM69" s="1000"/>
      <c r="AN69" s="1000"/>
      <c r="AO69" s="1000"/>
      <c r="AP69" s="1000" t="s">
        <v>610</v>
      </c>
      <c r="AQ69" s="1000"/>
      <c r="AR69" s="1000"/>
      <c r="AS69" s="1000"/>
      <c r="AT69" s="1000"/>
      <c r="AU69" s="1000" t="s">
        <v>611</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601</v>
      </c>
      <c r="C70" s="1004"/>
      <c r="D70" s="1004"/>
      <c r="E70" s="1004"/>
      <c r="F70" s="1004"/>
      <c r="G70" s="1004"/>
      <c r="H70" s="1004"/>
      <c r="I70" s="1004"/>
      <c r="J70" s="1004"/>
      <c r="K70" s="1004"/>
      <c r="L70" s="1004"/>
      <c r="M70" s="1004"/>
      <c r="N70" s="1004"/>
      <c r="O70" s="1004"/>
      <c r="P70" s="1005"/>
      <c r="Q70" s="1006">
        <v>2114</v>
      </c>
      <c r="R70" s="1000"/>
      <c r="S70" s="1000"/>
      <c r="T70" s="1000"/>
      <c r="U70" s="1000"/>
      <c r="V70" s="1000">
        <v>2096</v>
      </c>
      <c r="W70" s="1000"/>
      <c r="X70" s="1000"/>
      <c r="Y70" s="1000"/>
      <c r="Z70" s="1000"/>
      <c r="AA70" s="1000">
        <v>18</v>
      </c>
      <c r="AB70" s="1000"/>
      <c r="AC70" s="1000"/>
      <c r="AD70" s="1000"/>
      <c r="AE70" s="1000"/>
      <c r="AF70" s="1000">
        <v>18</v>
      </c>
      <c r="AG70" s="1000"/>
      <c r="AH70" s="1000"/>
      <c r="AI70" s="1000"/>
      <c r="AJ70" s="1000"/>
      <c r="AK70" s="1000">
        <v>0</v>
      </c>
      <c r="AL70" s="1000"/>
      <c r="AM70" s="1000"/>
      <c r="AN70" s="1000"/>
      <c r="AO70" s="1000"/>
      <c r="AP70" s="1000">
        <v>446</v>
      </c>
      <c r="AQ70" s="1000"/>
      <c r="AR70" s="1000"/>
      <c r="AS70" s="1000"/>
      <c r="AT70" s="1000"/>
      <c r="AU70" s="1000">
        <v>70</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602</v>
      </c>
      <c r="C71" s="1004"/>
      <c r="D71" s="1004"/>
      <c r="E71" s="1004"/>
      <c r="F71" s="1004"/>
      <c r="G71" s="1004"/>
      <c r="H71" s="1004"/>
      <c r="I71" s="1004"/>
      <c r="J71" s="1004"/>
      <c r="K71" s="1004"/>
      <c r="L71" s="1004"/>
      <c r="M71" s="1004"/>
      <c r="N71" s="1004"/>
      <c r="O71" s="1004"/>
      <c r="P71" s="1005"/>
      <c r="Q71" s="1006">
        <v>156</v>
      </c>
      <c r="R71" s="1000"/>
      <c r="S71" s="1000"/>
      <c r="T71" s="1000"/>
      <c r="U71" s="1000"/>
      <c r="V71" s="1000">
        <v>149</v>
      </c>
      <c r="W71" s="1000"/>
      <c r="X71" s="1000"/>
      <c r="Y71" s="1000"/>
      <c r="Z71" s="1000"/>
      <c r="AA71" s="1000">
        <v>7</v>
      </c>
      <c r="AB71" s="1000"/>
      <c r="AC71" s="1000"/>
      <c r="AD71" s="1000"/>
      <c r="AE71" s="1000"/>
      <c r="AF71" s="1000">
        <v>7</v>
      </c>
      <c r="AG71" s="1000"/>
      <c r="AH71" s="1000"/>
      <c r="AI71" s="1000"/>
      <c r="AJ71" s="1000"/>
      <c r="AK71" s="1000" t="s">
        <v>620</v>
      </c>
      <c r="AL71" s="1000"/>
      <c r="AM71" s="1000"/>
      <c r="AN71" s="1000"/>
      <c r="AO71" s="1000"/>
      <c r="AP71" s="1000" t="s">
        <v>611</v>
      </c>
      <c r="AQ71" s="1000"/>
      <c r="AR71" s="1000"/>
      <c r="AS71" s="1000"/>
      <c r="AT71" s="1000"/>
      <c r="AU71" s="1000" t="s">
        <v>611</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603</v>
      </c>
      <c r="C72" s="1004"/>
      <c r="D72" s="1004"/>
      <c r="E72" s="1004"/>
      <c r="F72" s="1004"/>
      <c r="G72" s="1004"/>
      <c r="H72" s="1004"/>
      <c r="I72" s="1004"/>
      <c r="J72" s="1004"/>
      <c r="K72" s="1004"/>
      <c r="L72" s="1004"/>
      <c r="M72" s="1004"/>
      <c r="N72" s="1004"/>
      <c r="O72" s="1004"/>
      <c r="P72" s="1005"/>
      <c r="Q72" s="1006">
        <v>167385</v>
      </c>
      <c r="R72" s="1000"/>
      <c r="S72" s="1000"/>
      <c r="T72" s="1000"/>
      <c r="U72" s="1000"/>
      <c r="V72" s="1000">
        <v>167385</v>
      </c>
      <c r="W72" s="1000"/>
      <c r="X72" s="1000"/>
      <c r="Y72" s="1000"/>
      <c r="Z72" s="1000"/>
      <c r="AA72" s="1000">
        <v>0</v>
      </c>
      <c r="AB72" s="1000"/>
      <c r="AC72" s="1000"/>
      <c r="AD72" s="1000"/>
      <c r="AE72" s="1000"/>
      <c r="AF72" s="1000">
        <v>0</v>
      </c>
      <c r="AG72" s="1000"/>
      <c r="AH72" s="1000"/>
      <c r="AI72" s="1000"/>
      <c r="AJ72" s="1000"/>
      <c r="AK72" s="1000">
        <v>181</v>
      </c>
      <c r="AL72" s="1000"/>
      <c r="AM72" s="1000"/>
      <c r="AN72" s="1000"/>
      <c r="AO72" s="1000"/>
      <c r="AP72" s="1000" t="s">
        <v>598</v>
      </c>
      <c r="AQ72" s="1000"/>
      <c r="AR72" s="1000"/>
      <c r="AS72" s="1000"/>
      <c r="AT72" s="1000"/>
      <c r="AU72" s="1000" t="s">
        <v>611</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604</v>
      </c>
      <c r="C73" s="1004"/>
      <c r="D73" s="1004"/>
      <c r="E73" s="1004"/>
      <c r="F73" s="1004"/>
      <c r="G73" s="1004"/>
      <c r="H73" s="1004"/>
      <c r="I73" s="1004"/>
      <c r="J73" s="1004"/>
      <c r="K73" s="1004"/>
      <c r="L73" s="1004"/>
      <c r="M73" s="1004"/>
      <c r="N73" s="1004"/>
      <c r="O73" s="1004"/>
      <c r="P73" s="1005"/>
      <c r="Q73" s="1006">
        <v>49</v>
      </c>
      <c r="R73" s="1000"/>
      <c r="S73" s="1000"/>
      <c r="T73" s="1000"/>
      <c r="U73" s="1000"/>
      <c r="V73" s="1000">
        <v>44</v>
      </c>
      <c r="W73" s="1000"/>
      <c r="X73" s="1000"/>
      <c r="Y73" s="1000"/>
      <c r="Z73" s="1000"/>
      <c r="AA73" s="1000">
        <v>5</v>
      </c>
      <c r="AB73" s="1000"/>
      <c r="AC73" s="1000"/>
      <c r="AD73" s="1000"/>
      <c r="AE73" s="1000"/>
      <c r="AF73" s="1000">
        <v>5</v>
      </c>
      <c r="AG73" s="1000"/>
      <c r="AH73" s="1000"/>
      <c r="AI73" s="1000"/>
      <c r="AJ73" s="1000"/>
      <c r="AK73" s="1000" t="s">
        <v>598</v>
      </c>
      <c r="AL73" s="1000"/>
      <c r="AM73" s="1000"/>
      <c r="AN73" s="1000"/>
      <c r="AO73" s="1000"/>
      <c r="AP73" s="1000" t="s">
        <v>610</v>
      </c>
      <c r="AQ73" s="1000"/>
      <c r="AR73" s="1000"/>
      <c r="AS73" s="1000"/>
      <c r="AT73" s="1000"/>
      <c r="AU73" s="1000" t="s">
        <v>611</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605</v>
      </c>
      <c r="C74" s="1004"/>
      <c r="D74" s="1004"/>
      <c r="E74" s="1004"/>
      <c r="F74" s="1004"/>
      <c r="G74" s="1004"/>
      <c r="H74" s="1004"/>
      <c r="I74" s="1004"/>
      <c r="J74" s="1004"/>
      <c r="K74" s="1004"/>
      <c r="L74" s="1004"/>
      <c r="M74" s="1004"/>
      <c r="N74" s="1004"/>
      <c r="O74" s="1004"/>
      <c r="P74" s="1005"/>
      <c r="Q74" s="1006">
        <v>6129</v>
      </c>
      <c r="R74" s="1000"/>
      <c r="S74" s="1000"/>
      <c r="T74" s="1000"/>
      <c r="U74" s="1000"/>
      <c r="V74" s="1000">
        <v>5717</v>
      </c>
      <c r="W74" s="1000"/>
      <c r="X74" s="1000"/>
      <c r="Y74" s="1000"/>
      <c r="Z74" s="1000"/>
      <c r="AA74" s="1000">
        <v>412</v>
      </c>
      <c r="AB74" s="1000"/>
      <c r="AC74" s="1000"/>
      <c r="AD74" s="1000"/>
      <c r="AE74" s="1000"/>
      <c r="AF74" s="1000">
        <v>412</v>
      </c>
      <c r="AG74" s="1000"/>
      <c r="AH74" s="1000"/>
      <c r="AI74" s="1000"/>
      <c r="AJ74" s="1000"/>
      <c r="AK74" s="1000" t="s">
        <v>598</v>
      </c>
      <c r="AL74" s="1000"/>
      <c r="AM74" s="1000"/>
      <c r="AN74" s="1000"/>
      <c r="AO74" s="1000"/>
      <c r="AP74" s="1000" t="s">
        <v>610</v>
      </c>
      <c r="AQ74" s="1000"/>
      <c r="AR74" s="1000"/>
      <c r="AS74" s="1000"/>
      <c r="AT74" s="1000"/>
      <c r="AU74" s="1000" t="s">
        <v>611</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606</v>
      </c>
      <c r="C75" s="1004"/>
      <c r="D75" s="1004"/>
      <c r="E75" s="1004"/>
      <c r="F75" s="1004"/>
      <c r="G75" s="1004"/>
      <c r="H75" s="1004"/>
      <c r="I75" s="1004"/>
      <c r="J75" s="1004"/>
      <c r="K75" s="1004"/>
      <c r="L75" s="1004"/>
      <c r="M75" s="1004"/>
      <c r="N75" s="1004"/>
      <c r="O75" s="1004"/>
      <c r="P75" s="1005"/>
      <c r="Q75" s="1007">
        <v>106</v>
      </c>
      <c r="R75" s="1008"/>
      <c r="S75" s="1008"/>
      <c r="T75" s="1008"/>
      <c r="U75" s="1009"/>
      <c r="V75" s="1010">
        <v>72</v>
      </c>
      <c r="W75" s="1008"/>
      <c r="X75" s="1008"/>
      <c r="Y75" s="1008"/>
      <c r="Z75" s="1009"/>
      <c r="AA75" s="1010">
        <v>34</v>
      </c>
      <c r="AB75" s="1008"/>
      <c r="AC75" s="1008"/>
      <c r="AD75" s="1008"/>
      <c r="AE75" s="1009"/>
      <c r="AF75" s="1010">
        <v>34</v>
      </c>
      <c r="AG75" s="1008"/>
      <c r="AH75" s="1008"/>
      <c r="AI75" s="1008"/>
      <c r="AJ75" s="1009"/>
      <c r="AK75" s="1000" t="s">
        <v>598</v>
      </c>
      <c r="AL75" s="1000"/>
      <c r="AM75" s="1000"/>
      <c r="AN75" s="1000"/>
      <c r="AO75" s="1000"/>
      <c r="AP75" s="1000" t="s">
        <v>610</v>
      </c>
      <c r="AQ75" s="1000"/>
      <c r="AR75" s="1000"/>
      <c r="AS75" s="1000"/>
      <c r="AT75" s="1000"/>
      <c r="AU75" s="1000" t="s">
        <v>611</v>
      </c>
      <c r="AV75" s="1000"/>
      <c r="AW75" s="1000"/>
      <c r="AX75" s="1000"/>
      <c r="AY75" s="1000"/>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607</v>
      </c>
      <c r="C76" s="1004"/>
      <c r="D76" s="1004"/>
      <c r="E76" s="1004"/>
      <c r="F76" s="1004"/>
      <c r="G76" s="1004"/>
      <c r="H76" s="1004"/>
      <c r="I76" s="1004"/>
      <c r="J76" s="1004"/>
      <c r="K76" s="1004"/>
      <c r="L76" s="1004"/>
      <c r="M76" s="1004"/>
      <c r="N76" s="1004"/>
      <c r="O76" s="1004"/>
      <c r="P76" s="1005"/>
      <c r="Q76" s="1007">
        <v>2280</v>
      </c>
      <c r="R76" s="1008"/>
      <c r="S76" s="1008"/>
      <c r="T76" s="1008"/>
      <c r="U76" s="1009"/>
      <c r="V76" s="1010">
        <v>1827</v>
      </c>
      <c r="W76" s="1008"/>
      <c r="X76" s="1008"/>
      <c r="Y76" s="1008"/>
      <c r="Z76" s="1009"/>
      <c r="AA76" s="1010">
        <v>453</v>
      </c>
      <c r="AB76" s="1008"/>
      <c r="AC76" s="1008"/>
      <c r="AD76" s="1008"/>
      <c r="AE76" s="1009"/>
      <c r="AF76" s="1010">
        <v>368</v>
      </c>
      <c r="AG76" s="1008"/>
      <c r="AH76" s="1008"/>
      <c r="AI76" s="1008"/>
      <c r="AJ76" s="1009"/>
      <c r="AK76" s="1010" t="s">
        <v>613</v>
      </c>
      <c r="AL76" s="1008"/>
      <c r="AM76" s="1008"/>
      <c r="AN76" s="1008"/>
      <c r="AO76" s="1009"/>
      <c r="AP76" s="1010">
        <v>17580</v>
      </c>
      <c r="AQ76" s="1008"/>
      <c r="AR76" s="1008"/>
      <c r="AS76" s="1008"/>
      <c r="AT76" s="1009"/>
      <c r="AU76" s="1010">
        <v>5959</v>
      </c>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t="s">
        <v>608</v>
      </c>
      <c r="C77" s="1004"/>
      <c r="D77" s="1004"/>
      <c r="E77" s="1004"/>
      <c r="F77" s="1004"/>
      <c r="G77" s="1004"/>
      <c r="H77" s="1004"/>
      <c r="I77" s="1004"/>
      <c r="J77" s="1004"/>
      <c r="K77" s="1004"/>
      <c r="L77" s="1004"/>
      <c r="M77" s="1004"/>
      <c r="N77" s="1004"/>
      <c r="O77" s="1004"/>
      <c r="P77" s="1005"/>
      <c r="Q77" s="1007">
        <v>4231</v>
      </c>
      <c r="R77" s="1008"/>
      <c r="S77" s="1008"/>
      <c r="T77" s="1008"/>
      <c r="U77" s="1009"/>
      <c r="V77" s="1010">
        <v>3578</v>
      </c>
      <c r="W77" s="1008"/>
      <c r="X77" s="1008"/>
      <c r="Y77" s="1008"/>
      <c r="Z77" s="1009"/>
      <c r="AA77" s="1010">
        <v>653</v>
      </c>
      <c r="AB77" s="1008"/>
      <c r="AC77" s="1008"/>
      <c r="AD77" s="1008"/>
      <c r="AE77" s="1009"/>
      <c r="AF77" s="1010">
        <v>597</v>
      </c>
      <c r="AG77" s="1008"/>
      <c r="AH77" s="1008"/>
      <c r="AI77" s="1008"/>
      <c r="AJ77" s="1009"/>
      <c r="AK77" s="1010">
        <v>359</v>
      </c>
      <c r="AL77" s="1008"/>
      <c r="AM77" s="1008"/>
      <c r="AN77" s="1008"/>
      <c r="AO77" s="1009"/>
      <c r="AP77" s="1010">
        <v>648</v>
      </c>
      <c r="AQ77" s="1008"/>
      <c r="AR77" s="1008"/>
      <c r="AS77" s="1008"/>
      <c r="AT77" s="1009"/>
      <c r="AU77" s="1010">
        <v>85</v>
      </c>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t="s">
        <v>609</v>
      </c>
      <c r="C78" s="1004"/>
      <c r="D78" s="1004"/>
      <c r="E78" s="1004"/>
      <c r="F78" s="1004"/>
      <c r="G78" s="1004"/>
      <c r="H78" s="1004"/>
      <c r="I78" s="1004"/>
      <c r="J78" s="1004"/>
      <c r="K78" s="1004"/>
      <c r="L78" s="1004"/>
      <c r="M78" s="1004"/>
      <c r="N78" s="1004"/>
      <c r="O78" s="1004"/>
      <c r="P78" s="1005"/>
      <c r="Q78" s="1006">
        <v>1340</v>
      </c>
      <c r="R78" s="1000"/>
      <c r="S78" s="1000"/>
      <c r="T78" s="1000"/>
      <c r="U78" s="1000"/>
      <c r="V78" s="1000">
        <v>1230</v>
      </c>
      <c r="W78" s="1000"/>
      <c r="X78" s="1000"/>
      <c r="Y78" s="1000"/>
      <c r="Z78" s="1000"/>
      <c r="AA78" s="1000">
        <v>110</v>
      </c>
      <c r="AB78" s="1000"/>
      <c r="AC78" s="1000"/>
      <c r="AD78" s="1000"/>
      <c r="AE78" s="1000"/>
      <c r="AF78" s="1000">
        <v>61</v>
      </c>
      <c r="AG78" s="1000"/>
      <c r="AH78" s="1000"/>
      <c r="AI78" s="1000"/>
      <c r="AJ78" s="1000"/>
      <c r="AK78" s="1000" t="s">
        <v>611</v>
      </c>
      <c r="AL78" s="1000"/>
      <c r="AM78" s="1000"/>
      <c r="AN78" s="1000"/>
      <c r="AO78" s="1000"/>
      <c r="AP78" s="1000">
        <v>658</v>
      </c>
      <c r="AQ78" s="1000"/>
      <c r="AR78" s="1000"/>
      <c r="AS78" s="1000"/>
      <c r="AT78" s="1000"/>
      <c r="AU78" s="1000">
        <v>115</v>
      </c>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392</v>
      </c>
      <c r="B88" s="966" t="s">
        <v>430</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1997</v>
      </c>
      <c r="AG88" s="988"/>
      <c r="AH88" s="988"/>
      <c r="AI88" s="988"/>
      <c r="AJ88" s="988"/>
      <c r="AK88" s="992"/>
      <c r="AL88" s="992"/>
      <c r="AM88" s="992"/>
      <c r="AN88" s="992"/>
      <c r="AO88" s="992"/>
      <c r="AP88" s="988">
        <v>19332</v>
      </c>
      <c r="AQ88" s="988"/>
      <c r="AR88" s="988"/>
      <c r="AS88" s="988"/>
      <c r="AT88" s="988"/>
      <c r="AU88" s="988">
        <v>6229</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66" t="s">
        <v>431</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432</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433</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436</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437</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439</v>
      </c>
      <c r="AB109" s="925"/>
      <c r="AC109" s="925"/>
      <c r="AD109" s="925"/>
      <c r="AE109" s="926"/>
      <c r="AF109" s="927" t="s">
        <v>440</v>
      </c>
      <c r="AG109" s="925"/>
      <c r="AH109" s="925"/>
      <c r="AI109" s="925"/>
      <c r="AJ109" s="926"/>
      <c r="AK109" s="927" t="s">
        <v>305</v>
      </c>
      <c r="AL109" s="925"/>
      <c r="AM109" s="925"/>
      <c r="AN109" s="925"/>
      <c r="AO109" s="926"/>
      <c r="AP109" s="927" t="s">
        <v>441</v>
      </c>
      <c r="AQ109" s="925"/>
      <c r="AR109" s="925"/>
      <c r="AS109" s="925"/>
      <c r="AT109" s="958"/>
      <c r="AU109" s="924" t="s">
        <v>438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439</v>
      </c>
      <c r="BR109" s="925"/>
      <c r="BS109" s="925"/>
      <c r="BT109" s="925"/>
      <c r="BU109" s="926"/>
      <c r="BV109" s="927" t="s">
        <v>440</v>
      </c>
      <c r="BW109" s="925"/>
      <c r="BX109" s="925"/>
      <c r="BY109" s="925"/>
      <c r="BZ109" s="926"/>
      <c r="CA109" s="927" t="s">
        <v>305</v>
      </c>
      <c r="CB109" s="925"/>
      <c r="CC109" s="925"/>
      <c r="CD109" s="925"/>
      <c r="CE109" s="926"/>
      <c r="CF109" s="965" t="s">
        <v>441</v>
      </c>
      <c r="CG109" s="965"/>
      <c r="CH109" s="965"/>
      <c r="CI109" s="965"/>
      <c r="CJ109" s="965"/>
      <c r="CK109" s="927" t="s">
        <v>442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439</v>
      </c>
      <c r="DH109" s="925"/>
      <c r="DI109" s="925"/>
      <c r="DJ109" s="925"/>
      <c r="DK109" s="926"/>
      <c r="DL109" s="927" t="s">
        <v>440</v>
      </c>
      <c r="DM109" s="925"/>
      <c r="DN109" s="925"/>
      <c r="DO109" s="925"/>
      <c r="DP109" s="926"/>
      <c r="DQ109" s="927" t="s">
        <v>305</v>
      </c>
      <c r="DR109" s="925"/>
      <c r="DS109" s="925"/>
      <c r="DT109" s="925"/>
      <c r="DU109" s="926"/>
      <c r="DV109" s="927" t="s">
        <v>441</v>
      </c>
      <c r="DW109" s="925"/>
      <c r="DX109" s="925"/>
      <c r="DY109" s="925"/>
      <c r="DZ109" s="958"/>
    </row>
    <row r="110" spans="1:131" s="226" customFormat="1" ht="26.25" customHeight="1" x14ac:dyDescent="0.15">
      <c r="A110" s="836" t="s">
        <v>443</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975138</v>
      </c>
      <c r="AB110" s="918"/>
      <c r="AC110" s="918"/>
      <c r="AD110" s="918"/>
      <c r="AE110" s="919"/>
      <c r="AF110" s="920">
        <v>991453</v>
      </c>
      <c r="AG110" s="918"/>
      <c r="AH110" s="918"/>
      <c r="AI110" s="918"/>
      <c r="AJ110" s="919"/>
      <c r="AK110" s="920">
        <v>1007557</v>
      </c>
      <c r="AL110" s="918"/>
      <c r="AM110" s="918"/>
      <c r="AN110" s="918"/>
      <c r="AO110" s="919"/>
      <c r="AP110" s="921">
        <v>18.2</v>
      </c>
      <c r="AQ110" s="922"/>
      <c r="AR110" s="922"/>
      <c r="AS110" s="922"/>
      <c r="AT110" s="923"/>
      <c r="AU110" s="959" t="s">
        <v>72</v>
      </c>
      <c r="AV110" s="960"/>
      <c r="AW110" s="960"/>
      <c r="AX110" s="960"/>
      <c r="AY110" s="960"/>
      <c r="AZ110" s="889" t="s">
        <v>444</v>
      </c>
      <c r="BA110" s="837"/>
      <c r="BB110" s="837"/>
      <c r="BC110" s="837"/>
      <c r="BD110" s="837"/>
      <c r="BE110" s="837"/>
      <c r="BF110" s="837"/>
      <c r="BG110" s="837"/>
      <c r="BH110" s="837"/>
      <c r="BI110" s="837"/>
      <c r="BJ110" s="837"/>
      <c r="BK110" s="837"/>
      <c r="BL110" s="837"/>
      <c r="BM110" s="837"/>
      <c r="BN110" s="837"/>
      <c r="BO110" s="837"/>
      <c r="BP110" s="838"/>
      <c r="BQ110" s="890">
        <v>8329707</v>
      </c>
      <c r="BR110" s="871"/>
      <c r="BS110" s="871"/>
      <c r="BT110" s="871"/>
      <c r="BU110" s="871"/>
      <c r="BV110" s="871">
        <v>8371099</v>
      </c>
      <c r="BW110" s="871"/>
      <c r="BX110" s="871"/>
      <c r="BY110" s="871"/>
      <c r="BZ110" s="871"/>
      <c r="CA110" s="871">
        <v>8018186</v>
      </c>
      <c r="CB110" s="871"/>
      <c r="CC110" s="871"/>
      <c r="CD110" s="871"/>
      <c r="CE110" s="871"/>
      <c r="CF110" s="895">
        <v>144.80000000000001</v>
      </c>
      <c r="CG110" s="896"/>
      <c r="CH110" s="896"/>
      <c r="CI110" s="896"/>
      <c r="CJ110" s="896"/>
      <c r="CK110" s="955" t="s">
        <v>445</v>
      </c>
      <c r="CL110" s="848"/>
      <c r="CM110" s="889" t="s">
        <v>446</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416</v>
      </c>
      <c r="DH110" s="871"/>
      <c r="DI110" s="871"/>
      <c r="DJ110" s="871"/>
      <c r="DK110" s="871"/>
      <c r="DL110" s="871" t="s">
        <v>447</v>
      </c>
      <c r="DM110" s="871"/>
      <c r="DN110" s="871"/>
      <c r="DO110" s="871"/>
      <c r="DP110" s="871"/>
      <c r="DQ110" s="871" t="s">
        <v>448</v>
      </c>
      <c r="DR110" s="871"/>
      <c r="DS110" s="871"/>
      <c r="DT110" s="871"/>
      <c r="DU110" s="871"/>
      <c r="DV110" s="872" t="s">
        <v>420</v>
      </c>
      <c r="DW110" s="872"/>
      <c r="DX110" s="872"/>
      <c r="DY110" s="872"/>
      <c r="DZ110" s="873"/>
    </row>
    <row r="111" spans="1:131" s="226" customFormat="1" ht="26.25" customHeight="1" x14ac:dyDescent="0.15">
      <c r="A111" s="803" t="s">
        <v>449</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416</v>
      </c>
      <c r="AB111" s="948"/>
      <c r="AC111" s="948"/>
      <c r="AD111" s="948"/>
      <c r="AE111" s="949"/>
      <c r="AF111" s="950" t="s">
        <v>447</v>
      </c>
      <c r="AG111" s="948"/>
      <c r="AH111" s="948"/>
      <c r="AI111" s="948"/>
      <c r="AJ111" s="949"/>
      <c r="AK111" s="950" t="s">
        <v>448</v>
      </c>
      <c r="AL111" s="948"/>
      <c r="AM111" s="948"/>
      <c r="AN111" s="948"/>
      <c r="AO111" s="949"/>
      <c r="AP111" s="951" t="s">
        <v>448</v>
      </c>
      <c r="AQ111" s="952"/>
      <c r="AR111" s="952"/>
      <c r="AS111" s="952"/>
      <c r="AT111" s="953"/>
      <c r="AU111" s="961"/>
      <c r="AV111" s="962"/>
      <c r="AW111" s="962"/>
      <c r="AX111" s="962"/>
      <c r="AY111" s="962"/>
      <c r="AZ111" s="844" t="s">
        <v>450</v>
      </c>
      <c r="BA111" s="781"/>
      <c r="BB111" s="781"/>
      <c r="BC111" s="781"/>
      <c r="BD111" s="781"/>
      <c r="BE111" s="781"/>
      <c r="BF111" s="781"/>
      <c r="BG111" s="781"/>
      <c r="BH111" s="781"/>
      <c r="BI111" s="781"/>
      <c r="BJ111" s="781"/>
      <c r="BK111" s="781"/>
      <c r="BL111" s="781"/>
      <c r="BM111" s="781"/>
      <c r="BN111" s="781"/>
      <c r="BO111" s="781"/>
      <c r="BP111" s="782"/>
      <c r="BQ111" s="845">
        <v>32536</v>
      </c>
      <c r="BR111" s="846"/>
      <c r="BS111" s="846"/>
      <c r="BT111" s="846"/>
      <c r="BU111" s="846"/>
      <c r="BV111" s="846">
        <v>21454</v>
      </c>
      <c r="BW111" s="846"/>
      <c r="BX111" s="846"/>
      <c r="BY111" s="846"/>
      <c r="BZ111" s="846"/>
      <c r="CA111" s="846">
        <v>13942</v>
      </c>
      <c r="CB111" s="846"/>
      <c r="CC111" s="846"/>
      <c r="CD111" s="846"/>
      <c r="CE111" s="846"/>
      <c r="CF111" s="904">
        <v>0.3</v>
      </c>
      <c r="CG111" s="905"/>
      <c r="CH111" s="905"/>
      <c r="CI111" s="905"/>
      <c r="CJ111" s="905"/>
      <c r="CK111" s="956"/>
      <c r="CL111" s="850"/>
      <c r="CM111" s="844" t="s">
        <v>451</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420</v>
      </c>
      <c r="DH111" s="846"/>
      <c r="DI111" s="846"/>
      <c r="DJ111" s="846"/>
      <c r="DK111" s="846"/>
      <c r="DL111" s="846" t="s">
        <v>420</v>
      </c>
      <c r="DM111" s="846"/>
      <c r="DN111" s="846"/>
      <c r="DO111" s="846"/>
      <c r="DP111" s="846"/>
      <c r="DQ111" s="846" t="s">
        <v>447</v>
      </c>
      <c r="DR111" s="846"/>
      <c r="DS111" s="846"/>
      <c r="DT111" s="846"/>
      <c r="DU111" s="846"/>
      <c r="DV111" s="823" t="s">
        <v>452</v>
      </c>
      <c r="DW111" s="823"/>
      <c r="DX111" s="823"/>
      <c r="DY111" s="823"/>
      <c r="DZ111" s="824"/>
    </row>
    <row r="112" spans="1:131" s="226" customFormat="1" ht="26.25" customHeight="1" x14ac:dyDescent="0.15">
      <c r="A112" s="941" t="s">
        <v>453</v>
      </c>
      <c r="B112" s="942"/>
      <c r="C112" s="781" t="s">
        <v>454</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447</v>
      </c>
      <c r="AB112" s="809"/>
      <c r="AC112" s="809"/>
      <c r="AD112" s="809"/>
      <c r="AE112" s="810"/>
      <c r="AF112" s="811" t="s">
        <v>447</v>
      </c>
      <c r="AG112" s="809"/>
      <c r="AH112" s="809"/>
      <c r="AI112" s="809"/>
      <c r="AJ112" s="810"/>
      <c r="AK112" s="811" t="s">
        <v>447</v>
      </c>
      <c r="AL112" s="809"/>
      <c r="AM112" s="809"/>
      <c r="AN112" s="809"/>
      <c r="AO112" s="810"/>
      <c r="AP112" s="853" t="s">
        <v>452</v>
      </c>
      <c r="AQ112" s="854"/>
      <c r="AR112" s="854"/>
      <c r="AS112" s="854"/>
      <c r="AT112" s="855"/>
      <c r="AU112" s="961"/>
      <c r="AV112" s="962"/>
      <c r="AW112" s="962"/>
      <c r="AX112" s="962"/>
      <c r="AY112" s="962"/>
      <c r="AZ112" s="844" t="s">
        <v>455</v>
      </c>
      <c r="BA112" s="781"/>
      <c r="BB112" s="781"/>
      <c r="BC112" s="781"/>
      <c r="BD112" s="781"/>
      <c r="BE112" s="781"/>
      <c r="BF112" s="781"/>
      <c r="BG112" s="781"/>
      <c r="BH112" s="781"/>
      <c r="BI112" s="781"/>
      <c r="BJ112" s="781"/>
      <c r="BK112" s="781"/>
      <c r="BL112" s="781"/>
      <c r="BM112" s="781"/>
      <c r="BN112" s="781"/>
      <c r="BO112" s="781"/>
      <c r="BP112" s="782"/>
      <c r="BQ112" s="845">
        <v>4700008</v>
      </c>
      <c r="BR112" s="846"/>
      <c r="BS112" s="846"/>
      <c r="BT112" s="846"/>
      <c r="BU112" s="846"/>
      <c r="BV112" s="846">
        <v>4325181</v>
      </c>
      <c r="BW112" s="846"/>
      <c r="BX112" s="846"/>
      <c r="BY112" s="846"/>
      <c r="BZ112" s="846"/>
      <c r="CA112" s="846">
        <v>4040744</v>
      </c>
      <c r="CB112" s="846"/>
      <c r="CC112" s="846"/>
      <c r="CD112" s="846"/>
      <c r="CE112" s="846"/>
      <c r="CF112" s="904">
        <v>73</v>
      </c>
      <c r="CG112" s="905"/>
      <c r="CH112" s="905"/>
      <c r="CI112" s="905"/>
      <c r="CJ112" s="905"/>
      <c r="CK112" s="956"/>
      <c r="CL112" s="850"/>
      <c r="CM112" s="844" t="s">
        <v>456</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420</v>
      </c>
      <c r="DH112" s="846"/>
      <c r="DI112" s="846"/>
      <c r="DJ112" s="846"/>
      <c r="DK112" s="846"/>
      <c r="DL112" s="846" t="s">
        <v>447</v>
      </c>
      <c r="DM112" s="846"/>
      <c r="DN112" s="846"/>
      <c r="DO112" s="846"/>
      <c r="DP112" s="846"/>
      <c r="DQ112" s="846" t="s">
        <v>447</v>
      </c>
      <c r="DR112" s="846"/>
      <c r="DS112" s="846"/>
      <c r="DT112" s="846"/>
      <c r="DU112" s="846"/>
      <c r="DV112" s="823" t="s">
        <v>452</v>
      </c>
      <c r="DW112" s="823"/>
      <c r="DX112" s="823"/>
      <c r="DY112" s="823"/>
      <c r="DZ112" s="824"/>
    </row>
    <row r="113" spans="1:130" s="226" customFormat="1" ht="26.25" customHeight="1" x14ac:dyDescent="0.15">
      <c r="A113" s="943"/>
      <c r="B113" s="944"/>
      <c r="C113" s="781" t="s">
        <v>457</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495691</v>
      </c>
      <c r="AB113" s="948"/>
      <c r="AC113" s="948"/>
      <c r="AD113" s="948"/>
      <c r="AE113" s="949"/>
      <c r="AF113" s="950">
        <v>472730</v>
      </c>
      <c r="AG113" s="948"/>
      <c r="AH113" s="948"/>
      <c r="AI113" s="948"/>
      <c r="AJ113" s="949"/>
      <c r="AK113" s="950">
        <v>455252</v>
      </c>
      <c r="AL113" s="948"/>
      <c r="AM113" s="948"/>
      <c r="AN113" s="948"/>
      <c r="AO113" s="949"/>
      <c r="AP113" s="951">
        <v>8.1999999999999993</v>
      </c>
      <c r="AQ113" s="952"/>
      <c r="AR113" s="952"/>
      <c r="AS113" s="952"/>
      <c r="AT113" s="953"/>
      <c r="AU113" s="961"/>
      <c r="AV113" s="962"/>
      <c r="AW113" s="962"/>
      <c r="AX113" s="962"/>
      <c r="AY113" s="962"/>
      <c r="AZ113" s="844" t="s">
        <v>458</v>
      </c>
      <c r="BA113" s="781"/>
      <c r="BB113" s="781"/>
      <c r="BC113" s="781"/>
      <c r="BD113" s="781"/>
      <c r="BE113" s="781"/>
      <c r="BF113" s="781"/>
      <c r="BG113" s="781"/>
      <c r="BH113" s="781"/>
      <c r="BI113" s="781"/>
      <c r="BJ113" s="781"/>
      <c r="BK113" s="781"/>
      <c r="BL113" s="781"/>
      <c r="BM113" s="781"/>
      <c r="BN113" s="781"/>
      <c r="BO113" s="781"/>
      <c r="BP113" s="782"/>
      <c r="BQ113" s="845">
        <v>7056527</v>
      </c>
      <c r="BR113" s="846"/>
      <c r="BS113" s="846"/>
      <c r="BT113" s="846"/>
      <c r="BU113" s="846"/>
      <c r="BV113" s="846">
        <v>6641102</v>
      </c>
      <c r="BW113" s="846"/>
      <c r="BX113" s="846"/>
      <c r="BY113" s="846"/>
      <c r="BZ113" s="846"/>
      <c r="CA113" s="846">
        <v>6228920</v>
      </c>
      <c r="CB113" s="846"/>
      <c r="CC113" s="846"/>
      <c r="CD113" s="846"/>
      <c r="CE113" s="846"/>
      <c r="CF113" s="904">
        <v>112.5</v>
      </c>
      <c r="CG113" s="905"/>
      <c r="CH113" s="905"/>
      <c r="CI113" s="905"/>
      <c r="CJ113" s="905"/>
      <c r="CK113" s="956"/>
      <c r="CL113" s="850"/>
      <c r="CM113" s="844" t="s">
        <v>459</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447</v>
      </c>
      <c r="DH113" s="809"/>
      <c r="DI113" s="809"/>
      <c r="DJ113" s="809"/>
      <c r="DK113" s="810"/>
      <c r="DL113" s="811" t="s">
        <v>447</v>
      </c>
      <c r="DM113" s="809"/>
      <c r="DN113" s="809"/>
      <c r="DO113" s="809"/>
      <c r="DP113" s="810"/>
      <c r="DQ113" s="811" t="s">
        <v>447</v>
      </c>
      <c r="DR113" s="809"/>
      <c r="DS113" s="809"/>
      <c r="DT113" s="809"/>
      <c r="DU113" s="810"/>
      <c r="DV113" s="853" t="s">
        <v>447</v>
      </c>
      <c r="DW113" s="854"/>
      <c r="DX113" s="854"/>
      <c r="DY113" s="854"/>
      <c r="DZ113" s="855"/>
    </row>
    <row r="114" spans="1:130" s="226" customFormat="1" ht="26.25" customHeight="1" x14ac:dyDescent="0.15">
      <c r="A114" s="943"/>
      <c r="B114" s="944"/>
      <c r="C114" s="781" t="s">
        <v>460</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532559</v>
      </c>
      <c r="AB114" s="809"/>
      <c r="AC114" s="809"/>
      <c r="AD114" s="809"/>
      <c r="AE114" s="810"/>
      <c r="AF114" s="811">
        <v>542657</v>
      </c>
      <c r="AG114" s="809"/>
      <c r="AH114" s="809"/>
      <c r="AI114" s="809"/>
      <c r="AJ114" s="810"/>
      <c r="AK114" s="811">
        <v>527651</v>
      </c>
      <c r="AL114" s="809"/>
      <c r="AM114" s="809"/>
      <c r="AN114" s="809"/>
      <c r="AO114" s="810"/>
      <c r="AP114" s="853">
        <v>9.5</v>
      </c>
      <c r="AQ114" s="854"/>
      <c r="AR114" s="854"/>
      <c r="AS114" s="854"/>
      <c r="AT114" s="855"/>
      <c r="AU114" s="961"/>
      <c r="AV114" s="962"/>
      <c r="AW114" s="962"/>
      <c r="AX114" s="962"/>
      <c r="AY114" s="962"/>
      <c r="AZ114" s="844" t="s">
        <v>461</v>
      </c>
      <c r="BA114" s="781"/>
      <c r="BB114" s="781"/>
      <c r="BC114" s="781"/>
      <c r="BD114" s="781"/>
      <c r="BE114" s="781"/>
      <c r="BF114" s="781"/>
      <c r="BG114" s="781"/>
      <c r="BH114" s="781"/>
      <c r="BI114" s="781"/>
      <c r="BJ114" s="781"/>
      <c r="BK114" s="781"/>
      <c r="BL114" s="781"/>
      <c r="BM114" s="781"/>
      <c r="BN114" s="781"/>
      <c r="BO114" s="781"/>
      <c r="BP114" s="782"/>
      <c r="BQ114" s="845">
        <v>841613</v>
      </c>
      <c r="BR114" s="846"/>
      <c r="BS114" s="846"/>
      <c r="BT114" s="846"/>
      <c r="BU114" s="846"/>
      <c r="BV114" s="846">
        <v>858353</v>
      </c>
      <c r="BW114" s="846"/>
      <c r="BX114" s="846"/>
      <c r="BY114" s="846"/>
      <c r="BZ114" s="846"/>
      <c r="CA114" s="846">
        <v>862997</v>
      </c>
      <c r="CB114" s="846"/>
      <c r="CC114" s="846"/>
      <c r="CD114" s="846"/>
      <c r="CE114" s="846"/>
      <c r="CF114" s="904">
        <v>15.6</v>
      </c>
      <c r="CG114" s="905"/>
      <c r="CH114" s="905"/>
      <c r="CI114" s="905"/>
      <c r="CJ114" s="905"/>
      <c r="CK114" s="956"/>
      <c r="CL114" s="850"/>
      <c r="CM114" s="844" t="s">
        <v>462</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447</v>
      </c>
      <c r="DH114" s="809"/>
      <c r="DI114" s="809"/>
      <c r="DJ114" s="809"/>
      <c r="DK114" s="810"/>
      <c r="DL114" s="811" t="s">
        <v>452</v>
      </c>
      <c r="DM114" s="809"/>
      <c r="DN114" s="809"/>
      <c r="DO114" s="809"/>
      <c r="DP114" s="810"/>
      <c r="DQ114" s="811" t="s">
        <v>447</v>
      </c>
      <c r="DR114" s="809"/>
      <c r="DS114" s="809"/>
      <c r="DT114" s="809"/>
      <c r="DU114" s="810"/>
      <c r="DV114" s="853" t="s">
        <v>447</v>
      </c>
      <c r="DW114" s="854"/>
      <c r="DX114" s="854"/>
      <c r="DY114" s="854"/>
      <c r="DZ114" s="855"/>
    </row>
    <row r="115" spans="1:130" s="226" customFormat="1" ht="26.25" customHeight="1" x14ac:dyDescent="0.15">
      <c r="A115" s="943"/>
      <c r="B115" s="944"/>
      <c r="C115" s="781" t="s">
        <v>463</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12603</v>
      </c>
      <c r="AB115" s="948"/>
      <c r="AC115" s="948"/>
      <c r="AD115" s="948"/>
      <c r="AE115" s="949"/>
      <c r="AF115" s="950">
        <v>11444</v>
      </c>
      <c r="AG115" s="948"/>
      <c r="AH115" s="948"/>
      <c r="AI115" s="948"/>
      <c r="AJ115" s="949"/>
      <c r="AK115" s="950">
        <v>7764</v>
      </c>
      <c r="AL115" s="948"/>
      <c r="AM115" s="948"/>
      <c r="AN115" s="948"/>
      <c r="AO115" s="949"/>
      <c r="AP115" s="951">
        <v>0.1</v>
      </c>
      <c r="AQ115" s="952"/>
      <c r="AR115" s="952"/>
      <c r="AS115" s="952"/>
      <c r="AT115" s="953"/>
      <c r="AU115" s="961"/>
      <c r="AV115" s="962"/>
      <c r="AW115" s="962"/>
      <c r="AX115" s="962"/>
      <c r="AY115" s="962"/>
      <c r="AZ115" s="844" t="s">
        <v>464</v>
      </c>
      <c r="BA115" s="781"/>
      <c r="BB115" s="781"/>
      <c r="BC115" s="781"/>
      <c r="BD115" s="781"/>
      <c r="BE115" s="781"/>
      <c r="BF115" s="781"/>
      <c r="BG115" s="781"/>
      <c r="BH115" s="781"/>
      <c r="BI115" s="781"/>
      <c r="BJ115" s="781"/>
      <c r="BK115" s="781"/>
      <c r="BL115" s="781"/>
      <c r="BM115" s="781"/>
      <c r="BN115" s="781"/>
      <c r="BO115" s="781"/>
      <c r="BP115" s="782"/>
      <c r="BQ115" s="845" t="s">
        <v>465</v>
      </c>
      <c r="BR115" s="846"/>
      <c r="BS115" s="846"/>
      <c r="BT115" s="846"/>
      <c r="BU115" s="846"/>
      <c r="BV115" s="846" t="s">
        <v>447</v>
      </c>
      <c r="BW115" s="846"/>
      <c r="BX115" s="846"/>
      <c r="BY115" s="846"/>
      <c r="BZ115" s="846"/>
      <c r="CA115" s="846" t="s">
        <v>447</v>
      </c>
      <c r="CB115" s="846"/>
      <c r="CC115" s="846"/>
      <c r="CD115" s="846"/>
      <c r="CE115" s="846"/>
      <c r="CF115" s="904" t="s">
        <v>447</v>
      </c>
      <c r="CG115" s="905"/>
      <c r="CH115" s="905"/>
      <c r="CI115" s="905"/>
      <c r="CJ115" s="905"/>
      <c r="CK115" s="956"/>
      <c r="CL115" s="850"/>
      <c r="CM115" s="844" t="s">
        <v>466</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447</v>
      </c>
      <c r="DH115" s="809"/>
      <c r="DI115" s="809"/>
      <c r="DJ115" s="809"/>
      <c r="DK115" s="810"/>
      <c r="DL115" s="811" t="s">
        <v>447</v>
      </c>
      <c r="DM115" s="809"/>
      <c r="DN115" s="809"/>
      <c r="DO115" s="809"/>
      <c r="DP115" s="810"/>
      <c r="DQ115" s="811" t="s">
        <v>452</v>
      </c>
      <c r="DR115" s="809"/>
      <c r="DS115" s="809"/>
      <c r="DT115" s="809"/>
      <c r="DU115" s="810"/>
      <c r="DV115" s="853" t="s">
        <v>465</v>
      </c>
      <c r="DW115" s="854"/>
      <c r="DX115" s="854"/>
      <c r="DY115" s="854"/>
      <c r="DZ115" s="855"/>
    </row>
    <row r="116" spans="1:130" s="226" customFormat="1" ht="26.25" customHeight="1" x14ac:dyDescent="0.15">
      <c r="A116" s="945"/>
      <c r="B116" s="946"/>
      <c r="C116" s="868" t="s">
        <v>467</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447</v>
      </c>
      <c r="AB116" s="809"/>
      <c r="AC116" s="809"/>
      <c r="AD116" s="809"/>
      <c r="AE116" s="810"/>
      <c r="AF116" s="811" t="s">
        <v>447</v>
      </c>
      <c r="AG116" s="809"/>
      <c r="AH116" s="809"/>
      <c r="AI116" s="809"/>
      <c r="AJ116" s="810"/>
      <c r="AK116" s="811" t="s">
        <v>420</v>
      </c>
      <c r="AL116" s="809"/>
      <c r="AM116" s="809"/>
      <c r="AN116" s="809"/>
      <c r="AO116" s="810"/>
      <c r="AP116" s="853" t="s">
        <v>447</v>
      </c>
      <c r="AQ116" s="854"/>
      <c r="AR116" s="854"/>
      <c r="AS116" s="854"/>
      <c r="AT116" s="855"/>
      <c r="AU116" s="961"/>
      <c r="AV116" s="962"/>
      <c r="AW116" s="962"/>
      <c r="AX116" s="962"/>
      <c r="AY116" s="962"/>
      <c r="AZ116" s="938" t="s">
        <v>468</v>
      </c>
      <c r="BA116" s="939"/>
      <c r="BB116" s="939"/>
      <c r="BC116" s="939"/>
      <c r="BD116" s="939"/>
      <c r="BE116" s="939"/>
      <c r="BF116" s="939"/>
      <c r="BG116" s="939"/>
      <c r="BH116" s="939"/>
      <c r="BI116" s="939"/>
      <c r="BJ116" s="939"/>
      <c r="BK116" s="939"/>
      <c r="BL116" s="939"/>
      <c r="BM116" s="939"/>
      <c r="BN116" s="939"/>
      <c r="BO116" s="939"/>
      <c r="BP116" s="940"/>
      <c r="BQ116" s="845" t="s">
        <v>447</v>
      </c>
      <c r="BR116" s="846"/>
      <c r="BS116" s="846"/>
      <c r="BT116" s="846"/>
      <c r="BU116" s="846"/>
      <c r="BV116" s="846" t="s">
        <v>447</v>
      </c>
      <c r="BW116" s="846"/>
      <c r="BX116" s="846"/>
      <c r="BY116" s="846"/>
      <c r="BZ116" s="846"/>
      <c r="CA116" s="846" t="s">
        <v>420</v>
      </c>
      <c r="CB116" s="846"/>
      <c r="CC116" s="846"/>
      <c r="CD116" s="846"/>
      <c r="CE116" s="846"/>
      <c r="CF116" s="904" t="s">
        <v>420</v>
      </c>
      <c r="CG116" s="905"/>
      <c r="CH116" s="905"/>
      <c r="CI116" s="905"/>
      <c r="CJ116" s="905"/>
      <c r="CK116" s="956"/>
      <c r="CL116" s="850"/>
      <c r="CM116" s="844" t="s">
        <v>469</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30817</v>
      </c>
      <c r="DH116" s="809"/>
      <c r="DI116" s="809"/>
      <c r="DJ116" s="809"/>
      <c r="DK116" s="810"/>
      <c r="DL116" s="811">
        <v>21368</v>
      </c>
      <c r="DM116" s="809"/>
      <c r="DN116" s="809"/>
      <c r="DO116" s="809"/>
      <c r="DP116" s="810"/>
      <c r="DQ116" s="811">
        <v>13942</v>
      </c>
      <c r="DR116" s="809"/>
      <c r="DS116" s="809"/>
      <c r="DT116" s="809"/>
      <c r="DU116" s="810"/>
      <c r="DV116" s="853">
        <v>0.3</v>
      </c>
      <c r="DW116" s="854"/>
      <c r="DX116" s="854"/>
      <c r="DY116" s="854"/>
      <c r="DZ116" s="855"/>
    </row>
    <row r="117" spans="1:130" s="226" customFormat="1" ht="26.25" customHeight="1" x14ac:dyDescent="0.15">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470</v>
      </c>
      <c r="Z117" s="926"/>
      <c r="AA117" s="931">
        <v>2015991</v>
      </c>
      <c r="AB117" s="932"/>
      <c r="AC117" s="932"/>
      <c r="AD117" s="932"/>
      <c r="AE117" s="933"/>
      <c r="AF117" s="934">
        <v>2018284</v>
      </c>
      <c r="AG117" s="932"/>
      <c r="AH117" s="932"/>
      <c r="AI117" s="932"/>
      <c r="AJ117" s="933"/>
      <c r="AK117" s="934">
        <v>1998224</v>
      </c>
      <c r="AL117" s="932"/>
      <c r="AM117" s="932"/>
      <c r="AN117" s="932"/>
      <c r="AO117" s="933"/>
      <c r="AP117" s="935"/>
      <c r="AQ117" s="936"/>
      <c r="AR117" s="936"/>
      <c r="AS117" s="936"/>
      <c r="AT117" s="937"/>
      <c r="AU117" s="961"/>
      <c r="AV117" s="962"/>
      <c r="AW117" s="962"/>
      <c r="AX117" s="962"/>
      <c r="AY117" s="962"/>
      <c r="AZ117" s="892" t="s">
        <v>471</v>
      </c>
      <c r="BA117" s="893"/>
      <c r="BB117" s="893"/>
      <c r="BC117" s="893"/>
      <c r="BD117" s="893"/>
      <c r="BE117" s="893"/>
      <c r="BF117" s="893"/>
      <c r="BG117" s="893"/>
      <c r="BH117" s="893"/>
      <c r="BI117" s="893"/>
      <c r="BJ117" s="893"/>
      <c r="BK117" s="893"/>
      <c r="BL117" s="893"/>
      <c r="BM117" s="893"/>
      <c r="BN117" s="893"/>
      <c r="BO117" s="893"/>
      <c r="BP117" s="894"/>
      <c r="BQ117" s="845" t="s">
        <v>448</v>
      </c>
      <c r="BR117" s="846"/>
      <c r="BS117" s="846"/>
      <c r="BT117" s="846"/>
      <c r="BU117" s="846"/>
      <c r="BV117" s="846" t="s">
        <v>447</v>
      </c>
      <c r="BW117" s="846"/>
      <c r="BX117" s="846"/>
      <c r="BY117" s="846"/>
      <c r="BZ117" s="846"/>
      <c r="CA117" s="846" t="s">
        <v>448</v>
      </c>
      <c r="CB117" s="846"/>
      <c r="CC117" s="846"/>
      <c r="CD117" s="846"/>
      <c r="CE117" s="846"/>
      <c r="CF117" s="904" t="s">
        <v>448</v>
      </c>
      <c r="CG117" s="905"/>
      <c r="CH117" s="905"/>
      <c r="CI117" s="905"/>
      <c r="CJ117" s="905"/>
      <c r="CK117" s="956"/>
      <c r="CL117" s="850"/>
      <c r="CM117" s="844" t="s">
        <v>472</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448</v>
      </c>
      <c r="DH117" s="809"/>
      <c r="DI117" s="809"/>
      <c r="DJ117" s="809"/>
      <c r="DK117" s="810"/>
      <c r="DL117" s="811" t="s">
        <v>448</v>
      </c>
      <c r="DM117" s="809"/>
      <c r="DN117" s="809"/>
      <c r="DO117" s="809"/>
      <c r="DP117" s="810"/>
      <c r="DQ117" s="811" t="s">
        <v>448</v>
      </c>
      <c r="DR117" s="809"/>
      <c r="DS117" s="809"/>
      <c r="DT117" s="809"/>
      <c r="DU117" s="810"/>
      <c r="DV117" s="853" t="s">
        <v>447</v>
      </c>
      <c r="DW117" s="854"/>
      <c r="DX117" s="854"/>
      <c r="DY117" s="854"/>
      <c r="DZ117" s="855"/>
    </row>
    <row r="118" spans="1:130" s="226" customFormat="1" ht="26.25" customHeight="1" x14ac:dyDescent="0.15">
      <c r="A118" s="924" t="s">
        <v>442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439</v>
      </c>
      <c r="AB118" s="925"/>
      <c r="AC118" s="925"/>
      <c r="AD118" s="925"/>
      <c r="AE118" s="926"/>
      <c r="AF118" s="927" t="s">
        <v>440</v>
      </c>
      <c r="AG118" s="925"/>
      <c r="AH118" s="925"/>
      <c r="AI118" s="925"/>
      <c r="AJ118" s="926"/>
      <c r="AK118" s="927" t="s">
        <v>305</v>
      </c>
      <c r="AL118" s="925"/>
      <c r="AM118" s="925"/>
      <c r="AN118" s="925"/>
      <c r="AO118" s="926"/>
      <c r="AP118" s="928" t="s">
        <v>441</v>
      </c>
      <c r="AQ118" s="929"/>
      <c r="AR118" s="929"/>
      <c r="AS118" s="929"/>
      <c r="AT118" s="930"/>
      <c r="AU118" s="961"/>
      <c r="AV118" s="962"/>
      <c r="AW118" s="962"/>
      <c r="AX118" s="962"/>
      <c r="AY118" s="962"/>
      <c r="AZ118" s="867" t="s">
        <v>473</v>
      </c>
      <c r="BA118" s="868"/>
      <c r="BB118" s="868"/>
      <c r="BC118" s="868"/>
      <c r="BD118" s="868"/>
      <c r="BE118" s="868"/>
      <c r="BF118" s="868"/>
      <c r="BG118" s="868"/>
      <c r="BH118" s="868"/>
      <c r="BI118" s="868"/>
      <c r="BJ118" s="868"/>
      <c r="BK118" s="868"/>
      <c r="BL118" s="868"/>
      <c r="BM118" s="868"/>
      <c r="BN118" s="868"/>
      <c r="BO118" s="868"/>
      <c r="BP118" s="869"/>
      <c r="BQ118" s="908" t="s">
        <v>447</v>
      </c>
      <c r="BR118" s="874"/>
      <c r="BS118" s="874"/>
      <c r="BT118" s="874"/>
      <c r="BU118" s="874"/>
      <c r="BV118" s="874" t="s">
        <v>447</v>
      </c>
      <c r="BW118" s="874"/>
      <c r="BX118" s="874"/>
      <c r="BY118" s="874"/>
      <c r="BZ118" s="874"/>
      <c r="CA118" s="874" t="s">
        <v>447</v>
      </c>
      <c r="CB118" s="874"/>
      <c r="CC118" s="874"/>
      <c r="CD118" s="874"/>
      <c r="CE118" s="874"/>
      <c r="CF118" s="904" t="s">
        <v>447</v>
      </c>
      <c r="CG118" s="905"/>
      <c r="CH118" s="905"/>
      <c r="CI118" s="905"/>
      <c r="CJ118" s="905"/>
      <c r="CK118" s="956"/>
      <c r="CL118" s="850"/>
      <c r="CM118" s="844" t="s">
        <v>474</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447</v>
      </c>
      <c r="DH118" s="809"/>
      <c r="DI118" s="809"/>
      <c r="DJ118" s="809"/>
      <c r="DK118" s="810"/>
      <c r="DL118" s="811" t="s">
        <v>447</v>
      </c>
      <c r="DM118" s="809"/>
      <c r="DN118" s="809"/>
      <c r="DO118" s="809"/>
      <c r="DP118" s="810"/>
      <c r="DQ118" s="811" t="s">
        <v>447</v>
      </c>
      <c r="DR118" s="809"/>
      <c r="DS118" s="809"/>
      <c r="DT118" s="809"/>
      <c r="DU118" s="810"/>
      <c r="DV118" s="853" t="s">
        <v>447</v>
      </c>
      <c r="DW118" s="854"/>
      <c r="DX118" s="854"/>
      <c r="DY118" s="854"/>
      <c r="DZ118" s="855"/>
    </row>
    <row r="119" spans="1:130" s="226" customFormat="1" ht="26.25" customHeight="1" x14ac:dyDescent="0.15">
      <c r="A119" s="847" t="s">
        <v>445</v>
      </c>
      <c r="B119" s="848"/>
      <c r="C119" s="889" t="s">
        <v>446</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447</v>
      </c>
      <c r="AB119" s="918"/>
      <c r="AC119" s="918"/>
      <c r="AD119" s="918"/>
      <c r="AE119" s="919"/>
      <c r="AF119" s="920" t="s">
        <v>448</v>
      </c>
      <c r="AG119" s="918"/>
      <c r="AH119" s="918"/>
      <c r="AI119" s="918"/>
      <c r="AJ119" s="919"/>
      <c r="AK119" s="920" t="s">
        <v>447</v>
      </c>
      <c r="AL119" s="918"/>
      <c r="AM119" s="918"/>
      <c r="AN119" s="918"/>
      <c r="AO119" s="919"/>
      <c r="AP119" s="921" t="s">
        <v>447</v>
      </c>
      <c r="AQ119" s="922"/>
      <c r="AR119" s="922"/>
      <c r="AS119" s="922"/>
      <c r="AT119" s="923"/>
      <c r="AU119" s="963"/>
      <c r="AV119" s="964"/>
      <c r="AW119" s="964"/>
      <c r="AX119" s="964"/>
      <c r="AY119" s="964"/>
      <c r="AZ119" s="247" t="s">
        <v>187</v>
      </c>
      <c r="BA119" s="247"/>
      <c r="BB119" s="247"/>
      <c r="BC119" s="247"/>
      <c r="BD119" s="247"/>
      <c r="BE119" s="247"/>
      <c r="BF119" s="247"/>
      <c r="BG119" s="247"/>
      <c r="BH119" s="247"/>
      <c r="BI119" s="247"/>
      <c r="BJ119" s="247"/>
      <c r="BK119" s="247"/>
      <c r="BL119" s="247"/>
      <c r="BM119" s="247"/>
      <c r="BN119" s="247"/>
      <c r="BO119" s="906" t="s">
        <v>475</v>
      </c>
      <c r="BP119" s="907"/>
      <c r="BQ119" s="908">
        <v>20960391</v>
      </c>
      <c r="BR119" s="874"/>
      <c r="BS119" s="874"/>
      <c r="BT119" s="874"/>
      <c r="BU119" s="874"/>
      <c r="BV119" s="874">
        <v>20217189</v>
      </c>
      <c r="BW119" s="874"/>
      <c r="BX119" s="874"/>
      <c r="BY119" s="874"/>
      <c r="BZ119" s="874"/>
      <c r="CA119" s="874">
        <v>19164789</v>
      </c>
      <c r="CB119" s="874"/>
      <c r="CC119" s="874"/>
      <c r="CD119" s="874"/>
      <c r="CE119" s="874"/>
      <c r="CF119" s="777"/>
      <c r="CG119" s="778"/>
      <c r="CH119" s="778"/>
      <c r="CI119" s="778"/>
      <c r="CJ119" s="863"/>
      <c r="CK119" s="957"/>
      <c r="CL119" s="852"/>
      <c r="CM119" s="867" t="s">
        <v>476</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1719</v>
      </c>
      <c r="DH119" s="793"/>
      <c r="DI119" s="793"/>
      <c r="DJ119" s="793"/>
      <c r="DK119" s="794"/>
      <c r="DL119" s="795">
        <v>86</v>
      </c>
      <c r="DM119" s="793"/>
      <c r="DN119" s="793"/>
      <c r="DO119" s="793"/>
      <c r="DP119" s="794"/>
      <c r="DQ119" s="795" t="s">
        <v>477</v>
      </c>
      <c r="DR119" s="793"/>
      <c r="DS119" s="793"/>
      <c r="DT119" s="793"/>
      <c r="DU119" s="794"/>
      <c r="DV119" s="877" t="s">
        <v>478</v>
      </c>
      <c r="DW119" s="878"/>
      <c r="DX119" s="878"/>
      <c r="DY119" s="878"/>
      <c r="DZ119" s="879"/>
    </row>
    <row r="120" spans="1:130" s="226" customFormat="1" ht="26.25" customHeight="1" x14ac:dyDescent="0.15">
      <c r="A120" s="849"/>
      <c r="B120" s="850"/>
      <c r="C120" s="844" t="s">
        <v>451</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465</v>
      </c>
      <c r="AB120" s="809"/>
      <c r="AC120" s="809"/>
      <c r="AD120" s="809"/>
      <c r="AE120" s="810"/>
      <c r="AF120" s="811" t="s">
        <v>128</v>
      </c>
      <c r="AG120" s="809"/>
      <c r="AH120" s="809"/>
      <c r="AI120" s="809"/>
      <c r="AJ120" s="810"/>
      <c r="AK120" s="811" t="s">
        <v>465</v>
      </c>
      <c r="AL120" s="809"/>
      <c r="AM120" s="809"/>
      <c r="AN120" s="809"/>
      <c r="AO120" s="810"/>
      <c r="AP120" s="853" t="s">
        <v>478</v>
      </c>
      <c r="AQ120" s="854"/>
      <c r="AR120" s="854"/>
      <c r="AS120" s="854"/>
      <c r="AT120" s="855"/>
      <c r="AU120" s="909" t="s">
        <v>479</v>
      </c>
      <c r="AV120" s="910"/>
      <c r="AW120" s="910"/>
      <c r="AX120" s="910"/>
      <c r="AY120" s="911"/>
      <c r="AZ120" s="889" t="s">
        <v>480</v>
      </c>
      <c r="BA120" s="837"/>
      <c r="BB120" s="837"/>
      <c r="BC120" s="837"/>
      <c r="BD120" s="837"/>
      <c r="BE120" s="837"/>
      <c r="BF120" s="837"/>
      <c r="BG120" s="837"/>
      <c r="BH120" s="837"/>
      <c r="BI120" s="837"/>
      <c r="BJ120" s="837"/>
      <c r="BK120" s="837"/>
      <c r="BL120" s="837"/>
      <c r="BM120" s="837"/>
      <c r="BN120" s="837"/>
      <c r="BO120" s="837"/>
      <c r="BP120" s="838"/>
      <c r="BQ120" s="890">
        <v>3080538</v>
      </c>
      <c r="BR120" s="871"/>
      <c r="BS120" s="871"/>
      <c r="BT120" s="871"/>
      <c r="BU120" s="871"/>
      <c r="BV120" s="871">
        <v>3112091</v>
      </c>
      <c r="BW120" s="871"/>
      <c r="BX120" s="871"/>
      <c r="BY120" s="871"/>
      <c r="BZ120" s="871"/>
      <c r="CA120" s="871">
        <v>3698014</v>
      </c>
      <c r="CB120" s="871"/>
      <c r="CC120" s="871"/>
      <c r="CD120" s="871"/>
      <c r="CE120" s="871"/>
      <c r="CF120" s="895">
        <v>66.8</v>
      </c>
      <c r="CG120" s="896"/>
      <c r="CH120" s="896"/>
      <c r="CI120" s="896"/>
      <c r="CJ120" s="896"/>
      <c r="CK120" s="897" t="s">
        <v>481</v>
      </c>
      <c r="CL120" s="881"/>
      <c r="CM120" s="881"/>
      <c r="CN120" s="881"/>
      <c r="CO120" s="882"/>
      <c r="CP120" s="901" t="s">
        <v>482</v>
      </c>
      <c r="CQ120" s="902"/>
      <c r="CR120" s="902"/>
      <c r="CS120" s="902"/>
      <c r="CT120" s="902"/>
      <c r="CU120" s="902"/>
      <c r="CV120" s="902"/>
      <c r="CW120" s="902"/>
      <c r="CX120" s="902"/>
      <c r="CY120" s="902"/>
      <c r="CZ120" s="902"/>
      <c r="DA120" s="902"/>
      <c r="DB120" s="902"/>
      <c r="DC120" s="902"/>
      <c r="DD120" s="902"/>
      <c r="DE120" s="902"/>
      <c r="DF120" s="903"/>
      <c r="DG120" s="890">
        <v>1824494</v>
      </c>
      <c r="DH120" s="871"/>
      <c r="DI120" s="871"/>
      <c r="DJ120" s="871"/>
      <c r="DK120" s="871"/>
      <c r="DL120" s="871">
        <v>1732447</v>
      </c>
      <c r="DM120" s="871"/>
      <c r="DN120" s="871"/>
      <c r="DO120" s="871"/>
      <c r="DP120" s="871"/>
      <c r="DQ120" s="871">
        <v>1652926</v>
      </c>
      <c r="DR120" s="871"/>
      <c r="DS120" s="871"/>
      <c r="DT120" s="871"/>
      <c r="DU120" s="871"/>
      <c r="DV120" s="872">
        <v>29.9</v>
      </c>
      <c r="DW120" s="872"/>
      <c r="DX120" s="872"/>
      <c r="DY120" s="872"/>
      <c r="DZ120" s="873"/>
    </row>
    <row r="121" spans="1:130" s="226" customFormat="1" ht="26.25" customHeight="1" x14ac:dyDescent="0.15">
      <c r="A121" s="849"/>
      <c r="B121" s="850"/>
      <c r="C121" s="892" t="s">
        <v>483</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448</v>
      </c>
      <c r="AB121" s="809"/>
      <c r="AC121" s="809"/>
      <c r="AD121" s="809"/>
      <c r="AE121" s="810"/>
      <c r="AF121" s="811" t="s">
        <v>477</v>
      </c>
      <c r="AG121" s="809"/>
      <c r="AH121" s="809"/>
      <c r="AI121" s="809"/>
      <c r="AJ121" s="810"/>
      <c r="AK121" s="811" t="s">
        <v>484</v>
      </c>
      <c r="AL121" s="809"/>
      <c r="AM121" s="809"/>
      <c r="AN121" s="809"/>
      <c r="AO121" s="810"/>
      <c r="AP121" s="853" t="s">
        <v>485</v>
      </c>
      <c r="AQ121" s="854"/>
      <c r="AR121" s="854"/>
      <c r="AS121" s="854"/>
      <c r="AT121" s="855"/>
      <c r="AU121" s="912"/>
      <c r="AV121" s="913"/>
      <c r="AW121" s="913"/>
      <c r="AX121" s="913"/>
      <c r="AY121" s="914"/>
      <c r="AZ121" s="844" t="s">
        <v>486</v>
      </c>
      <c r="BA121" s="781"/>
      <c r="BB121" s="781"/>
      <c r="BC121" s="781"/>
      <c r="BD121" s="781"/>
      <c r="BE121" s="781"/>
      <c r="BF121" s="781"/>
      <c r="BG121" s="781"/>
      <c r="BH121" s="781"/>
      <c r="BI121" s="781"/>
      <c r="BJ121" s="781"/>
      <c r="BK121" s="781"/>
      <c r="BL121" s="781"/>
      <c r="BM121" s="781"/>
      <c r="BN121" s="781"/>
      <c r="BO121" s="781"/>
      <c r="BP121" s="782"/>
      <c r="BQ121" s="845">
        <v>777444</v>
      </c>
      <c r="BR121" s="846"/>
      <c r="BS121" s="846"/>
      <c r="BT121" s="846"/>
      <c r="BU121" s="846"/>
      <c r="BV121" s="846">
        <v>672190</v>
      </c>
      <c r="BW121" s="846"/>
      <c r="BX121" s="846"/>
      <c r="BY121" s="846"/>
      <c r="BZ121" s="846"/>
      <c r="CA121" s="846">
        <v>588824</v>
      </c>
      <c r="CB121" s="846"/>
      <c r="CC121" s="846"/>
      <c r="CD121" s="846"/>
      <c r="CE121" s="846"/>
      <c r="CF121" s="904">
        <v>10.6</v>
      </c>
      <c r="CG121" s="905"/>
      <c r="CH121" s="905"/>
      <c r="CI121" s="905"/>
      <c r="CJ121" s="905"/>
      <c r="CK121" s="898"/>
      <c r="CL121" s="884"/>
      <c r="CM121" s="884"/>
      <c r="CN121" s="884"/>
      <c r="CO121" s="885"/>
      <c r="CP121" s="864" t="s">
        <v>487</v>
      </c>
      <c r="CQ121" s="865"/>
      <c r="CR121" s="865"/>
      <c r="CS121" s="865"/>
      <c r="CT121" s="865"/>
      <c r="CU121" s="865"/>
      <c r="CV121" s="865"/>
      <c r="CW121" s="865"/>
      <c r="CX121" s="865"/>
      <c r="CY121" s="865"/>
      <c r="CZ121" s="865"/>
      <c r="DA121" s="865"/>
      <c r="DB121" s="865"/>
      <c r="DC121" s="865"/>
      <c r="DD121" s="865"/>
      <c r="DE121" s="865"/>
      <c r="DF121" s="866"/>
      <c r="DG121" s="845">
        <v>1970370</v>
      </c>
      <c r="DH121" s="846"/>
      <c r="DI121" s="846"/>
      <c r="DJ121" s="846"/>
      <c r="DK121" s="846"/>
      <c r="DL121" s="846">
        <v>1766675</v>
      </c>
      <c r="DM121" s="846"/>
      <c r="DN121" s="846"/>
      <c r="DO121" s="846"/>
      <c r="DP121" s="846"/>
      <c r="DQ121" s="846">
        <v>1650529</v>
      </c>
      <c r="DR121" s="846"/>
      <c r="DS121" s="846"/>
      <c r="DT121" s="846"/>
      <c r="DU121" s="846"/>
      <c r="DV121" s="823">
        <v>29.8</v>
      </c>
      <c r="DW121" s="823"/>
      <c r="DX121" s="823"/>
      <c r="DY121" s="823"/>
      <c r="DZ121" s="824"/>
    </row>
    <row r="122" spans="1:130" s="226" customFormat="1" ht="26.25" customHeight="1" x14ac:dyDescent="0.15">
      <c r="A122" s="849"/>
      <c r="B122" s="850"/>
      <c r="C122" s="844" t="s">
        <v>462</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488</v>
      </c>
      <c r="AB122" s="809"/>
      <c r="AC122" s="809"/>
      <c r="AD122" s="809"/>
      <c r="AE122" s="810"/>
      <c r="AF122" s="811" t="s">
        <v>489</v>
      </c>
      <c r="AG122" s="809"/>
      <c r="AH122" s="809"/>
      <c r="AI122" s="809"/>
      <c r="AJ122" s="810"/>
      <c r="AK122" s="811" t="s">
        <v>488</v>
      </c>
      <c r="AL122" s="809"/>
      <c r="AM122" s="809"/>
      <c r="AN122" s="809"/>
      <c r="AO122" s="810"/>
      <c r="AP122" s="853" t="s">
        <v>490</v>
      </c>
      <c r="AQ122" s="854"/>
      <c r="AR122" s="854"/>
      <c r="AS122" s="854"/>
      <c r="AT122" s="855"/>
      <c r="AU122" s="912"/>
      <c r="AV122" s="913"/>
      <c r="AW122" s="913"/>
      <c r="AX122" s="913"/>
      <c r="AY122" s="914"/>
      <c r="AZ122" s="867" t="s">
        <v>491</v>
      </c>
      <c r="BA122" s="868"/>
      <c r="BB122" s="868"/>
      <c r="BC122" s="868"/>
      <c r="BD122" s="868"/>
      <c r="BE122" s="868"/>
      <c r="BF122" s="868"/>
      <c r="BG122" s="868"/>
      <c r="BH122" s="868"/>
      <c r="BI122" s="868"/>
      <c r="BJ122" s="868"/>
      <c r="BK122" s="868"/>
      <c r="BL122" s="868"/>
      <c r="BM122" s="868"/>
      <c r="BN122" s="868"/>
      <c r="BO122" s="868"/>
      <c r="BP122" s="869"/>
      <c r="BQ122" s="908">
        <v>11992628</v>
      </c>
      <c r="BR122" s="874"/>
      <c r="BS122" s="874"/>
      <c r="BT122" s="874"/>
      <c r="BU122" s="874"/>
      <c r="BV122" s="874">
        <v>11518819</v>
      </c>
      <c r="BW122" s="874"/>
      <c r="BX122" s="874"/>
      <c r="BY122" s="874"/>
      <c r="BZ122" s="874"/>
      <c r="CA122" s="874">
        <v>11005688</v>
      </c>
      <c r="CB122" s="874"/>
      <c r="CC122" s="874"/>
      <c r="CD122" s="874"/>
      <c r="CE122" s="874"/>
      <c r="CF122" s="875">
        <v>198.8</v>
      </c>
      <c r="CG122" s="876"/>
      <c r="CH122" s="876"/>
      <c r="CI122" s="876"/>
      <c r="CJ122" s="876"/>
      <c r="CK122" s="898"/>
      <c r="CL122" s="884"/>
      <c r="CM122" s="884"/>
      <c r="CN122" s="884"/>
      <c r="CO122" s="885"/>
      <c r="CP122" s="864" t="s">
        <v>492</v>
      </c>
      <c r="CQ122" s="865"/>
      <c r="CR122" s="865"/>
      <c r="CS122" s="865"/>
      <c r="CT122" s="865"/>
      <c r="CU122" s="865"/>
      <c r="CV122" s="865"/>
      <c r="CW122" s="865"/>
      <c r="CX122" s="865"/>
      <c r="CY122" s="865"/>
      <c r="CZ122" s="865"/>
      <c r="DA122" s="865"/>
      <c r="DB122" s="865"/>
      <c r="DC122" s="865"/>
      <c r="DD122" s="865"/>
      <c r="DE122" s="865"/>
      <c r="DF122" s="866"/>
      <c r="DG122" s="845">
        <v>805439</v>
      </c>
      <c r="DH122" s="846"/>
      <c r="DI122" s="846"/>
      <c r="DJ122" s="846"/>
      <c r="DK122" s="846"/>
      <c r="DL122" s="846">
        <v>740905</v>
      </c>
      <c r="DM122" s="846"/>
      <c r="DN122" s="846"/>
      <c r="DO122" s="846"/>
      <c r="DP122" s="846"/>
      <c r="DQ122" s="846">
        <v>659932</v>
      </c>
      <c r="DR122" s="846"/>
      <c r="DS122" s="846"/>
      <c r="DT122" s="846"/>
      <c r="DU122" s="846"/>
      <c r="DV122" s="823">
        <v>11.9</v>
      </c>
      <c r="DW122" s="823"/>
      <c r="DX122" s="823"/>
      <c r="DY122" s="823"/>
      <c r="DZ122" s="824"/>
    </row>
    <row r="123" spans="1:130" s="226" customFormat="1" ht="26.25" customHeight="1" x14ac:dyDescent="0.15">
      <c r="A123" s="849"/>
      <c r="B123" s="850"/>
      <c r="C123" s="844" t="s">
        <v>469</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9477</v>
      </c>
      <c r="AB123" s="809"/>
      <c r="AC123" s="809"/>
      <c r="AD123" s="809"/>
      <c r="AE123" s="810"/>
      <c r="AF123" s="811">
        <v>9449</v>
      </c>
      <c r="AG123" s="809"/>
      <c r="AH123" s="809"/>
      <c r="AI123" s="809"/>
      <c r="AJ123" s="810"/>
      <c r="AK123" s="811">
        <v>7426</v>
      </c>
      <c r="AL123" s="809"/>
      <c r="AM123" s="809"/>
      <c r="AN123" s="809"/>
      <c r="AO123" s="810"/>
      <c r="AP123" s="853">
        <v>0.1</v>
      </c>
      <c r="AQ123" s="854"/>
      <c r="AR123" s="854"/>
      <c r="AS123" s="854"/>
      <c r="AT123" s="855"/>
      <c r="AU123" s="915"/>
      <c r="AV123" s="916"/>
      <c r="AW123" s="916"/>
      <c r="AX123" s="916"/>
      <c r="AY123" s="916"/>
      <c r="AZ123" s="247" t="s">
        <v>187</v>
      </c>
      <c r="BA123" s="247"/>
      <c r="BB123" s="247"/>
      <c r="BC123" s="247"/>
      <c r="BD123" s="247"/>
      <c r="BE123" s="247"/>
      <c r="BF123" s="247"/>
      <c r="BG123" s="247"/>
      <c r="BH123" s="247"/>
      <c r="BI123" s="247"/>
      <c r="BJ123" s="247"/>
      <c r="BK123" s="247"/>
      <c r="BL123" s="247"/>
      <c r="BM123" s="247"/>
      <c r="BN123" s="247"/>
      <c r="BO123" s="906" t="s">
        <v>493</v>
      </c>
      <c r="BP123" s="907"/>
      <c r="BQ123" s="861">
        <v>15850610</v>
      </c>
      <c r="BR123" s="862"/>
      <c r="BS123" s="862"/>
      <c r="BT123" s="862"/>
      <c r="BU123" s="862"/>
      <c r="BV123" s="862">
        <v>15303100</v>
      </c>
      <c r="BW123" s="862"/>
      <c r="BX123" s="862"/>
      <c r="BY123" s="862"/>
      <c r="BZ123" s="862"/>
      <c r="CA123" s="862">
        <v>15292526</v>
      </c>
      <c r="CB123" s="862"/>
      <c r="CC123" s="862"/>
      <c r="CD123" s="862"/>
      <c r="CE123" s="862"/>
      <c r="CF123" s="777"/>
      <c r="CG123" s="778"/>
      <c r="CH123" s="778"/>
      <c r="CI123" s="778"/>
      <c r="CJ123" s="863"/>
      <c r="CK123" s="898"/>
      <c r="CL123" s="884"/>
      <c r="CM123" s="884"/>
      <c r="CN123" s="884"/>
      <c r="CO123" s="885"/>
      <c r="CP123" s="864" t="s">
        <v>494</v>
      </c>
      <c r="CQ123" s="865"/>
      <c r="CR123" s="865"/>
      <c r="CS123" s="865"/>
      <c r="CT123" s="865"/>
      <c r="CU123" s="865"/>
      <c r="CV123" s="865"/>
      <c r="CW123" s="865"/>
      <c r="CX123" s="865"/>
      <c r="CY123" s="865"/>
      <c r="CZ123" s="865"/>
      <c r="DA123" s="865"/>
      <c r="DB123" s="865"/>
      <c r="DC123" s="865"/>
      <c r="DD123" s="865"/>
      <c r="DE123" s="865"/>
      <c r="DF123" s="866"/>
      <c r="DG123" s="808">
        <v>99705</v>
      </c>
      <c r="DH123" s="809"/>
      <c r="DI123" s="809"/>
      <c r="DJ123" s="809"/>
      <c r="DK123" s="810"/>
      <c r="DL123" s="811">
        <v>85154</v>
      </c>
      <c r="DM123" s="809"/>
      <c r="DN123" s="809"/>
      <c r="DO123" s="809"/>
      <c r="DP123" s="810"/>
      <c r="DQ123" s="811">
        <v>77357</v>
      </c>
      <c r="DR123" s="809"/>
      <c r="DS123" s="809"/>
      <c r="DT123" s="809"/>
      <c r="DU123" s="810"/>
      <c r="DV123" s="853">
        <v>1.4</v>
      </c>
      <c r="DW123" s="854"/>
      <c r="DX123" s="854"/>
      <c r="DY123" s="854"/>
      <c r="DZ123" s="855"/>
    </row>
    <row r="124" spans="1:130" s="226" customFormat="1" ht="26.25" customHeight="1" thickBot="1" x14ac:dyDescent="0.2">
      <c r="A124" s="849"/>
      <c r="B124" s="850"/>
      <c r="C124" s="844" t="s">
        <v>472</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490</v>
      </c>
      <c r="AB124" s="809"/>
      <c r="AC124" s="809"/>
      <c r="AD124" s="809"/>
      <c r="AE124" s="810"/>
      <c r="AF124" s="811" t="s">
        <v>488</v>
      </c>
      <c r="AG124" s="809"/>
      <c r="AH124" s="809"/>
      <c r="AI124" s="809"/>
      <c r="AJ124" s="810"/>
      <c r="AK124" s="811" t="s">
        <v>128</v>
      </c>
      <c r="AL124" s="809"/>
      <c r="AM124" s="809"/>
      <c r="AN124" s="809"/>
      <c r="AO124" s="810"/>
      <c r="AP124" s="853" t="s">
        <v>128</v>
      </c>
      <c r="AQ124" s="854"/>
      <c r="AR124" s="854"/>
      <c r="AS124" s="854"/>
      <c r="AT124" s="855"/>
      <c r="AU124" s="856" t="s">
        <v>495</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100.8</v>
      </c>
      <c r="BR124" s="860"/>
      <c r="BS124" s="860"/>
      <c r="BT124" s="860"/>
      <c r="BU124" s="860"/>
      <c r="BV124" s="860">
        <v>93</v>
      </c>
      <c r="BW124" s="860"/>
      <c r="BX124" s="860"/>
      <c r="BY124" s="860"/>
      <c r="BZ124" s="860"/>
      <c r="CA124" s="860">
        <v>69.900000000000006</v>
      </c>
      <c r="CB124" s="860"/>
      <c r="CC124" s="860"/>
      <c r="CD124" s="860"/>
      <c r="CE124" s="860"/>
      <c r="CF124" s="755"/>
      <c r="CG124" s="756"/>
      <c r="CH124" s="756"/>
      <c r="CI124" s="756"/>
      <c r="CJ124" s="891"/>
      <c r="CK124" s="899"/>
      <c r="CL124" s="899"/>
      <c r="CM124" s="899"/>
      <c r="CN124" s="899"/>
      <c r="CO124" s="900"/>
      <c r="CP124" s="864" t="s">
        <v>496</v>
      </c>
      <c r="CQ124" s="865"/>
      <c r="CR124" s="865"/>
      <c r="CS124" s="865"/>
      <c r="CT124" s="865"/>
      <c r="CU124" s="865"/>
      <c r="CV124" s="865"/>
      <c r="CW124" s="865"/>
      <c r="CX124" s="865"/>
      <c r="CY124" s="865"/>
      <c r="CZ124" s="865"/>
      <c r="DA124" s="865"/>
      <c r="DB124" s="865"/>
      <c r="DC124" s="865"/>
      <c r="DD124" s="865"/>
      <c r="DE124" s="865"/>
      <c r="DF124" s="866"/>
      <c r="DG124" s="792" t="s">
        <v>490</v>
      </c>
      <c r="DH124" s="793"/>
      <c r="DI124" s="793"/>
      <c r="DJ124" s="793"/>
      <c r="DK124" s="794"/>
      <c r="DL124" s="795" t="s">
        <v>465</v>
      </c>
      <c r="DM124" s="793"/>
      <c r="DN124" s="793"/>
      <c r="DO124" s="793"/>
      <c r="DP124" s="794"/>
      <c r="DQ124" s="795" t="s">
        <v>484</v>
      </c>
      <c r="DR124" s="793"/>
      <c r="DS124" s="793"/>
      <c r="DT124" s="793"/>
      <c r="DU124" s="794"/>
      <c r="DV124" s="877" t="s">
        <v>490</v>
      </c>
      <c r="DW124" s="878"/>
      <c r="DX124" s="878"/>
      <c r="DY124" s="878"/>
      <c r="DZ124" s="879"/>
    </row>
    <row r="125" spans="1:130" s="226" customFormat="1" ht="26.25" customHeight="1" x14ac:dyDescent="0.15">
      <c r="A125" s="849"/>
      <c r="B125" s="850"/>
      <c r="C125" s="844" t="s">
        <v>474</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465</v>
      </c>
      <c r="AB125" s="809"/>
      <c r="AC125" s="809"/>
      <c r="AD125" s="809"/>
      <c r="AE125" s="810"/>
      <c r="AF125" s="811" t="s">
        <v>485</v>
      </c>
      <c r="AG125" s="809"/>
      <c r="AH125" s="809"/>
      <c r="AI125" s="809"/>
      <c r="AJ125" s="810"/>
      <c r="AK125" s="811" t="s">
        <v>497</v>
      </c>
      <c r="AL125" s="809"/>
      <c r="AM125" s="809"/>
      <c r="AN125" s="809"/>
      <c r="AO125" s="810"/>
      <c r="AP125" s="853" t="s">
        <v>465</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498</v>
      </c>
      <c r="CL125" s="881"/>
      <c r="CM125" s="881"/>
      <c r="CN125" s="881"/>
      <c r="CO125" s="882"/>
      <c r="CP125" s="889" t="s">
        <v>499</v>
      </c>
      <c r="CQ125" s="837"/>
      <c r="CR125" s="837"/>
      <c r="CS125" s="837"/>
      <c r="CT125" s="837"/>
      <c r="CU125" s="837"/>
      <c r="CV125" s="837"/>
      <c r="CW125" s="837"/>
      <c r="CX125" s="837"/>
      <c r="CY125" s="837"/>
      <c r="CZ125" s="837"/>
      <c r="DA125" s="837"/>
      <c r="DB125" s="837"/>
      <c r="DC125" s="837"/>
      <c r="DD125" s="837"/>
      <c r="DE125" s="837"/>
      <c r="DF125" s="838"/>
      <c r="DG125" s="890" t="s">
        <v>488</v>
      </c>
      <c r="DH125" s="871"/>
      <c r="DI125" s="871"/>
      <c r="DJ125" s="871"/>
      <c r="DK125" s="871"/>
      <c r="DL125" s="871" t="s">
        <v>478</v>
      </c>
      <c r="DM125" s="871"/>
      <c r="DN125" s="871"/>
      <c r="DO125" s="871"/>
      <c r="DP125" s="871"/>
      <c r="DQ125" s="871" t="s">
        <v>448</v>
      </c>
      <c r="DR125" s="871"/>
      <c r="DS125" s="871"/>
      <c r="DT125" s="871"/>
      <c r="DU125" s="871"/>
      <c r="DV125" s="872" t="s">
        <v>465</v>
      </c>
      <c r="DW125" s="872"/>
      <c r="DX125" s="872"/>
      <c r="DY125" s="872"/>
      <c r="DZ125" s="873"/>
    </row>
    <row r="126" spans="1:130" s="226" customFormat="1" ht="26.25" customHeight="1" thickBot="1" x14ac:dyDescent="0.2">
      <c r="A126" s="849"/>
      <c r="B126" s="850"/>
      <c r="C126" s="844" t="s">
        <v>476</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2626</v>
      </c>
      <c r="AB126" s="809"/>
      <c r="AC126" s="809"/>
      <c r="AD126" s="809"/>
      <c r="AE126" s="810"/>
      <c r="AF126" s="811">
        <v>1631</v>
      </c>
      <c r="AG126" s="809"/>
      <c r="AH126" s="809"/>
      <c r="AI126" s="809"/>
      <c r="AJ126" s="810"/>
      <c r="AK126" s="811">
        <v>86</v>
      </c>
      <c r="AL126" s="809"/>
      <c r="AM126" s="809"/>
      <c r="AN126" s="809"/>
      <c r="AO126" s="810"/>
      <c r="AP126" s="853">
        <v>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500</v>
      </c>
      <c r="CQ126" s="781"/>
      <c r="CR126" s="781"/>
      <c r="CS126" s="781"/>
      <c r="CT126" s="781"/>
      <c r="CU126" s="781"/>
      <c r="CV126" s="781"/>
      <c r="CW126" s="781"/>
      <c r="CX126" s="781"/>
      <c r="CY126" s="781"/>
      <c r="CZ126" s="781"/>
      <c r="DA126" s="781"/>
      <c r="DB126" s="781"/>
      <c r="DC126" s="781"/>
      <c r="DD126" s="781"/>
      <c r="DE126" s="781"/>
      <c r="DF126" s="782"/>
      <c r="DG126" s="845" t="s">
        <v>128</v>
      </c>
      <c r="DH126" s="846"/>
      <c r="DI126" s="846"/>
      <c r="DJ126" s="846"/>
      <c r="DK126" s="846"/>
      <c r="DL126" s="846" t="s">
        <v>484</v>
      </c>
      <c r="DM126" s="846"/>
      <c r="DN126" s="846"/>
      <c r="DO126" s="846"/>
      <c r="DP126" s="846"/>
      <c r="DQ126" s="846" t="s">
        <v>448</v>
      </c>
      <c r="DR126" s="846"/>
      <c r="DS126" s="846"/>
      <c r="DT126" s="846"/>
      <c r="DU126" s="846"/>
      <c r="DV126" s="823" t="s">
        <v>497</v>
      </c>
      <c r="DW126" s="823"/>
      <c r="DX126" s="823"/>
      <c r="DY126" s="823"/>
      <c r="DZ126" s="824"/>
    </row>
    <row r="127" spans="1:130" s="226" customFormat="1" ht="26.25" customHeight="1" x14ac:dyDescent="0.15">
      <c r="A127" s="851"/>
      <c r="B127" s="852"/>
      <c r="C127" s="867" t="s">
        <v>501</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500</v>
      </c>
      <c r="AB127" s="809"/>
      <c r="AC127" s="809"/>
      <c r="AD127" s="809"/>
      <c r="AE127" s="810"/>
      <c r="AF127" s="811">
        <v>364</v>
      </c>
      <c r="AG127" s="809"/>
      <c r="AH127" s="809"/>
      <c r="AI127" s="809"/>
      <c r="AJ127" s="810"/>
      <c r="AK127" s="811">
        <v>252</v>
      </c>
      <c r="AL127" s="809"/>
      <c r="AM127" s="809"/>
      <c r="AN127" s="809"/>
      <c r="AO127" s="810"/>
      <c r="AP127" s="853">
        <v>0</v>
      </c>
      <c r="AQ127" s="854"/>
      <c r="AR127" s="854"/>
      <c r="AS127" s="854"/>
      <c r="AT127" s="855"/>
      <c r="AU127" s="228"/>
      <c r="AV127" s="228"/>
      <c r="AW127" s="228"/>
      <c r="AX127" s="870" t="s">
        <v>502</v>
      </c>
      <c r="AY127" s="841"/>
      <c r="AZ127" s="841"/>
      <c r="BA127" s="841"/>
      <c r="BB127" s="841"/>
      <c r="BC127" s="841"/>
      <c r="BD127" s="841"/>
      <c r="BE127" s="842"/>
      <c r="BF127" s="840" t="s">
        <v>503</v>
      </c>
      <c r="BG127" s="841"/>
      <c r="BH127" s="841"/>
      <c r="BI127" s="841"/>
      <c r="BJ127" s="841"/>
      <c r="BK127" s="841"/>
      <c r="BL127" s="842"/>
      <c r="BM127" s="840" t="s">
        <v>504</v>
      </c>
      <c r="BN127" s="841"/>
      <c r="BO127" s="841"/>
      <c r="BP127" s="841"/>
      <c r="BQ127" s="841"/>
      <c r="BR127" s="841"/>
      <c r="BS127" s="842"/>
      <c r="BT127" s="840" t="s">
        <v>505</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506</v>
      </c>
      <c r="CQ127" s="781"/>
      <c r="CR127" s="781"/>
      <c r="CS127" s="781"/>
      <c r="CT127" s="781"/>
      <c r="CU127" s="781"/>
      <c r="CV127" s="781"/>
      <c r="CW127" s="781"/>
      <c r="CX127" s="781"/>
      <c r="CY127" s="781"/>
      <c r="CZ127" s="781"/>
      <c r="DA127" s="781"/>
      <c r="DB127" s="781"/>
      <c r="DC127" s="781"/>
      <c r="DD127" s="781"/>
      <c r="DE127" s="781"/>
      <c r="DF127" s="782"/>
      <c r="DG127" s="845" t="s">
        <v>507</v>
      </c>
      <c r="DH127" s="846"/>
      <c r="DI127" s="846"/>
      <c r="DJ127" s="846"/>
      <c r="DK127" s="846"/>
      <c r="DL127" s="846" t="s">
        <v>477</v>
      </c>
      <c r="DM127" s="846"/>
      <c r="DN127" s="846"/>
      <c r="DO127" s="846"/>
      <c r="DP127" s="846"/>
      <c r="DQ127" s="846" t="s">
        <v>484</v>
      </c>
      <c r="DR127" s="846"/>
      <c r="DS127" s="846"/>
      <c r="DT127" s="846"/>
      <c r="DU127" s="846"/>
      <c r="DV127" s="823" t="s">
        <v>478</v>
      </c>
      <c r="DW127" s="823"/>
      <c r="DX127" s="823"/>
      <c r="DY127" s="823"/>
      <c r="DZ127" s="824"/>
    </row>
    <row r="128" spans="1:130" s="226" customFormat="1" ht="26.25" customHeight="1" thickBot="1" x14ac:dyDescent="0.2">
      <c r="A128" s="825" t="s">
        <v>508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509</v>
      </c>
      <c r="X128" s="827"/>
      <c r="Y128" s="827"/>
      <c r="Z128" s="828"/>
      <c r="AA128" s="829">
        <v>89612</v>
      </c>
      <c r="AB128" s="830"/>
      <c r="AC128" s="830"/>
      <c r="AD128" s="830"/>
      <c r="AE128" s="831"/>
      <c r="AF128" s="832">
        <v>88200</v>
      </c>
      <c r="AG128" s="830"/>
      <c r="AH128" s="830"/>
      <c r="AI128" s="830"/>
      <c r="AJ128" s="831"/>
      <c r="AK128" s="832">
        <v>88430</v>
      </c>
      <c r="AL128" s="830"/>
      <c r="AM128" s="830"/>
      <c r="AN128" s="830"/>
      <c r="AO128" s="831"/>
      <c r="AP128" s="833"/>
      <c r="AQ128" s="834"/>
      <c r="AR128" s="834"/>
      <c r="AS128" s="834"/>
      <c r="AT128" s="835"/>
      <c r="AU128" s="228"/>
      <c r="AV128" s="228"/>
      <c r="AW128" s="228"/>
      <c r="AX128" s="836" t="s">
        <v>510</v>
      </c>
      <c r="AY128" s="837"/>
      <c r="AZ128" s="837"/>
      <c r="BA128" s="837"/>
      <c r="BB128" s="837"/>
      <c r="BC128" s="837"/>
      <c r="BD128" s="837"/>
      <c r="BE128" s="838"/>
      <c r="BF128" s="815" t="s">
        <v>477</v>
      </c>
      <c r="BG128" s="816"/>
      <c r="BH128" s="816"/>
      <c r="BI128" s="816"/>
      <c r="BJ128" s="816"/>
      <c r="BK128" s="816"/>
      <c r="BL128" s="839"/>
      <c r="BM128" s="815">
        <v>14.18</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511</v>
      </c>
      <c r="CQ128" s="759"/>
      <c r="CR128" s="759"/>
      <c r="CS128" s="759"/>
      <c r="CT128" s="759"/>
      <c r="CU128" s="759"/>
      <c r="CV128" s="759"/>
      <c r="CW128" s="759"/>
      <c r="CX128" s="759"/>
      <c r="CY128" s="759"/>
      <c r="CZ128" s="759"/>
      <c r="DA128" s="759"/>
      <c r="DB128" s="759"/>
      <c r="DC128" s="759"/>
      <c r="DD128" s="759"/>
      <c r="DE128" s="759"/>
      <c r="DF128" s="760"/>
      <c r="DG128" s="819" t="s">
        <v>512</v>
      </c>
      <c r="DH128" s="820"/>
      <c r="DI128" s="820"/>
      <c r="DJ128" s="820"/>
      <c r="DK128" s="820"/>
      <c r="DL128" s="820" t="s">
        <v>448</v>
      </c>
      <c r="DM128" s="820"/>
      <c r="DN128" s="820"/>
      <c r="DO128" s="820"/>
      <c r="DP128" s="820"/>
      <c r="DQ128" s="820" t="s">
        <v>477</v>
      </c>
      <c r="DR128" s="820"/>
      <c r="DS128" s="820"/>
      <c r="DT128" s="820"/>
      <c r="DU128" s="820"/>
      <c r="DV128" s="821" t="s">
        <v>484</v>
      </c>
      <c r="DW128" s="821"/>
      <c r="DX128" s="821"/>
      <c r="DY128" s="821"/>
      <c r="DZ128" s="822"/>
    </row>
    <row r="129" spans="1:131" s="226" customFormat="1" ht="26.25" customHeight="1" x14ac:dyDescent="0.15">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513</v>
      </c>
      <c r="X129" s="806"/>
      <c r="Y129" s="806"/>
      <c r="Z129" s="807"/>
      <c r="AA129" s="808">
        <v>6224306</v>
      </c>
      <c r="AB129" s="809"/>
      <c r="AC129" s="809"/>
      <c r="AD129" s="809"/>
      <c r="AE129" s="810"/>
      <c r="AF129" s="811">
        <v>6410285</v>
      </c>
      <c r="AG129" s="809"/>
      <c r="AH129" s="809"/>
      <c r="AI129" s="809"/>
      <c r="AJ129" s="810"/>
      <c r="AK129" s="811">
        <v>6641722</v>
      </c>
      <c r="AL129" s="809"/>
      <c r="AM129" s="809"/>
      <c r="AN129" s="809"/>
      <c r="AO129" s="810"/>
      <c r="AP129" s="812"/>
      <c r="AQ129" s="813"/>
      <c r="AR129" s="813"/>
      <c r="AS129" s="813"/>
      <c r="AT129" s="814"/>
      <c r="AU129" s="229"/>
      <c r="AV129" s="229"/>
      <c r="AW129" s="229"/>
      <c r="AX129" s="780" t="s">
        <v>514</v>
      </c>
      <c r="AY129" s="781"/>
      <c r="AZ129" s="781"/>
      <c r="BA129" s="781"/>
      <c r="BB129" s="781"/>
      <c r="BC129" s="781"/>
      <c r="BD129" s="781"/>
      <c r="BE129" s="782"/>
      <c r="BF129" s="799" t="s">
        <v>488</v>
      </c>
      <c r="BG129" s="800"/>
      <c r="BH129" s="800"/>
      <c r="BI129" s="800"/>
      <c r="BJ129" s="800"/>
      <c r="BK129" s="800"/>
      <c r="BL129" s="801"/>
      <c r="BM129" s="799">
        <v>19.18</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515</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516</v>
      </c>
      <c r="X130" s="806"/>
      <c r="Y130" s="806"/>
      <c r="Z130" s="807"/>
      <c r="AA130" s="808">
        <v>1157967</v>
      </c>
      <c r="AB130" s="809"/>
      <c r="AC130" s="809"/>
      <c r="AD130" s="809"/>
      <c r="AE130" s="810"/>
      <c r="AF130" s="811">
        <v>1129293</v>
      </c>
      <c r="AG130" s="809"/>
      <c r="AH130" s="809"/>
      <c r="AI130" s="809"/>
      <c r="AJ130" s="810"/>
      <c r="AK130" s="811">
        <v>1105287</v>
      </c>
      <c r="AL130" s="809"/>
      <c r="AM130" s="809"/>
      <c r="AN130" s="809"/>
      <c r="AO130" s="810"/>
      <c r="AP130" s="812"/>
      <c r="AQ130" s="813"/>
      <c r="AR130" s="813"/>
      <c r="AS130" s="813"/>
      <c r="AT130" s="814"/>
      <c r="AU130" s="229"/>
      <c r="AV130" s="229"/>
      <c r="AW130" s="229"/>
      <c r="AX130" s="780" t="s">
        <v>517</v>
      </c>
      <c r="AY130" s="781"/>
      <c r="AZ130" s="781"/>
      <c r="BA130" s="781"/>
      <c r="BB130" s="781"/>
      <c r="BC130" s="781"/>
      <c r="BD130" s="781"/>
      <c r="BE130" s="782"/>
      <c r="BF130" s="783">
        <v>14.9</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518</v>
      </c>
      <c r="X131" s="790"/>
      <c r="Y131" s="790"/>
      <c r="Z131" s="791"/>
      <c r="AA131" s="792">
        <v>5066339</v>
      </c>
      <c r="AB131" s="793"/>
      <c r="AC131" s="793"/>
      <c r="AD131" s="793"/>
      <c r="AE131" s="794"/>
      <c r="AF131" s="795">
        <v>5280992</v>
      </c>
      <c r="AG131" s="793"/>
      <c r="AH131" s="793"/>
      <c r="AI131" s="793"/>
      <c r="AJ131" s="794"/>
      <c r="AK131" s="795">
        <v>5536435</v>
      </c>
      <c r="AL131" s="793"/>
      <c r="AM131" s="793"/>
      <c r="AN131" s="793"/>
      <c r="AO131" s="794"/>
      <c r="AP131" s="796"/>
      <c r="AQ131" s="797"/>
      <c r="AR131" s="797"/>
      <c r="AS131" s="797"/>
      <c r="AT131" s="798"/>
      <c r="AU131" s="229"/>
      <c r="AV131" s="229"/>
      <c r="AW131" s="229"/>
      <c r="AX131" s="758" t="s">
        <v>519</v>
      </c>
      <c r="AY131" s="759"/>
      <c r="AZ131" s="759"/>
      <c r="BA131" s="759"/>
      <c r="BB131" s="759"/>
      <c r="BC131" s="759"/>
      <c r="BD131" s="759"/>
      <c r="BE131" s="760"/>
      <c r="BF131" s="761">
        <v>69.900000000000006</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520</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521</v>
      </c>
      <c r="W132" s="771"/>
      <c r="X132" s="771"/>
      <c r="Y132" s="771"/>
      <c r="Z132" s="772"/>
      <c r="AA132" s="773">
        <v>15.167007180000001</v>
      </c>
      <c r="AB132" s="774"/>
      <c r="AC132" s="774"/>
      <c r="AD132" s="774"/>
      <c r="AE132" s="775"/>
      <c r="AF132" s="776">
        <v>15.163647279999999</v>
      </c>
      <c r="AG132" s="774"/>
      <c r="AH132" s="774"/>
      <c r="AI132" s="774"/>
      <c r="AJ132" s="775"/>
      <c r="AK132" s="776">
        <v>14.53113782</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522</v>
      </c>
      <c r="W133" s="750"/>
      <c r="X133" s="750"/>
      <c r="Y133" s="750"/>
      <c r="Z133" s="751"/>
      <c r="AA133" s="752">
        <v>15.7</v>
      </c>
      <c r="AB133" s="753"/>
      <c r="AC133" s="753"/>
      <c r="AD133" s="753"/>
      <c r="AE133" s="754"/>
      <c r="AF133" s="752">
        <v>15.3</v>
      </c>
      <c r="AG133" s="753"/>
      <c r="AH133" s="753"/>
      <c r="AI133" s="753"/>
      <c r="AJ133" s="754"/>
      <c r="AK133" s="752">
        <v>14.9</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j11R5lc9liOVnMTPXGcd0iI6/0QvXwmo9l/Kf0u5oF3LWcSCvaDitKEEBCcp2hTmkj0KRUwQYD99GtgM/vX5g==" saltValue="z0U7L5c+KYtDDaPNjgac9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4C7+povHKMTVixyrloSiZlb/SLzXCtaWe6+xZd2LVjbhW3grxKiEm5hO8sPpUb7DVoaXwPyDctZXTQZlpLZjRQ==" saltValue="ZIS1qDnhgmvMAzgbaauY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LnS+Lq6w+A6F+UwRozcOZKfq8ikaIxh5i03LCvzUNVTtsN8dGPXJu00dovfIVAxEJXseqvttbLULpr5qdpjhA==" saltValue="ZKluGF80yzi0GLOxQKV8f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526</v>
      </c>
      <c r="AP7" s="268"/>
      <c r="AQ7" s="269" t="s">
        <v>527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528</v>
      </c>
      <c r="AQ8" s="275" t="s">
        <v>529</v>
      </c>
      <c r="AR8" s="276" t="s">
        <v>530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531</v>
      </c>
      <c r="AL9" s="1160"/>
      <c r="AM9" s="1160"/>
      <c r="AN9" s="1161"/>
      <c r="AO9" s="277">
        <v>1398378</v>
      </c>
      <c r="AP9" s="277">
        <v>71208</v>
      </c>
      <c r="AQ9" s="278">
        <v>97040</v>
      </c>
      <c r="AR9" s="279">
        <v>-26.6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532</v>
      </c>
      <c r="AL10" s="1160"/>
      <c r="AM10" s="1160"/>
      <c r="AN10" s="1161"/>
      <c r="AO10" s="280">
        <v>226214</v>
      </c>
      <c r="AP10" s="280">
        <v>11519</v>
      </c>
      <c r="AQ10" s="281">
        <v>11799</v>
      </c>
      <c r="AR10" s="282">
        <v>-2.4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533</v>
      </c>
      <c r="AL11" s="1160"/>
      <c r="AM11" s="1160"/>
      <c r="AN11" s="1161"/>
      <c r="AO11" s="280" t="s">
        <v>534</v>
      </c>
      <c r="AP11" s="280" t="s">
        <v>534</v>
      </c>
      <c r="AQ11" s="281">
        <v>727</v>
      </c>
      <c r="AR11" s="282" t="s">
        <v>534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535</v>
      </c>
      <c r="AL12" s="1160"/>
      <c r="AM12" s="1160"/>
      <c r="AN12" s="1161"/>
      <c r="AO12" s="280" t="s">
        <v>534</v>
      </c>
      <c r="AP12" s="280" t="s">
        <v>534</v>
      </c>
      <c r="AQ12" s="281" t="s">
        <v>534</v>
      </c>
      <c r="AR12" s="282" t="s">
        <v>534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536</v>
      </c>
      <c r="AL13" s="1160"/>
      <c r="AM13" s="1160"/>
      <c r="AN13" s="1161"/>
      <c r="AO13" s="280">
        <v>79854</v>
      </c>
      <c r="AP13" s="280">
        <v>4066</v>
      </c>
      <c r="AQ13" s="281">
        <v>3250</v>
      </c>
      <c r="AR13" s="282">
        <v>25.1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537</v>
      </c>
      <c r="AL14" s="1160"/>
      <c r="AM14" s="1160"/>
      <c r="AN14" s="1161"/>
      <c r="AO14" s="280">
        <v>11798</v>
      </c>
      <c r="AP14" s="280">
        <v>601</v>
      </c>
      <c r="AQ14" s="281">
        <v>2248</v>
      </c>
      <c r="AR14" s="282">
        <v>-73.3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538</v>
      </c>
      <c r="AL15" s="1163"/>
      <c r="AM15" s="1163"/>
      <c r="AN15" s="1164"/>
      <c r="AO15" s="280">
        <v>-103647</v>
      </c>
      <c r="AP15" s="280">
        <v>-5278</v>
      </c>
      <c r="AQ15" s="281">
        <v>-6934</v>
      </c>
      <c r="AR15" s="282">
        <v>-23.9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187</v>
      </c>
      <c r="AL16" s="1163"/>
      <c r="AM16" s="1163"/>
      <c r="AN16" s="1164"/>
      <c r="AO16" s="280">
        <v>1612597</v>
      </c>
      <c r="AP16" s="280">
        <v>82116</v>
      </c>
      <c r="AQ16" s="281">
        <v>108130</v>
      </c>
      <c r="AR16" s="282">
        <v>-24.1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540</v>
      </c>
      <c r="AP20" s="289" t="s">
        <v>541</v>
      </c>
      <c r="AQ20" s="290" t="s">
        <v>542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543</v>
      </c>
      <c r="AL21" s="1166"/>
      <c r="AM21" s="1166"/>
      <c r="AN21" s="1167"/>
      <c r="AO21" s="293">
        <v>7.03</v>
      </c>
      <c r="AP21" s="294">
        <v>9.6999999999999993</v>
      </c>
      <c r="AQ21" s="295">
        <v>-2.67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544</v>
      </c>
      <c r="AL22" s="1166"/>
      <c r="AM22" s="1166"/>
      <c r="AN22" s="1167"/>
      <c r="AO22" s="298">
        <v>94.5</v>
      </c>
      <c r="AP22" s="299">
        <v>96.2</v>
      </c>
      <c r="AQ22" s="300">
        <v>-1.7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545</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546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526</v>
      </c>
      <c r="AP30" s="268"/>
      <c r="AQ30" s="269" t="s">
        <v>527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528</v>
      </c>
      <c r="AQ31" s="275" t="s">
        <v>529</v>
      </c>
      <c r="AR31" s="276" t="s">
        <v>530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548</v>
      </c>
      <c r="AL32" s="1150"/>
      <c r="AM32" s="1150"/>
      <c r="AN32" s="1151"/>
      <c r="AO32" s="308">
        <v>1007557</v>
      </c>
      <c r="AP32" s="308">
        <v>51306</v>
      </c>
      <c r="AQ32" s="309">
        <v>56400</v>
      </c>
      <c r="AR32" s="310">
        <v>-9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549</v>
      </c>
      <c r="AL33" s="1150"/>
      <c r="AM33" s="1150"/>
      <c r="AN33" s="1151"/>
      <c r="AO33" s="308" t="s">
        <v>534</v>
      </c>
      <c r="AP33" s="308" t="s">
        <v>534</v>
      </c>
      <c r="AQ33" s="309" t="s">
        <v>534</v>
      </c>
      <c r="AR33" s="310" t="s">
        <v>534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550</v>
      </c>
      <c r="AL34" s="1150"/>
      <c r="AM34" s="1150"/>
      <c r="AN34" s="1151"/>
      <c r="AO34" s="308" t="s">
        <v>534</v>
      </c>
      <c r="AP34" s="308" t="s">
        <v>534</v>
      </c>
      <c r="AQ34" s="309" t="s">
        <v>534</v>
      </c>
      <c r="AR34" s="310" t="s">
        <v>534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551</v>
      </c>
      <c r="AL35" s="1150"/>
      <c r="AM35" s="1150"/>
      <c r="AN35" s="1151"/>
      <c r="AO35" s="308">
        <v>455252</v>
      </c>
      <c r="AP35" s="308">
        <v>23182</v>
      </c>
      <c r="AQ35" s="309">
        <v>20587</v>
      </c>
      <c r="AR35" s="310">
        <v>12.6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552</v>
      </c>
      <c r="AL36" s="1150"/>
      <c r="AM36" s="1150"/>
      <c r="AN36" s="1151"/>
      <c r="AO36" s="308">
        <v>527651</v>
      </c>
      <c r="AP36" s="308">
        <v>26869</v>
      </c>
      <c r="AQ36" s="309">
        <v>2952</v>
      </c>
      <c r="AR36" s="310">
        <v>810.2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553</v>
      </c>
      <c r="AL37" s="1150"/>
      <c r="AM37" s="1150"/>
      <c r="AN37" s="1151"/>
      <c r="AO37" s="308">
        <v>7764</v>
      </c>
      <c r="AP37" s="308">
        <v>395</v>
      </c>
      <c r="AQ37" s="309">
        <v>596</v>
      </c>
      <c r="AR37" s="310">
        <v>-33.700000000000003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554</v>
      </c>
      <c r="AL38" s="1153"/>
      <c r="AM38" s="1153"/>
      <c r="AN38" s="1154"/>
      <c r="AO38" s="311" t="s">
        <v>534</v>
      </c>
      <c r="AP38" s="311" t="s">
        <v>534</v>
      </c>
      <c r="AQ38" s="312">
        <v>1</v>
      </c>
      <c r="AR38" s="300" t="s">
        <v>534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555</v>
      </c>
      <c r="AL39" s="1153"/>
      <c r="AM39" s="1153"/>
      <c r="AN39" s="1154"/>
      <c r="AO39" s="308">
        <v>-88430</v>
      </c>
      <c r="AP39" s="308">
        <v>-4503</v>
      </c>
      <c r="AQ39" s="309">
        <v>-2012</v>
      </c>
      <c r="AR39" s="310">
        <v>123.8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556</v>
      </c>
      <c r="AL40" s="1150"/>
      <c r="AM40" s="1150"/>
      <c r="AN40" s="1151"/>
      <c r="AO40" s="308">
        <v>-1105287</v>
      </c>
      <c r="AP40" s="308">
        <v>-56283</v>
      </c>
      <c r="AQ40" s="309">
        <v>-54414</v>
      </c>
      <c r="AR40" s="310">
        <v>3.4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298</v>
      </c>
      <c r="AL41" s="1156"/>
      <c r="AM41" s="1156"/>
      <c r="AN41" s="1157"/>
      <c r="AO41" s="308">
        <v>804507</v>
      </c>
      <c r="AP41" s="308">
        <v>40967</v>
      </c>
      <c r="AQ41" s="309">
        <v>24110</v>
      </c>
      <c r="AR41" s="310">
        <v>69.900000000000006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526</v>
      </c>
      <c r="AN49" s="1144" t="s">
        <v>560</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561</v>
      </c>
      <c r="AO50" s="325" t="s">
        <v>562</v>
      </c>
      <c r="AP50" s="326" t="s">
        <v>563</v>
      </c>
      <c r="AQ50" s="327" t="s">
        <v>564</v>
      </c>
      <c r="AR50" s="328" t="s">
        <v>565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566</v>
      </c>
      <c r="AL51" s="321"/>
      <c r="AM51" s="329">
        <v>770968</v>
      </c>
      <c r="AN51" s="330">
        <v>36788</v>
      </c>
      <c r="AO51" s="331">
        <v>4.2</v>
      </c>
      <c r="AP51" s="332">
        <v>53655</v>
      </c>
      <c r="AQ51" s="333">
        <v>-6.1</v>
      </c>
      <c r="AR51" s="334">
        <v>10.3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567</v>
      </c>
      <c r="AM52" s="337">
        <v>483142</v>
      </c>
      <c r="AN52" s="338">
        <v>23054</v>
      </c>
      <c r="AO52" s="339">
        <v>10</v>
      </c>
      <c r="AP52" s="340">
        <v>32719</v>
      </c>
      <c r="AQ52" s="341">
        <v>-9.6</v>
      </c>
      <c r="AR52" s="342">
        <v>19.600000000000001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568</v>
      </c>
      <c r="AL53" s="321"/>
      <c r="AM53" s="329">
        <v>979842</v>
      </c>
      <c r="AN53" s="330">
        <v>47308</v>
      </c>
      <c r="AO53" s="331">
        <v>28.6</v>
      </c>
      <c r="AP53" s="332">
        <v>53869</v>
      </c>
      <c r="AQ53" s="333">
        <v>0.4</v>
      </c>
      <c r="AR53" s="334">
        <v>28.2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567</v>
      </c>
      <c r="AM54" s="337">
        <v>379812</v>
      </c>
      <c r="AN54" s="338">
        <v>18338</v>
      </c>
      <c r="AO54" s="339">
        <v>-20.5</v>
      </c>
      <c r="AP54" s="340">
        <v>35046</v>
      </c>
      <c r="AQ54" s="341">
        <v>7.1</v>
      </c>
      <c r="AR54" s="342">
        <v>-27.6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569</v>
      </c>
      <c r="AL55" s="321"/>
      <c r="AM55" s="329">
        <v>907533</v>
      </c>
      <c r="AN55" s="330">
        <v>44631</v>
      </c>
      <c r="AO55" s="331">
        <v>-5.7</v>
      </c>
      <c r="AP55" s="332">
        <v>59119</v>
      </c>
      <c r="AQ55" s="333">
        <v>9.6999999999999993</v>
      </c>
      <c r="AR55" s="334">
        <v>-15.4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567</v>
      </c>
      <c r="AM56" s="337">
        <v>472475</v>
      </c>
      <c r="AN56" s="338">
        <v>23236</v>
      </c>
      <c r="AO56" s="339">
        <v>26.7</v>
      </c>
      <c r="AP56" s="340">
        <v>29900</v>
      </c>
      <c r="AQ56" s="341">
        <v>-14.7</v>
      </c>
      <c r="AR56" s="342">
        <v>41.4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570</v>
      </c>
      <c r="AL57" s="321"/>
      <c r="AM57" s="329">
        <v>1248289</v>
      </c>
      <c r="AN57" s="330">
        <v>62543</v>
      </c>
      <c r="AO57" s="331">
        <v>40.1</v>
      </c>
      <c r="AP57" s="332">
        <v>84459</v>
      </c>
      <c r="AQ57" s="333">
        <v>42.9</v>
      </c>
      <c r="AR57" s="334">
        <v>-2.8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567</v>
      </c>
      <c r="AM58" s="337">
        <v>799143</v>
      </c>
      <c r="AN58" s="338">
        <v>40039</v>
      </c>
      <c r="AO58" s="339">
        <v>72.3</v>
      </c>
      <c r="AP58" s="340">
        <v>47314</v>
      </c>
      <c r="AQ58" s="341">
        <v>58.2</v>
      </c>
      <c r="AR58" s="342">
        <v>14.1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571</v>
      </c>
      <c r="AL59" s="321"/>
      <c r="AM59" s="329">
        <v>898955</v>
      </c>
      <c r="AN59" s="330">
        <v>45776</v>
      </c>
      <c r="AO59" s="331">
        <v>-26.8</v>
      </c>
      <c r="AP59" s="332">
        <v>74568</v>
      </c>
      <c r="AQ59" s="333">
        <v>-11.7</v>
      </c>
      <c r="AR59" s="334">
        <v>-15.1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567</v>
      </c>
      <c r="AM60" s="337">
        <v>534907</v>
      </c>
      <c r="AN60" s="338">
        <v>27238</v>
      </c>
      <c r="AO60" s="339">
        <v>-32</v>
      </c>
      <c r="AP60" s="340">
        <v>42558</v>
      </c>
      <c r="AQ60" s="341">
        <v>-10.1</v>
      </c>
      <c r="AR60" s="342">
        <v>-21.9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572</v>
      </c>
      <c r="AL61" s="343"/>
      <c r="AM61" s="344">
        <v>961117</v>
      </c>
      <c r="AN61" s="345">
        <v>47409</v>
      </c>
      <c r="AO61" s="346">
        <v>8.1</v>
      </c>
      <c r="AP61" s="347">
        <v>65134</v>
      </c>
      <c r="AQ61" s="348">
        <v>7</v>
      </c>
      <c r="AR61" s="334">
        <v>1.1000000000000001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567</v>
      </c>
      <c r="AM62" s="337">
        <v>533896</v>
      </c>
      <c r="AN62" s="338">
        <v>26381</v>
      </c>
      <c r="AO62" s="339">
        <v>11.3</v>
      </c>
      <c r="AP62" s="340">
        <v>37507</v>
      </c>
      <c r="AQ62" s="341">
        <v>6.2</v>
      </c>
      <c r="AR62" s="342">
        <v>5.0999999999999996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aixAQ89TRG48zrxJzu8YQt9oJwp2Hai4UMPq2qPYAX27AN0t2bd1yQnnHubGS0hZtZyAJpmE1FcNxWbm6toqA==" saltValue="yTyh4DmJKXHJBBfBWaDII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574</v>
      </c>
    </row>
    <row r="120" spans="125:125" ht="13.5" hidden="1" customHeight="1" x14ac:dyDescent="0.15"/>
    <row r="121" spans="125:125" ht="13.5" hidden="1" customHeight="1" x14ac:dyDescent="0.15">
      <c r="DU121" s="255"/>
    </row>
  </sheetData>
  <sheetProtection algorithmName="SHA-512" hashValue="2tpwjI9TXXrJ6kUrxnptNCFeD7KCDQ99p5Of4fgD6rrRx/8n8i/5LbyI6J1+J46y/5CCOFJKYb9G3RisklBKzQ==" saltValue="W1GpdaVMYPMoUPrVnvf/z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575</v>
      </c>
    </row>
  </sheetData>
  <sheetProtection algorithmName="SHA-512" hashValue="Ht4SvsR3TUegYvuozgS+r3CbuVxJZ2hryKdjmCkXi1hH1cy72eaCFl4UX0h8M4FaUmLEeWqtQnhzHdJ2ozIopw==" saltValue="rlTUgNhLsAvjjfRjhr7Fb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168" t="s">
        <v>3</v>
      </c>
      <c r="D47" s="1168"/>
      <c r="E47" s="1169"/>
      <c r="F47" s="11">
        <v>20.29</v>
      </c>
      <c r="G47" s="12">
        <v>20.66</v>
      </c>
      <c r="H47" s="12">
        <v>20.56</v>
      </c>
      <c r="I47" s="12">
        <v>19.97</v>
      </c>
      <c r="J47" s="13">
        <v>19.28</v>
      </c>
    </row>
    <row r="48" spans="2:10" ht="57.75" customHeight="1" x14ac:dyDescent="0.15">
      <c r="B48" s="14"/>
      <c r="C48" s="1170" t="s">
        <v>4</v>
      </c>
      <c r="D48" s="1170"/>
      <c r="E48" s="1171"/>
      <c r="F48" s="15">
        <v>3.6</v>
      </c>
      <c r="G48" s="16">
        <v>4.0999999999999996</v>
      </c>
      <c r="H48" s="16">
        <v>4.1500000000000004</v>
      </c>
      <c r="I48" s="16">
        <v>4.8899999999999997</v>
      </c>
      <c r="J48" s="17">
        <v>4.9800000000000004</v>
      </c>
    </row>
    <row r="49" spans="2:10" ht="57.75" customHeight="1" thickBot="1" x14ac:dyDescent="0.2">
      <c r="B49" s="18"/>
      <c r="C49" s="1172" t="s">
        <v>5</v>
      </c>
      <c r="D49" s="1172"/>
      <c r="E49" s="1173"/>
      <c r="F49" s="19" t="s">
        <v>581</v>
      </c>
      <c r="G49" s="20">
        <v>0.47</v>
      </c>
      <c r="H49" s="20">
        <v>0.08</v>
      </c>
      <c r="I49" s="20">
        <v>0.88</v>
      </c>
      <c r="J49" s="21">
        <v>0.26</v>
      </c>
    </row>
    <row r="50" spans="2:10" x14ac:dyDescent="0.15"/>
  </sheetData>
  <sheetProtection algorithmName="SHA-512" hashValue="q0Kqp/C3Q1W3VJqDVrCHV3W40YATwTihndL+UlZX5ap6dTqtMeLdN+n6p9MnZa5rZIjwkqvISoxEGXVm2NX0lQ==" saltValue="J8Q9hW31Kz/gqHgQrqrm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2023-03-15T08:20:30Z</cp:lastPrinted>
  <dcterms:created xsi:type="dcterms:W3CDTF">2023-02-20T05:03:38Z</dcterms:created>
  <dcterms:modified xsi:type="dcterms:W3CDTF">2023-12-04T05:20:44Z</dcterms:modified>
  <cp:category/>
</cp:coreProperties>
</file>