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9200" windowHeight="11370" tabRatio="799"/>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<sst xmlns="http://schemas.openxmlformats.org/spreadsheetml/2006/main" count="1123" uniqueCount="623">
  <si>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</si>
  <si>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</si>
  <si>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</si>
  <si>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</si>
  <si>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</si>
  <si>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</si>
  <si>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</si>
  <si>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</si>
  <si>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</si>
  <si>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</si>
  <si>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</si>
  <si>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</si>
  <si>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</si>
  <si>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</si>
  <si>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</si>
  <si>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</si>
  <si>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</si>
  <si>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</si>
  <si>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</si>
  <si>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</si>
  <si>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</si>
  <si>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</si>
  <si>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</si>
  <si>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</si>
  <si>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</si>
  <si>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</si>
  <si>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</si>
  <si>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</si>
  <si>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</si>
  <si>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</si>
  <si>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</si>
  <si>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</si>
  <si>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</si>
  <si>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</si>
  <si>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</si>
  <si>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</si>
  <si>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</si>
  <si>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</si>
  <si>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</si>
  <si>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</si>
  <si>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</si>
  <si>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</si>
  <si>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</si>
  <si>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</si>
  <si>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</si>
  <si>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</si>
  <si>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</si>
  <si>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</si>
  <si>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</si>
  <si>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</si>
  <si>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</si>
  <si>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</si>
  <si>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</si>
  <si>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</si>
  <si>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</si>
  <si>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</si>
  <si>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</si>
  <si>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</si>
  <si>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</si>
  <si>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</si>
  <si>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</si>
  <si>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</si>
  <si>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</si>
  <si>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</si>
  <si>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</si>
  <si>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</si>
  <si>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</si>
  <si>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</si>
  <si>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</si>
  <si>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</si>
  <si>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</si>
  <si>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</si>
  <si>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</si>
  <si>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</si>
  <si>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</si>
  <si>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</si>
  <si>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</si>
  <si>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</si>
  <si>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</si>
  <si>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</si>
  <si>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</si>
  <si>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</si>
  <si>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</si>
  <si>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</si>
  <si>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</si>
  <si>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</si>
  <si>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</si>
  <si>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</si>
  <si>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</si>
  <si>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</si>
  <si>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</si>
  <si>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</si>
  <si>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</si>
  <si>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</si>
  <si>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</si>
  <si>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</si>
  <si>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</si>
  <si>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</si>
  <si>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</si>
  <si>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</si>
  <si>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</si>
  <si>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</si>
  <si>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</si>
  <si>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</si>
  <si>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</si>
  <si>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</si>
  <si>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</si>
  <si>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</si>
  <si>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</si>
  <si>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</si>
  <si>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</si>
  <si>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</si>
  <si>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</si>
  <si>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</si>
  <si>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</si>
  <si>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</si>
  <si>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</si>
  <si>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</si>
  <si>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</si>
  <si>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</si>
  <si>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</si>
  <si>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</si>
  <si>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</si>
  <si>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</si>
  <si>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</si>
  <si>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</si>
  <si>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</si>
  <si>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</si>
  <si>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</si>
  <si>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</si>
  <si>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</si>
  <si>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</si>
  <si>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</si>
  <si>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</si>
  <si>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</si>
  <si>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</si>
  <si>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</si>
  <si>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</si>
  <si>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</si>
  <si>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</si>
  <si>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</si>
  <si>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</si>
  <si>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</si>
  <si>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</si>
  <si>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</si>
  <si>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</si>
  <si>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</si>
  <si>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</si>
  <si>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</si>
  <si>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</si>
  <si>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</si>
  <si>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</si>
  <si>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</si>
  <si>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</si>
  <si>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</si>
  <si>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</si>
  <si>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</si>
  <si>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</si>
  <si>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</si>
  <si>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</si>
  <si>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</si>
  <si>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</si>
  <si>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</si>
  <si>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</si>
  <si>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</si>
  <si>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</si>
  <si>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</si>
  <si>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</si>
  <si>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</si>
  <si>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</si>
  <si>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</si>
  <si>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</si>
  <si>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</si>
  <si>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</si>
  <si>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</si>
  <si>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</si>
  <si>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</si>
  <si>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</si>
  <si>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</si>
  <si>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</si>
  <si>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</si>
  <si>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</si>
  <si>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</si>
  <si>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</si>
  <si>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</si>
  <si>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</si>
  <si>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</si>
  <si>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</si>
  <si>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</si>
  <si>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</si>
  <si>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</si>
  <si>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</si>
  <si>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</si>
  <si>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</si>
  <si>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</si>
  <si>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</si>
  <si>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</si>
  <si>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</si>
  <si>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</si>
  <si>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</si>
  <si>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</si>
  <si>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</si>
  <si>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</si>
  <si>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</si>
  <si>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</si>
  <si>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</si>
  <si>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</si>
  <si>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</si>
  <si>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</si>
  <si>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</si>
  <si>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</si>
  <si>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</si>
  <si>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</si>
  <si>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</si>
  <si>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富山県立山町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</si>
  <si>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</si>
  <si>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</si>
  <si>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</si>
  <si>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</si>
  <si>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</si>
  <si>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</si>
  <si>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</si>
  <si>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</si>
  <si>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</si>
  <si>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</si>
  <si>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</si>
  <si>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</si>
  <si>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</si>
  <si>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</si>
  <si>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</si>
  <si>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</si>
  <si>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</si>
  <si>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</si>
  <si>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</si>
  <si>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</si>
  <si>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</si>
  <si>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</si>
  <si>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</si>
  <si>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</si>
  <si>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</si>
  <si>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</si>
  <si>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</si>
  <si>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</si>
  <si>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</si>
  <si>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</si>
  <si>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</si>
  <si>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</si>
  <si>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</si>
  <si>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</si>
  <si>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</si>
  <si>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</si>
  <si>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</si>
  <si>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</si>
  <si>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</si>
  <si>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</si>
  <si>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</si>
  <si>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</si>
  <si>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</si>
  <si>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</si>
  <si>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</si>
  <si>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</si>
  <si>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</si>
  <si>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</si>
  <si>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</si>
  <si>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</si>
  <si>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</si>
  <si>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</si>
  <si>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</si>
  <si>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</si>
  <si>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</si>
  <si>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</si>
  <si>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</si>
  <si>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</si>
  <si>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</si>
  <si>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</si>
  <si>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</si>
  <si>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</si>
  <si>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</si>
  <si>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</si>
  <si>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</si>
  <si>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</si>
  <si>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</si>
  <si>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</si>
  <si>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</si>
  <si>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</si>
  <si>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</si>
  <si>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</si>
  <si>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</si>
  <si>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</si>
  <si>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</si>
  <si>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</si>
  <si>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</si>
  <si>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</si>
  <si>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</si>
  <si>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</si>
  <si>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</si>
  <si>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</si>
  <si>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</si>
  <si>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</si>
  <si>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</si>
  <si>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</si>
  <si>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</si>
  <si>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</si>
  <si>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</si>
  <si>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</si>
  <si>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</si>
  <si>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</si>
  <si>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</si>
  <si>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</si>
  <si>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</si>
  <si>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</si>
  <si>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</si>
  <si>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</si>
  <si>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</si>
  <si>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</si>
  <si>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</si>
  <si>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</si>
  <si>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</si>
  <si>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</si>
  <si>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</si>
  <si>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</si>
  <si>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</si>
  <si>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</si>
  <si>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</si>
  <si>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</si>
  <si>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</si>
  <si>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</si>
  <si>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</si>
  <si>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</si>
  <si>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</si>
  <si>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</si>
  <si>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</si>
  <si>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</si>
  <si>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</si>
  <si>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</si>
  <si>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</si>
  <si>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</si>
  <si>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</si>
  <si>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</si>
  <si>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</si>
  <si>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</si>
  <si>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</si>
  <si>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</si>
  <si>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</si>
  <si>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</si>
  <si>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</si>
  <si>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</si>
  <si>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</si>
  <si>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</si>
  <si>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</si>
  <si>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</si>
  <si>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</si>
  <si>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</si>
  <si>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</si>
  <si>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</si>
  <si>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</si>
  <si>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</si>
  <si>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</si>
  <si>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</si>
  <si>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</si>
  <si>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</si>
  <si>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</si>
  <si>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</si>
  <si>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</si>
  <si>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</si>
  <si>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</si>
  <si>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</si>
  <si>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</si>
  <si>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富山県立山町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</si>
  <si>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</si>
  <si>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</si>
  <si>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</si>
  <si>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</si>
  <si>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</si>
  <si>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</si>
  <si>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</si>
  <si>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</si>
  <si>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</si>
  <si>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</si>
  <si>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</si>
  <si>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</si>
  <si>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</si>
  <si>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</si>
  <si>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</si>
  <si>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</si>
  <si>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</si>
  <si>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</si>
  <si>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</si>
  <si>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</si>
  <si>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</si>
  <si>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</si>
  <si>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</si>
  <si>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</si>
  <si>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</si>
  <si>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</si>
  <si>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</si>
  <si>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</si>
  <si>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</si>
  <si>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</si>
  <si>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</si>
  <si>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</si>
  <si>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</si>
  <si>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</si>
  <si>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</si>
  <si>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</si>
  <si>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</si>
  <si>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</si>
  <si>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</si>
  <si>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</si>
  <si>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</si>
  <si>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</si>
  <si>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</si>
  <si>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</si>
  <si>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</si>
  <si>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</si>
  <si>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</si>
  <si>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</si>
  <si>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</si>
  <si>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</si>
  <si>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</si>
  <si>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</si>
  <si>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</si>
  <si>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</si>
  <si>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</si>
  <si>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</si>
  <si>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</si>
  <si>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</si>
  <si>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</si>
  <si>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</si>
  <si>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</si>
  <si>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</si>
  <si>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</si>
  <si>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</si>
  <si>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</si>
  <si>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</si>
  <si>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</si>
  <si>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</si>
  <si>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</si>
  <si>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</si>
  <si>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</si>
  <si>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</si>
  <si>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</si>
  <si>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</si>
  <si>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</si>
  <si>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</si>
  <si>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</si>
  <si>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</si>
  <si>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</si>
  <si>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</si>
  <si>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</si>
  <si>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</si>
  <si>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</si>
  <si>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</si>
  <si>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</si>
  <si>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</si>
  <si>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</si>
  <si>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</si>
  <si>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</si>
  <si>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</si>
  <si>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</si>
  <si>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</si>
  <si>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</si>
  <si>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</si>
  <si>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</si>
  <si>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</si>
  <si>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</si>
  <si>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</si>
  <si>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</si>
  <si>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</si>
  <si>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</si>
  <si>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</si>
  <si>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</si>
  <si>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</si>
  <si>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</si>
  <si>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</si>
  <si>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</si>
  <si>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</si>
  <si>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</si>
  <si>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</si>
  <si>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</si>
  <si>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</si>
  <si>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</si>
  <si>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</si>
  <si>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浄化槽設置管理事業特別会計</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</si>
  <si>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</si>
  <si>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</si>
  <si>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</si>
  <si>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</si>
  <si>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</si>
  <si>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</si>
  <si>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</si>
  <si>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</si>
  <si>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</si>
  <si>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</si>
  <si>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</si>
  <si>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</si>
  <si>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</si>
  <si>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</si>
  <si>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</si>
  <si>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</si>
  <si>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</si>
  <si>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</si>
  <si>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</si>
  <si>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</si>
  <si>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</si>
  <si>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</si>
  <si>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</si>
  <si>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</si>
  <si>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</si>
  <si>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</si>
  <si>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</si>
  <si>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</si>
  <si>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</si>
  <si>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</si>
  <si>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</si>
  <si>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</si>
  <si>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</si>
  <si>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</si>
  <si>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</si>
  <si>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</si>
  <si>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</si>
  <si>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</si>
  <si>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</si>
  <si>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</si>
  <si>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</si>
  <si>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</si>
  <si>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</si>
  <si>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</si>
  <si>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</si>
  <si>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</si>
  <si>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</si>
  <si>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</si>
  <si>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</si>
  <si>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</si>
  <si>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</si>
  <si>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</si>
  <si>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</si>
  <si>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</si>
  <si>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</si>
  <si>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</si>
  <si>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</si>
  <si>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</si>
  <si>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</si>
  <si>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</si>
  <si>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</si>
  <si>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</si>
  <si>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</si>
  <si>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</si>
  <si>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</si>
  <si>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</si>
  <si>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</si>
  <si>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</si>
  <si>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</si>
  <si>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</si>
  <si>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</si>
  <si>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</si>
  <si>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</si>
  <si>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</si>
  <si>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</si>
  <si>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</si>
  <si>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</si>
  <si>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</si>
  <si>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</si>
  <si>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</si>
  <si>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</si>
  <si>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</si>
  <si>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</si>
  <si>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</si>
  <si>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</si>
  <si>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</si>
  <si>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</si>
  <si>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</si>
  <si>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</si>
  <si>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</si>
  <si>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</si>
  <si>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</si>
  <si>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地域開発事業特別会計</t>
  </si>
  <si>
    <t>農業集落排水事業特別会計</t>
  </si>
  <si>
    <t>後期高齢者医療事業特別会計</t>
  </si>
  <si>
    <t>浄化槽設置管理事業特別会計</t>
  </si>
  <si>
    <t>墓地公園事業特別会計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</si>
  <si>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</si>
  <si>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</si>
  <si>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</si>
  <si>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</si>
  <si>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</si>
  <si>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</si>
  <si>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</si>
  <si>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</si>
  <si>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たてやま</t>
  </si>
  <si>
    <t>立山町土地開発公社</t>
    <rPh sb="0" eb="3">
      <t>タテヤママチ</t>
    </rPh>
    <rPh sb="3" eb="5">
      <t>トチ</t>
    </rPh>
    <rPh sb="5" eb="7">
      <t>カイハツ</t>
    </rPh>
    <rPh sb="7" eb="9">
      <t>コウシャ</t>
    </rPh>
    <phoneticPr fontId="2"/>
  </si>
  <si>
    <t>〇</t>
  </si>
  <si>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</si>
  <si>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</si>
  <si>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</si>
  <si>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</si>
  <si>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</si>
  <si>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</si>
  <si>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</si>
  <si>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</si>
  <si>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</si>
  <si>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</si>
  <si>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</si>
  <si>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</si>
  <si>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</si>
  <si>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t>
    <phoneticPr fontId="2"/>
  </si>
  <si>
    <t>立山町庁舎等整備基金</t>
  </si>
  <si>
    <t>立山町地域雇用創出推進基金</t>
  </si>
  <si>
    <t>立山町地域福祉基金</t>
  </si>
  <si>
    <t>公有財産整備基金</t>
  </si>
  <si>
    <t>情報通信機器整備基金</t>
    <rPh sb="0" eb="2">
      <t>ジョウホウ</t>
    </rPh>
    <rPh sb="2" eb="6">
      <t>ツウシンキキ</t>
    </rPh>
    <rPh sb="6" eb="8">
      <t>セイビ</t>
    </rPh>
    <rPh sb="8" eb="10">
      <t>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</si>
  <si>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</si>
  <si>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</si>
  <si>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</si>
  <si>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繰上償還により、将来負担比率は低下している。一方、有形固定資産減価償却率は類似団体より高くなっている。主な要因としては、昭和39年に建設された庁舎が83.3%、昭和50年代から平成3年までに建設された地区公民館13箇所が70%以上になっていること、又、北西から南東にかけて細長い地形の町内を整備した道路の有形固定資産減価償却率が77.4%であること等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</si>
  <si>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</si>
  <si>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</si>
  <si>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</si>
  <si>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</si>
  <si>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</si>
  <si>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</si>
  <si>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類似団体と比較して実質公債費比率・将来負担比率ともに高い水準にあるが、推移としてはともに低下傾向にある。これらが高水準である主な要因としては、学校教育施設の耐震改修や統廃合に伴う改修等を実施してきたほか、道路や橋りょうといったインフラ資産の維持・改良に継続的に取り組んでいることにより、毎年一定の地方債の発行や元利償還金が発生していることによるものである。今後も債務の状況を踏まえながら、必要なインフラ・公共施設の維持・更新に取り組んでいく。
</t>
    <rPh sb="57" eb="60">
      <t>コウスイジュン</t>
    </rPh>
    <rPh sb="63" eb="64">
      <t>オモ</t>
    </rPh>
    <rPh sb="65" eb="67">
      <t>ヨウイン</t>
    </rPh>
    <rPh sb="72" eb="78">
      <t>ガッコウキョウイクシセツ</t>
    </rPh>
    <rPh sb="79" eb="83">
      <t>タイシンカイシュウ</t>
    </rPh>
    <rPh sb="84" eb="87">
      <t>トウハイゴウ</t>
    </rPh>
    <rPh sb="88" eb="89">
      <t>トモナ</t>
    </rPh>
    <rPh sb="90" eb="93">
      <t>カイシュウトウ</t>
    </rPh>
    <rPh sb="94" eb="96">
      <t>ジッシ</t>
    </rPh>
    <rPh sb="103" eb="105">
      <t>ドウロ</t>
    </rPh>
    <rPh sb="106" eb="107">
      <t>キョウ</t>
    </rPh>
    <rPh sb="118" eb="120">
      <t>シサン</t>
    </rPh>
    <rPh sb="121" eb="123">
      <t>イジ</t>
    </rPh>
    <rPh sb="124" eb="126">
      <t>カイリョウ</t>
    </rPh>
    <rPh sb="127" eb="130">
      <t>ケイゾクテキ</t>
    </rPh>
    <rPh sb="131" eb="132">
      <t>ト</t>
    </rPh>
    <rPh sb="133" eb="134">
      <t>ク</t>
    </rPh>
    <rPh sb="144" eb="146">
      <t>マイトシ</t>
    </rPh>
    <rPh sb="146" eb="148">
      <t>イッテイ</t>
    </rPh>
    <rPh sb="149" eb="152">
      <t>チホウサイ</t>
    </rPh>
    <rPh sb="153" eb="155">
      <t>ハッコウ</t>
    </rPh>
    <rPh sb="156" eb="161">
      <t>ガンリショウカンキン</t>
    </rPh>
    <rPh sb="162" eb="164">
      <t>ハッセイ</t>
    </rPh>
    <rPh sb="185" eb="187">
      <t>ジョウキョウ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</si>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</sst>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56181</c:v>
                </c:pt>
              </c:numCache>
            </c:numRef>
          </c:val>
          <c:smooth val="0"/>
          <c:extLst>
            <c:ext xmlns:c16="http://schemas.microsoft.com/office/drawing/2014/chart" uri="{C3380CC4-5D6E-409C-BE32-E72D297353CC}">
              <c16:uniqueId val="{00000000-049F-4BF1-96C4-DE2153F1D3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46611</c:v>
                </c:pt>
                <c:pt idx="1">
                  <c:v>45412</c:v>
                </c:pt>
                <c:pt idx="2">
                  <c:v>75518</c:v>
                </c:pt>
                <c:pt idx="3">
                  <c:v>69200</c:v>
                </c:pt>
                <c:pt idx="4">
                  <c:v>63108</c:v>
                </c:pt>
              </c:numCache>
            </c:numRef>
          </c:val>
          <c:smooth val="0"/>
          <c:extLst>
            <c:ext xmlns:c16="http://schemas.microsoft.com/office/drawing/2014/chart" uri="{C3380CC4-5D6E-409C-BE32-E72D297353CC}">
              <c16:uniqueId val="{00000001-049F-4BF1-96C4-DE2153F1D3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5.36</c:v>
                </c:pt>
                <c:pt idx="1">
                  <c:v>4.87</c:v>
                </c:pt>
                <c:pt idx="2">
                  <c:v>3.85</c:v>
                </c:pt>
                <c:pt idx="3">
                  <c:v>8.27</c:v>
                </c:pt>
                <c:pt idx="4">
                  <c:v>7.17</c:v>
                </c:pt>
              </c:numCache>
            </c:numRef>
          </c:val>
          <c:extLst>
            <c:ext xmlns:c16="http://schemas.microsoft.com/office/drawing/2014/chart" uri="{C3380CC4-5D6E-409C-BE32-E72D297353CC}">
              <c16:uniqueId val="{00000000-4AA0-40D9-AD97-138BB268AB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13.75</c:v>
                </c:pt>
                <c:pt idx="1">
                  <c:v>13.72</c:v>
                </c:pt>
                <c:pt idx="2">
                  <c:v>13.88</c:v>
                </c:pt>
                <c:pt idx="3">
                  <c:v>13.27</c:v>
                </c:pt>
                <c:pt idx="4">
                  <c:v>15.24</c:v>
                </c:pt>
              </c:numCache>
            </c:numRef>
          </c:val>
          <c:extLst>
            <c:ext xmlns:c16="http://schemas.microsoft.com/office/drawing/2014/chart" uri="{C3380CC4-5D6E-409C-BE32-E72D297353CC}">
              <c16:uniqueId val="{00000001-4AA0-40D9-AD97-138BB268AB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8.1300000000000008</c:v>
                </c:pt>
                <c:pt idx="1">
                  <c:v>4.43</c:v>
                </c:pt>
                <c:pt idx="2">
                  <c:v>3.86</c:v>
                </c:pt>
                <c:pt idx="3">
                  <c:v>8.14</c:v>
                </c:pt>
                <c:pt idx="4">
                  <c:v>5.97</c:v>
                </c:pt>
              </c:numCache>
            </c:numRef>
          </c:val>
          <c:smooth val="0"/>
          <c:extLst>
            <c:ext xmlns:c16="http://schemas.microsoft.com/office/drawing/2014/chart" uri="{C3380CC4-5D6E-409C-BE32-E72D297353CC}">
              <c16:uniqueId val="{00000002-4AA0-40D9-AD97-138BB268AB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5AC-4E0D-A935-1A56B9669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AC-4E0D-A935-1A56B966942F}"/>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B5AC-4E0D-A935-1A56B966942F}"/>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3-B5AC-4E0D-A935-1A56B966942F}"/>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c:v>
                </c:pt>
                <c:pt idx="6">
                  <c:v>#N/A</c:v>
                </c:pt>
                <c:pt idx="7">
                  <c:v>0.03</c:v>
                </c:pt>
                <c:pt idx="8">
                  <c:v>#N/A</c:v>
                </c:pt>
                <c:pt idx="9">
                  <c:v>0.02</c:v>
                </c:pt>
              </c:numCache>
            </c:numRef>
          </c:val>
          <c:extLst>
            <c:ext xmlns:c16="http://schemas.microsoft.com/office/drawing/2014/chart" uri="{C3380CC4-5D6E-409C-BE32-E72D297353CC}">
              <c16:uniqueId val="{00000004-B5AC-4E0D-A935-1A56B966942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0.03</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5-B5AC-4E0D-A935-1A56B966942F}"/>
            </c:ext>
          </c:extLst>
        </c:ser>
        <c:ser>
          <c:idx val="6"/>
          <c:order val="6"/>
          <c:tx>
            <c:strRef>
              <c:f>データシート!$A$33</c:f>
              <c:strCache>
                <c:ptCount val="1"/>
                <c:pt idx="0">
                  <c:v>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3.77</c:v>
                </c:pt>
                <c:pt idx="4">
                  <c:v>#N/A</c:v>
                </c:pt>
                <c:pt idx="5">
                  <c:v>1.47</c:v>
                </c:pt>
                <c:pt idx="6">
                  <c:v>#N/A</c:v>
                </c:pt>
                <c:pt idx="7">
                  <c:v>1.1000000000000001</c:v>
                </c:pt>
                <c:pt idx="8">
                  <c:v>#N/A</c:v>
                </c:pt>
                <c:pt idx="9">
                  <c:v>0.8</c:v>
                </c:pt>
              </c:numCache>
            </c:numRef>
          </c:val>
          <c:extLst>
            <c:ext xmlns:c16="http://schemas.microsoft.com/office/drawing/2014/chart" uri="{C3380CC4-5D6E-409C-BE32-E72D297353CC}">
              <c16:uniqueId val="{00000006-B5AC-4E0D-A935-1A56B966942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3.79</c:v>
                </c:pt>
                <c:pt idx="2">
                  <c:v>#N/A</c:v>
                </c:pt>
                <c:pt idx="3">
                  <c:v>3.02</c:v>
                </c:pt>
                <c:pt idx="4">
                  <c:v>#N/A</c:v>
                </c:pt>
                <c:pt idx="5">
                  <c:v>1.1299999999999999</c:v>
                </c:pt>
                <c:pt idx="6">
                  <c:v>#N/A</c:v>
                </c:pt>
                <c:pt idx="7">
                  <c:v>1.28</c:v>
                </c:pt>
                <c:pt idx="8">
                  <c:v>#N/A</c:v>
                </c:pt>
                <c:pt idx="9">
                  <c:v>1.34</c:v>
                </c:pt>
              </c:numCache>
            </c:numRef>
          </c:val>
          <c:extLst>
            <c:ext xmlns:c16="http://schemas.microsoft.com/office/drawing/2014/chart" uri="{C3380CC4-5D6E-409C-BE32-E72D297353CC}">
              <c16:uniqueId val="{00000007-B5AC-4E0D-A935-1A56B96694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5.38</c:v>
                </c:pt>
                <c:pt idx="2">
                  <c:v>#N/A</c:v>
                </c:pt>
                <c:pt idx="3">
                  <c:v>2.94</c:v>
                </c:pt>
                <c:pt idx="4">
                  <c:v>#N/A</c:v>
                </c:pt>
                <c:pt idx="5">
                  <c:v>3.73</c:v>
                </c:pt>
                <c:pt idx="6">
                  <c:v>#N/A</c:v>
                </c:pt>
                <c:pt idx="7">
                  <c:v>3.87</c:v>
                </c:pt>
                <c:pt idx="8">
                  <c:v>#N/A</c:v>
                </c:pt>
                <c:pt idx="9">
                  <c:v>4.3499999999999996</c:v>
                </c:pt>
              </c:numCache>
            </c:numRef>
          </c:val>
          <c:extLst>
            <c:ext xmlns:c16="http://schemas.microsoft.com/office/drawing/2014/chart" uri="{C3380CC4-5D6E-409C-BE32-E72D297353CC}">
              <c16:uniqueId val="{00000008-B5AC-4E0D-A935-1A56B96694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5.34</c:v>
                </c:pt>
                <c:pt idx="2">
                  <c:v>#N/A</c:v>
                </c:pt>
                <c:pt idx="3">
                  <c:v>4.8600000000000003</c:v>
                </c:pt>
                <c:pt idx="4">
                  <c:v>#N/A</c:v>
                </c:pt>
                <c:pt idx="5">
                  <c:v>3.84</c:v>
                </c:pt>
                <c:pt idx="6">
                  <c:v>#N/A</c:v>
                </c:pt>
                <c:pt idx="7">
                  <c:v>8.26</c:v>
                </c:pt>
                <c:pt idx="8">
                  <c:v>#N/A</c:v>
                </c:pt>
                <c:pt idx="9">
                  <c:v>7.16</c:v>
                </c:pt>
              </c:numCache>
            </c:numRef>
          </c:val>
          <c:extLst>
            <c:ext xmlns:c16="http://schemas.microsoft.com/office/drawing/2014/chart" uri="{C3380CC4-5D6E-409C-BE32-E72D297353CC}">
              <c16:uniqueId val="{00000009-B5AC-4E0D-A935-1A56B96694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1405</c:v>
                </c:pt>
                <c:pt idx="5">
                  <c:v>1398</c:v>
                </c:pt>
                <c:pt idx="8">
                  <c:v>1387</c:v>
                </c:pt>
                <c:pt idx="11">
                  <c:v>1358</c:v>
                </c:pt>
                <c:pt idx="14">
                  <c:v>1338</c:v>
                </c:pt>
              </c:numCache>
            </c:numRef>
          </c:val>
          <c:extLst>
            <c:ext xmlns:c16="http://schemas.microsoft.com/office/drawing/2014/chart" uri="{C3380CC4-5D6E-409C-BE32-E72D297353CC}">
              <c16:uniqueId val="{00000000-269D-4998-BCDB-5454D70AD5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9D-4998-BCDB-5454D70AD5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25</c:v>
                </c:pt>
                <c:pt idx="6">
                  <c:v>22</c:v>
                </c:pt>
                <c:pt idx="9">
                  <c:v>12</c:v>
                </c:pt>
                <c:pt idx="12">
                  <c:v>11</c:v>
                </c:pt>
              </c:numCache>
            </c:numRef>
          </c:val>
          <c:extLst>
            <c:ext xmlns:c16="http://schemas.microsoft.com/office/drawing/2014/chart" uri="{C3380CC4-5D6E-409C-BE32-E72D297353CC}">
              <c16:uniqueId val="{00000002-269D-4998-BCDB-5454D70AD5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617</c:v>
                </c:pt>
                <c:pt idx="3">
                  <c:v>633</c:v>
                </c:pt>
                <c:pt idx="6">
                  <c:v>622</c:v>
                </c:pt>
                <c:pt idx="9">
                  <c:v>655</c:v>
                </c:pt>
                <c:pt idx="12">
                  <c:v>681</c:v>
                </c:pt>
              </c:numCache>
            </c:numRef>
          </c:val>
          <c:extLst>
            <c:ext xmlns:c16="http://schemas.microsoft.com/office/drawing/2014/chart" uri="{C3380CC4-5D6E-409C-BE32-E72D297353CC}">
              <c16:uniqueId val="{00000003-269D-4998-BCDB-5454D70AD5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150</c:v>
                </c:pt>
                <c:pt idx="3">
                  <c:v>150</c:v>
                </c:pt>
                <c:pt idx="6">
                  <c:v>153</c:v>
                </c:pt>
                <c:pt idx="9">
                  <c:v>151</c:v>
                </c:pt>
                <c:pt idx="12">
                  <c:v>152</c:v>
                </c:pt>
              </c:numCache>
            </c:numRef>
          </c:val>
          <c:extLst>
            <c:ext xmlns:c16="http://schemas.microsoft.com/office/drawing/2014/chart" uri="{C3380CC4-5D6E-409C-BE32-E72D297353CC}">
              <c16:uniqueId val="{00000004-269D-4998-BCDB-5454D70AD5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9D-4998-BCDB-5454D70AD5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9D-4998-BCDB-5454D70AD5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1404</c:v>
                </c:pt>
                <c:pt idx="3">
                  <c:v>1374</c:v>
                </c:pt>
                <c:pt idx="6">
                  <c:v>1268</c:v>
                </c:pt>
                <c:pt idx="9">
                  <c:v>1233</c:v>
                </c:pt>
                <c:pt idx="12">
                  <c:v>1261</c:v>
                </c:pt>
              </c:numCache>
            </c:numRef>
          </c:val>
          <c:extLst>
            <c:ext xmlns:c16="http://schemas.microsoft.com/office/drawing/2014/chart" uri="{C3380CC4-5D6E-409C-BE32-E72D297353CC}">
              <c16:uniqueId val="{00000007-269D-4998-BCDB-5454D70AD5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792</c:v>
                </c:pt>
                <c:pt idx="2">
                  <c:v>#N/A</c:v>
                </c:pt>
                <c:pt idx="3">
                  <c:v>#N/A</c:v>
                </c:pt>
                <c:pt idx="4">
                  <c:v>784</c:v>
                </c:pt>
                <c:pt idx="5">
                  <c:v>#N/A</c:v>
                </c:pt>
                <c:pt idx="6">
                  <c:v>#N/A</c:v>
                </c:pt>
                <c:pt idx="7">
                  <c:v>678</c:v>
                </c:pt>
                <c:pt idx="8">
                  <c:v>#N/A</c:v>
                </c:pt>
                <c:pt idx="9">
                  <c:v>#N/A</c:v>
                </c:pt>
                <c:pt idx="10">
                  <c:v>693</c:v>
                </c:pt>
                <c:pt idx="11">
                  <c:v>#N/A</c:v>
                </c:pt>
                <c:pt idx="12">
                  <c:v>#N/A</c:v>
                </c:pt>
                <c:pt idx="13">
                  <c:v>767</c:v>
                </c:pt>
                <c:pt idx="14">
                  <c:v>#N/A</c:v>
                </c:pt>
              </c:numCache>
            </c:numRef>
          </c:val>
          <c:smooth val="0"/>
          <c:extLst>
            <c:ext xmlns:c16="http://schemas.microsoft.com/office/drawing/2014/chart" uri="{C3380CC4-5D6E-409C-BE32-E72D297353CC}">
              <c16:uniqueId val="{00000008-269D-4998-BCDB-5454D70AD5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14672</c:v>
                </c:pt>
                <c:pt idx="5">
                  <c:v>14327</c:v>
                </c:pt>
                <c:pt idx="8">
                  <c:v>13946</c:v>
                </c:pt>
                <c:pt idx="11">
                  <c:v>13896</c:v>
                </c:pt>
                <c:pt idx="14">
                  <c:v>13239</c:v>
                </c:pt>
              </c:numCache>
            </c:numRef>
          </c:val>
          <c:extLst>
            <c:ext xmlns:c16="http://schemas.microsoft.com/office/drawing/2014/chart" uri="{C3380CC4-5D6E-409C-BE32-E72D297353CC}">
              <c16:uniqueId val="{00000000-AFF5-4904-8EC6-012D8DEED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298</c:v>
                </c:pt>
                <c:pt idx="5">
                  <c:v>264</c:v>
                </c:pt>
                <c:pt idx="8">
                  <c:v>235</c:v>
                </c:pt>
                <c:pt idx="11">
                  <c:v>441</c:v>
                </c:pt>
                <c:pt idx="14">
                  <c:v>411</c:v>
                </c:pt>
              </c:numCache>
            </c:numRef>
          </c:val>
          <c:extLst>
            <c:ext xmlns:c16="http://schemas.microsoft.com/office/drawing/2014/chart" uri="{C3380CC4-5D6E-409C-BE32-E72D297353CC}">
              <c16:uniqueId val="{00000001-AFF5-4904-8EC6-012D8DEED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3690</c:v>
                </c:pt>
                <c:pt idx="5">
                  <c:v>3855</c:v>
                </c:pt>
                <c:pt idx="8">
                  <c:v>3785</c:v>
                </c:pt>
                <c:pt idx="11">
                  <c:v>3903</c:v>
                </c:pt>
                <c:pt idx="14">
                  <c:v>4817</c:v>
                </c:pt>
              </c:numCache>
            </c:numRef>
          </c:val>
          <c:extLst>
            <c:ext xmlns:c16="http://schemas.microsoft.com/office/drawing/2014/chart" uri="{C3380CC4-5D6E-409C-BE32-E72D297353CC}">
              <c16:uniqueId val="{00000002-AFF5-4904-8EC6-012D8DEED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F5-4904-8EC6-012D8DEED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F5-4904-8EC6-012D8DEED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5-4904-8EC6-012D8DEED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1772</c:v>
                </c:pt>
                <c:pt idx="3">
                  <c:v>1533</c:v>
                </c:pt>
                <c:pt idx="6">
                  <c:v>1546</c:v>
                </c:pt>
                <c:pt idx="9">
                  <c:v>1487</c:v>
                </c:pt>
                <c:pt idx="12">
                  <c:v>1410</c:v>
                </c:pt>
              </c:numCache>
            </c:numRef>
          </c:val>
          <c:extLst>
            <c:ext xmlns:c16="http://schemas.microsoft.com/office/drawing/2014/chart" uri="{C3380CC4-5D6E-409C-BE32-E72D297353CC}">
              <c16:uniqueId val="{00000006-AFF5-4904-8EC6-012D8DEED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12373</c:v>
                </c:pt>
                <c:pt idx="3">
                  <c:v>11981</c:v>
                </c:pt>
                <c:pt idx="6">
                  <c:v>11694</c:v>
                </c:pt>
                <c:pt idx="9">
                  <c:v>11365</c:v>
                </c:pt>
                <c:pt idx="12">
                  <c:v>10959</c:v>
                </c:pt>
              </c:numCache>
            </c:numRef>
          </c:val>
          <c:extLst>
            <c:ext xmlns:c16="http://schemas.microsoft.com/office/drawing/2014/chart" uri="{C3380CC4-5D6E-409C-BE32-E72D297353CC}">
              <c16:uniqueId val="{00000007-AFF5-4904-8EC6-012D8DEED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1832</c:v>
                </c:pt>
                <c:pt idx="3">
                  <c:v>1822</c:v>
                </c:pt>
                <c:pt idx="6">
                  <c:v>1714</c:v>
                </c:pt>
                <c:pt idx="9">
                  <c:v>1630</c:v>
                </c:pt>
                <c:pt idx="12">
                  <c:v>1425</c:v>
                </c:pt>
              </c:numCache>
            </c:numRef>
          </c:val>
          <c:extLst>
            <c:ext xmlns:c16="http://schemas.microsoft.com/office/drawing/2014/chart" uri="{C3380CC4-5D6E-409C-BE32-E72D297353CC}">
              <c16:uniqueId val="{00000008-AFF5-4904-8EC6-012D8DEED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86</c:v>
                </c:pt>
                <c:pt idx="3">
                  <c:v>61</c:v>
                </c:pt>
                <c:pt idx="6">
                  <c:v>43</c:v>
                </c:pt>
                <c:pt idx="9">
                  <c:v>27</c:v>
                </c:pt>
                <c:pt idx="12">
                  <c:v>16</c:v>
                </c:pt>
              </c:numCache>
            </c:numRef>
          </c:val>
          <c:extLst>
            <c:ext xmlns:c16="http://schemas.microsoft.com/office/drawing/2014/chart" uri="{C3380CC4-5D6E-409C-BE32-E72D297353CC}">
              <c16:uniqueId val="{00000009-AFF5-4904-8EC6-012D8DEED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11360</c:v>
                </c:pt>
                <c:pt idx="3">
                  <c:v>10572</c:v>
                </c:pt>
                <c:pt idx="6">
                  <c:v>10175</c:v>
                </c:pt>
                <c:pt idx="9">
                  <c:v>10051</c:v>
                </c:pt>
                <c:pt idx="12">
                  <c:v>9556</c:v>
                </c:pt>
              </c:numCache>
            </c:numRef>
          </c:val>
          <c:extLst>
            <c:ext xmlns:c16="http://schemas.microsoft.com/office/drawing/2014/chart" uri="{C3380CC4-5D6E-409C-BE32-E72D297353CC}">
              <c16:uniqueId val="{0000000A-AFF5-4904-8EC6-012D8DEED8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8762</c:v>
                </c:pt>
                <c:pt idx="2">
                  <c:v>#N/A</c:v>
                </c:pt>
                <c:pt idx="3">
                  <c:v>#N/A</c:v>
                </c:pt>
                <c:pt idx="4">
                  <c:v>7522</c:v>
                </c:pt>
                <c:pt idx="5">
                  <c:v>#N/A</c:v>
                </c:pt>
                <c:pt idx="6">
                  <c:v>#N/A</c:v>
                </c:pt>
                <c:pt idx="7">
                  <c:v>7206</c:v>
                </c:pt>
                <c:pt idx="8">
                  <c:v>#N/A</c:v>
                </c:pt>
                <c:pt idx="9">
                  <c:v>#N/A</c:v>
                </c:pt>
                <c:pt idx="10">
                  <c:v>6321</c:v>
                </c:pt>
                <c:pt idx="11">
                  <c:v>#N/A</c:v>
                </c:pt>
                <c:pt idx="12">
                  <c:v>#N/A</c:v>
                </c:pt>
                <c:pt idx="13">
                  <c:v>4898</c:v>
                </c:pt>
                <c:pt idx="14">
                  <c:v>#N/A</c:v>
                </c:pt>
              </c:numCache>
            </c:numRef>
          </c:val>
          <c:smooth val="0"/>
          <c:extLst>
            <c:ext xmlns:c16="http://schemas.microsoft.com/office/drawing/2014/chart" uri="{C3380CC4-5D6E-409C-BE32-E72D297353CC}">
              <c16:uniqueId val="{0000000B-AFF5-4904-8EC6-012D8DEED8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1015</c:v>
                </c:pt>
                <c:pt idx="1">
                  <c:v>1015</c:v>
                </c:pt>
                <c:pt idx="2">
                  <c:v>1215</c:v>
                </c:pt>
              </c:numCache>
            </c:numRef>
          </c:val>
          <c:extLst>
            <c:ext xmlns:c16="http://schemas.microsoft.com/office/drawing/2014/chart" uri="{C3380CC4-5D6E-409C-BE32-E72D297353CC}">
              <c16:uniqueId val="{00000000-B254-4742-99AB-BE7DBDACED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393</c:v>
                </c:pt>
                <c:pt idx="1">
                  <c:v>403</c:v>
                </c:pt>
                <c:pt idx="2">
                  <c:v>653</c:v>
                </c:pt>
              </c:numCache>
            </c:numRef>
          </c:val>
          <c:extLst>
            <c:ext xmlns:c16="http://schemas.microsoft.com/office/drawing/2014/chart" uri="{C3380CC4-5D6E-409C-BE32-E72D297353CC}">
              <c16:uniqueId val="{00000001-B254-4742-99AB-BE7DBDACED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2162</c:v>
                </c:pt>
                <c:pt idx="1">
                  <c:v>2266</c:v>
                </c:pt>
                <c:pt idx="2">
                  <c:v>2725</c:v>
                </c:pt>
              </c:numCache>
            </c:numRef>
          </c:val>
          <c:extLst>
            <c:ext xmlns:c16="http://schemas.microsoft.com/office/drawing/2014/chart" uri="{C3380CC4-5D6E-409C-BE32-E72D297353CC}">
              <c16:uniqueId val="{00000002-B254-4742-99AB-BE7DBDACED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{11C17E72-AB67-4E13-9545-6DEBA8BCAF97}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EDD-44ED-8762-F8A7D9DF23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{73B318BB-63B1-4F40-9C37-86F145D3E5E3}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DD-44ED-8762-F8A7D9DF23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{9731EFC5-FB6D-4AC8-A424-25F6B8A4056A}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DD-44ED-8762-F8A7D9DF23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{32CBA086-2E07-4925-9CF6-4321E0171F4F}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DD-44ED-8762-F8A7D9DF23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{68E912C4-B954-4F14-8D44-45697964D0DB}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DD-44ED-8762-F8A7D9DF232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{2701F7CB-9536-4F6B-A28F-AD7A8F89CFA7}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EDD-44ED-8762-F8A7D9DF232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{8F43847C-95E5-4DEB-BEE7-F804FA2F3449}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EDD-44ED-8762-F8A7D9DF232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{C0A7ADCD-48FF-4D21-BDEC-50F4DF0E8BDC}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EDD-44ED-8762-F8A7D9DF232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{BF0819E8-AFA6-4591-B4E9-168AFBBF2B7A}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EDD-44ED-8762-F8A7D9DF23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67.5</c:v>
                </c:pt>
                <c:pt idx="16">
                  <c:v>69.099999999999994</c:v>
                </c:pt>
                <c:pt idx="24">
                  <c:v>70.5</c:v>
                </c:pt>
                <c:pt idx="32">
                  <c:v>72.099999999999994</c:v>
                </c:pt>
              </c:numCache>
            </c:numRef>
          </c:xVal>
          <c:yVal>
            <c:numRef>
              <c:f>公会計指標分析・財政指標組合せ分析表!$BP$51:$DC$51</c:f>
              <c:numCache>
                <c:formatCode>#,##0.0;"▲ "#,##0.0</c:formatCode>
                <c:ptCount val="40"/>
                <c:pt idx="0">
                  <c:v>145.19999999999999</c:v>
                </c:pt>
                <c:pt idx="8">
                  <c:v>124.3</c:v>
                </c:pt>
                <c:pt idx="16">
                  <c:v>120.5</c:v>
                </c:pt>
                <c:pt idx="24">
                  <c:v>99.7</c:v>
                </c:pt>
                <c:pt idx="32">
                  <c:v>73.099999999999994</c:v>
                </c:pt>
              </c:numCache>
            </c:numRef>
          </c:yVal>
          <c:smooth val="0"/>
          <c:extLst>
            <c:ext xmlns:c16="http://schemas.microsoft.com/office/drawing/2014/chart" uri="{C3380CC4-5D6E-409C-BE32-E72D297353CC}">
              <c16:uniqueId val="{00000009-AEDD-44ED-8762-F8A7D9DF23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{FB4956C6-479E-4FF0-8CC3-C1D4C2CEF3CF}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EDD-44ED-8762-F8A7D9DF23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{F0E6CC61-2CDE-480E-ADFE-366C0F69549D}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DD-44ED-8762-F8A7D9DF23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{E9581F6D-4E75-4CD7-B79F-79B4CF1FC441}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DD-44ED-8762-F8A7D9DF23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{A5E8D83B-F3EE-4762-8D4F-BD98E8C1A738}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DD-44ED-8762-F8A7D9DF23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{B0CD9D75-505D-4EED-8BB7-A9FCDE507539}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DD-44ED-8762-F8A7D9DF232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{EE6F583C-4909-4168-BBA8-363F5715213F}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EDD-44ED-8762-F8A7D9DF232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{3C94A91F-DEF5-4310-A085-CE1C21F7AB6B}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EDD-44ED-8762-F8A7D9DF232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{B8067371-59C2-49E4-9BB2-C57CD6A27B6E}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EDD-44ED-8762-F8A7D9DF232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{0684520B-934C-4D1F-8968-A25EB6064832}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EDD-44ED-8762-F8A7D9DF23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63.3</c:v>
                </c:pt>
              </c:numCache>
            </c:numRef>
          </c:xVal>
          <c:yVal>
            <c:numRef>
              <c:f>公会計指標分析・財政指標組合せ分析表!$BP$55:$DC$55</c:f>
              <c:numCache>
                <c:formatCode>#,##0.0;"▲ "#,##0.0</c:formatCode>
                <c:ptCount val="40"/>
                <c:pt idx="0">
                  <c:v>20.2</c:v>
                </c:pt>
                <c:pt idx="8">
                  <c:v>18.2</c:v>
                </c:pt>
                <c:pt idx="16">
                  <c:v>20.3</c:v>
                </c:pt>
                <c:pt idx="24">
                  <c:v>15.5</c:v>
                </c:pt>
                <c:pt idx="32">
                  <c:v>6.5</c:v>
                </c:pt>
              </c:numCache>
            </c:numRef>
          </c:yVal>
          <c:smooth val="0"/>
          <c:extLst>
            <c:ext xmlns:c16="http://schemas.microsoft.com/office/drawing/2014/chart" uri="{C3380CC4-5D6E-409C-BE32-E72D297353CC}">
              <c16:uniqueId val="{00000013-AEDD-44ED-8762-F8A7D9DF232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{F90D5775-FD16-4238-B8FF-C72CAB08B3D8}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AC-4CD0-A402-4F17D07D0C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{5864BB9C-A708-41FF-ABCB-BE3C4C8BF830}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AC-4CD0-A402-4F17D07D0C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{AAE84C3F-7E9D-4CE5-B3E9-0F6A3B4F6C4D}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AC-4CD0-A402-4F17D07D0C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{F7546671-4D9D-449A-91E7-9F117B7E3BCE}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AC-4CD0-A402-4F17D07D0C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{6E8DC40F-0B39-45CF-BC6B-A2F6C20487FF}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AC-4CD0-A402-4F17D07D0C1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{30776568-3B91-419E-B486-67842289C0C6}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AC-4CD0-A402-4F17D07D0C1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{F6CC6F5B-A0B1-4B6F-8A1D-FABABB034EED}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AC-4CD0-A402-4F17D07D0C1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{75C54F90-A1B5-4860-81DE-F5BEFD7E3D25}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AC-4CD0-A402-4F17D07D0C1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{81DEC95B-AAEC-4A99-8D02-E13E3E2A8691}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AC-4CD0-A402-4F17D07D0C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13.7</c:v>
                </c:pt>
                <c:pt idx="16">
                  <c:v>12.4</c:v>
                </c:pt>
                <c:pt idx="24">
                  <c:v>11.7</c:v>
                </c:pt>
                <c:pt idx="32">
                  <c:v>11.2</c:v>
                </c:pt>
              </c:numCache>
            </c:numRef>
          </c:xVal>
          <c:yVal>
            <c:numRef>
              <c:f>公会計指標分析・財政指標組合せ分析表!$BP$73:$DC$73</c:f>
              <c:numCache>
                <c:formatCode>#,##0.0;"▲ "#,##0.0</c:formatCode>
                <c:ptCount val="40"/>
                <c:pt idx="0">
                  <c:v>145.19999999999999</c:v>
                </c:pt>
                <c:pt idx="8">
                  <c:v>124.3</c:v>
                </c:pt>
                <c:pt idx="16">
                  <c:v>120.5</c:v>
                </c:pt>
                <c:pt idx="24">
                  <c:v>99.7</c:v>
                </c:pt>
                <c:pt idx="32">
                  <c:v>73.099999999999994</c:v>
                </c:pt>
              </c:numCache>
            </c:numRef>
          </c:yVal>
          <c:smooth val="0"/>
          <c:extLst>
            <c:ext xmlns:c16="http://schemas.microsoft.com/office/drawing/2014/chart" uri="{C3380CC4-5D6E-409C-BE32-E72D297353CC}">
              <c16:uniqueId val="{00000009-4FAC-4CD0-A402-4F17D07D0C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{7AF5D129-7695-4F5F-B419-B01E51C7B7C0}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AC-4CD0-A402-4F17D07D0C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{26B17026-B89A-42FC-B32D-58A66E895043}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AC-4CD0-A402-4F17D07D0C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{3F60AC6B-E4C0-426A-9CED-FC82F976F56E}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AC-4CD0-A402-4F17D07D0C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{22049120-2FC4-4D2F-864D-AC21B3F9D4BC}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AC-4CD0-A402-4F17D07D0C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{6561F0FF-A835-495A-80EE-D6202F88D22A}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AC-4CD0-A402-4F17D07D0C13}"/>
                </c:ext>
              </c:extLst>
            </c:dLbl>
            <c:dLbl>
              <c:idx val="8"/>
              <c:layout>
                <c:manualLayout>
                  <c:x val="-1.8235628084249993E-2"/>
                  <c:y val="-0.10092749058672917"/>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{50065A24-C595-4F60-B59C-2374EF35B799}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AC-4CD0-A402-4F17D07D0C13}"/>
                </c:ext>
              </c:extLst>
            </c:dLbl>
            <c:dLbl>
              <c:idx val="16"/>
              <c:layout>
                <c:manualLayout>
                  <c:x val="-3.1570342725075584E-2"/>
                  <c:y val="-3.358998210159962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{07E1D8B7-61EA-49D7-AA07-455942EC9985}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AC-4CD0-A402-4F17D07D0C13}"/>
                </c:ext>
              </c:extLst>
            </c:dLbl>
            <c:dLbl>
              <c:idx val="24"/>
              <c:layout>
                <c:manualLayout>
                  <c:x val="-3.1570342725075584E-2"/>
                  <c:y val="-5.273229733126837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{DE13657A-4074-4B7D-9BE4-43DAFDAFA3B1}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AC-4CD0-A402-4F17D07D0C1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{409C19AB-9B67-4E92-86CE-421421A84175}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AC-4CD0-A402-4F17D07D0C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5.9</c:v>
                </c:pt>
              </c:numCache>
            </c:numRef>
          </c:xVal>
          <c:yVal>
            <c:numRef>
              <c:f>公会計指標分析・財政指標組合せ分析表!$BP$77:$DC$77</c:f>
              <c:numCache>
                <c:formatCode>#,##0.0;"▲ "#,##0.0</c:formatCode>
                <c:ptCount val="40"/>
                <c:pt idx="0">
                  <c:v>20.2</c:v>
                </c:pt>
                <c:pt idx="8">
                  <c:v>18.2</c:v>
                </c:pt>
                <c:pt idx="16">
                  <c:v>20.3</c:v>
                </c:pt>
                <c:pt idx="24">
                  <c:v>15.5</c:v>
                </c:pt>
                <c:pt idx="32">
                  <c:v>6.5</c:v>
                </c:pt>
              </c:numCache>
            </c:numRef>
          </c:yVal>
          <c:smooth val="0"/>
          <c:extLst>
            <c:ext xmlns:c16="http://schemas.microsoft.com/office/drawing/2014/chart" uri="{C3380CC4-5D6E-409C-BE32-E72D297353CC}">
              <c16:uniqueId val="{00000013-4FAC-4CD0-A402-4F17D07D0C13}"/>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将来負担の軽減を目的とした繰上償還を平成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年度から行っていることから、令和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年度までは元利償還金は減少していたが、臨時財政対策債の多額の償還が順次始まっている影響などから、令和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年度は前年度比＋</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百万円となった。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また、算入公債費等では▲</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百万円となり、実質公債費比率の分子では＋</a:t>
          </a:r>
          <a:r>
            <a:rPr kumimoji="1" lang="en-US" altLang="ja-JP" sz="1400">
              <a:solidFill>
                <a:sysClr val="windowText" lastClr="000000"/>
              </a:solidFill>
              <a:latin typeface="ＭＳ ゴシック" pitchFamily="49" charset="-128"/>
              <a:ea typeface="ＭＳ ゴシック" pitchFamily="49" charset="-128"/>
            </a:rPr>
            <a:t>74</a:t>
          </a:r>
          <a:r>
            <a:rPr kumimoji="1" lang="ja-JP" altLang="en-US" sz="1400">
              <a:solidFill>
                <a:sysClr val="windowText" lastClr="000000"/>
              </a:solidFill>
              <a:latin typeface="ＭＳ ゴシック" pitchFamily="49" charset="-128"/>
              <a:ea typeface="ＭＳ ゴシック" pitchFamily="49" charset="-128"/>
            </a:rPr>
            <a:t>百万円となった。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今後も大型事業の実施により元利償還金の増加が見込まれるため、引き続き繰上償還を行うなどし、比率の悪化の抑制に努める。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将来負担額では、繰上償還を実施したことなどにより地方債の現在高が前年度比▲</a:t>
          </a:r>
          <a:r>
            <a:rPr kumimoji="1" lang="en-US" altLang="ja-JP" sz="1400">
              <a:solidFill>
                <a:sysClr val="windowText" lastClr="000000"/>
              </a:solidFill>
              <a:latin typeface="ＭＳ ゴシック" pitchFamily="49" charset="-128"/>
              <a:ea typeface="ＭＳ ゴシック" pitchFamily="49" charset="-128"/>
            </a:rPr>
            <a:t>495</a:t>
          </a:r>
          <a:r>
            <a:rPr kumimoji="1" lang="ja-JP" altLang="en-US" sz="1400">
              <a:solidFill>
                <a:sysClr val="windowText" lastClr="000000"/>
              </a:solidFill>
              <a:latin typeface="ＭＳ ゴシック" pitchFamily="49" charset="-128"/>
              <a:ea typeface="ＭＳ ゴシック" pitchFamily="49" charset="-128"/>
            </a:rPr>
            <a:t>百万円となったほか、組合等負担等見込額でも▲</a:t>
          </a:r>
          <a:r>
            <a:rPr kumimoji="1" lang="en-US" altLang="ja-JP" sz="1400">
              <a:solidFill>
                <a:sysClr val="windowText" lastClr="000000"/>
              </a:solidFill>
              <a:latin typeface="ＭＳ ゴシック" pitchFamily="49" charset="-128"/>
              <a:ea typeface="ＭＳ ゴシック" pitchFamily="49" charset="-128"/>
            </a:rPr>
            <a:t>406</a:t>
          </a:r>
          <a:r>
            <a:rPr kumimoji="1" lang="ja-JP" altLang="en-US" sz="1400">
              <a:solidFill>
                <a:sysClr val="windowText" lastClr="000000"/>
              </a:solidFill>
              <a:latin typeface="ＭＳ ゴシック" pitchFamily="49" charset="-128"/>
              <a:ea typeface="ＭＳ ゴシック" pitchFamily="49" charset="-128"/>
            </a:rPr>
            <a:t>百万円となった。　</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一方、充当可能財源等では、減債基金など充当可能基金の残高が＋</a:t>
          </a:r>
          <a:r>
            <a:rPr kumimoji="1" lang="en-US" altLang="ja-JP" sz="1400">
              <a:solidFill>
                <a:sysClr val="windowText" lastClr="000000"/>
              </a:solidFill>
              <a:latin typeface="ＭＳ ゴシック" pitchFamily="49" charset="-128"/>
              <a:ea typeface="ＭＳ ゴシック" pitchFamily="49" charset="-128"/>
            </a:rPr>
            <a:t>914</a:t>
          </a:r>
          <a:r>
            <a:rPr kumimoji="1" lang="ja-JP" altLang="en-US" sz="1400">
              <a:solidFill>
                <a:sysClr val="windowText" lastClr="000000"/>
              </a:solidFill>
              <a:latin typeface="ＭＳ ゴシック" pitchFamily="49" charset="-128"/>
              <a:ea typeface="ＭＳ ゴシック" pitchFamily="49" charset="-128"/>
            </a:rPr>
            <a:t>百万円となり、将来負担比率の分子では▲</a:t>
          </a:r>
          <a:r>
            <a:rPr kumimoji="1" lang="en-US" altLang="ja-JP" sz="1400">
              <a:solidFill>
                <a:sysClr val="windowText" lastClr="000000"/>
              </a:solidFill>
              <a:latin typeface="ＭＳ ゴシック" pitchFamily="49" charset="-128"/>
              <a:ea typeface="ＭＳ ゴシック" pitchFamily="49" charset="-128"/>
            </a:rPr>
            <a:t>1,423</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今後も将来負担の軽減を図るため、事業及び起債の峻別、基金積立の計画的運用を継続していく。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繰上償還を行うため「減債基金」を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百万円、人口減対策に係る各種事業を行うため「人口減対策推進基金」を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百万円、農業・農村の有する多面的機能の維持・発揮を図るための支援事業を行うため「立山町農業経営基盤強化基金」を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百万円などを取り崩した一方、将来負担の平準化を図るため「減債基金」へ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百万円、災害など突発的な経費に備えるため「財政調整基金」へ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百万円、公共施設等総合管理計画に基づく庁舎等の統合整備のため「立山町庁舎等整備基金」へ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百万円などを積み立てたことにより、基金全体としては前年度比＋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今後、庁舎や公共施設等の更新、その他定期的にパソコン・学校ＩＣＴ機器の更新をしていくため、毎年度計画的に積み立てを行い、中長期的な財政運営を行う財源としていく予定である。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立山町地域福祉基金：高齢者の保健福祉等地域福祉に関する事業の推進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立山町地域雇用創出推進基金：企業誘致に伴う企業立地奨励事業費の平準化を図るため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情報通信機器整備基金：今後のパソコン・学校ＩＣＴ機器の更新に係る費用負担の平準化を図るため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立山町庁舎等整備基金：町中心部公共施設再配置計画に基づき、今後、庁舎等を更新する予定であることから、一般財源の状況を踏まえ、計画的に積み立てていく。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災害など突発的な経費に備えるため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百万円を積み立てた一方、取り崩しはなかったため、前年度比＋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％程度となるように努めることとしており、令和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％の積み立てとなっている。今後も財政状況を踏まえながら、災害や豪雪など突発的で緊急を要する経費に備えていく。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将来負担の平準化を図るため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年度に地方債の償還がピークを迎える見込みであることから、今後も繰上償還を行うために毎年度計画的に積み立てを行う予定である。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有形固定資産減価償却率は類似団体より高い水準となっている。平成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年度に策定した公共施設等総合管理計画では、最初の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以上削減するという目標を掲げており、今後老朽化した施設の集約化・複合化や除却等を進めていくことにより、有形固定資産減価償却率の減少を見込んでいる。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0" name="フローチャート: 判断 69"/>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35179</xdr:rowOff>
    </xdr:from>
    <xdr:to>
      <xdr:col>15</xdr:col>
      <xdr:colOff>187325</xdr:colOff>
      <xdr:row>29</xdr:row>
      <xdr:rowOff>136779</xdr:rowOff>
    </xdr:to>
    <xdr:sp macro="" textlink="">
      <xdr:nvSpPr>
        <xdr:cNvPr id="71" name="フローチャート: 判断 70"/>
        <xdr:cNvSpPr/>
      </xdr:nvSpPr>
      <xdr:spPr>
        <a:xfrm>
          <a:off x="3238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163449</xdr:rowOff>
    </xdr:from>
    <xdr:to>
      <xdr:col>11</xdr:col>
      <xdr:colOff>187325</xdr:colOff>
      <xdr:row>29</xdr:row>
      <xdr:rowOff>93599</xdr:rowOff>
    </xdr:to>
    <xdr:sp macro="" textlink="">
      <xdr:nvSpPr>
        <xdr:cNvPr id="72" name="フローチャート: 判断 71"/>
        <xdr:cNvSpPr/>
      </xdr:nvSpPr>
      <xdr:spPr>
        <a:xfrm>
          <a:off x="2476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85725</xdr:rowOff>
    </xdr:from>
    <xdr:to>
      <xdr:col>7</xdr:col>
      <xdr:colOff>187325</xdr:colOff>
      <xdr:row>29</xdr:row>
      <xdr:rowOff>15875</xdr:rowOff>
    </xdr:to>
    <xdr:sp macro="" textlink="">
      <xdr:nvSpPr>
        <xdr:cNvPr id="73" name="フローチャート: 判断 72"/>
        <xdr:cNvSpPr/>
      </xdr:nvSpPr>
      <xdr:spPr>
        <a:xfrm>
          <a:off x="1714500" y="56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30353</xdr:rowOff>
    </xdr:from>
    <xdr:to>
      <xdr:col>23</xdr:col>
      <xdr:colOff>136525</xdr:colOff>
      <xdr:row>32</xdr:row>
      <xdr:rowOff>131953</xdr:rowOff>
    </xdr:to>
    <xdr:sp macro="" textlink="">
      <xdr:nvSpPr>
        <xdr:cNvPr id="79" name="楕円 78"/>
        <xdr:cNvSpPr/>
      </xdr:nvSpPr>
      <xdr:spPr>
        <a:xfrm>
          <a:off x="47117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8780</xdr:rowOff>
    </xdr:from>
    <xdr:ext cx="405111" cy="259045"/>
    <xdr:sp macro="" textlink="">
      <xdr:nvSpPr>
        <xdr:cNvPr id="80" name="有形固定資産減価償却率該当値テキスト"/>
        <xdr:cNvSpPr txBox="1"/>
      </xdr:nvSpPr>
      <xdr:spPr>
        <a:xfrm>
          <a:off x="4813300" y="626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1" name="楕円 80"/>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81153</xdr:rowOff>
    </xdr:to>
    <xdr:cxnSp macro="">
      <xdr:nvCxnSpPr>
        <xdr:cNvPr id="82" name="直線コネクタ 81"/>
        <xdr:cNvCxnSpPr/>
      </xdr:nvCxnSpPr>
      <xdr:spPr>
        <a:xfrm>
          <a:off x="4051300" y="626999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72263</xdr:rowOff>
    </xdr:from>
    <xdr:to>
      <xdr:col>15</xdr:col>
      <xdr:colOff>187325</xdr:colOff>
      <xdr:row>32</xdr:row>
      <xdr:rowOff>2413</xdr:rowOff>
    </xdr:to>
    <xdr:sp macro="" textlink="">
      <xdr:nvSpPr>
        <xdr:cNvPr id="83" name="楕円 82"/>
        <xdr:cNvSpPr/>
      </xdr:nvSpPr>
      <xdr:spPr>
        <a:xfrm>
          <a:off x="3238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123063</xdr:rowOff>
    </xdr:from>
    <xdr:to>
      <xdr:col>19</xdr:col>
      <xdr:colOff>136525</xdr:colOff>
      <xdr:row>32</xdr:row>
      <xdr:rowOff>12065</xdr:rowOff>
    </xdr:to>
    <xdr:cxnSp macro="">
      <xdr:nvCxnSpPr>
        <xdr:cNvPr id="84" name="直線コネクタ 83"/>
        <xdr:cNvCxnSpPr/>
      </xdr:nvCxnSpPr>
      <xdr:spPr>
        <a:xfrm>
          <a:off x="3289300" y="6209538"/>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5" name="楕円 84"/>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123063</xdr:rowOff>
    </xdr:to>
    <xdr:cxnSp macro="">
      <xdr:nvCxnSpPr>
        <xdr:cNvPr id="86" name="直線コネクタ 85"/>
        <xdr:cNvCxnSpPr/>
      </xdr:nvCxnSpPr>
      <xdr:spPr>
        <a:xfrm>
          <a:off x="2527300" y="6140450"/>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87" name="楕円 86"/>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53975</xdr:rowOff>
    </xdr:to>
    <xdr:cxnSp macro="">
      <xdr:nvCxnSpPr>
        <xdr:cNvPr id="88" name="直線コネクタ 87"/>
        <xdr:cNvCxnSpPr/>
      </xdr:nvCxnSpPr>
      <xdr:spPr>
        <a:xfrm>
          <a:off x="1765300" y="607568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9"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0" name="n_2aveValue有形固定資産減価償却率"/>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110126</xdr:rowOff>
    </xdr:from>
    <xdr:ext cx="405111" cy="259045"/>
    <xdr:sp macro="" textlink="">
      <xdr:nvSpPr>
        <xdr:cNvPr id="91" name="n_3aveValue有形固定資産減価償却率"/>
        <xdr:cNvSpPr txBox="1"/>
      </xdr:nvSpPr>
      <xdr:spPr>
        <a:xfrm>
          <a:off x="2324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32402</xdr:rowOff>
    </xdr:from>
    <xdr:ext cx="405111" cy="259045"/>
    <xdr:sp macro="" textlink="">
      <xdr:nvSpPr>
        <xdr:cNvPr id="92" name="n_4aveValue有形固定資産減価償却率"/>
        <xdr:cNvSpPr txBox="1"/>
      </xdr:nvSpPr>
      <xdr:spPr>
        <a:xfrm>
          <a:off x="1562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3" name="n_1mainValue有形固定資産減価償却率"/>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164990</xdr:rowOff>
    </xdr:from>
    <xdr:ext cx="405111" cy="259045"/>
    <xdr:sp macro="" textlink="">
      <xdr:nvSpPr>
        <xdr:cNvPr id="94" name="n_2mainValue有形固定資産減価償却率"/>
        <xdr:cNvSpPr txBox="1"/>
      </xdr:nvSpPr>
      <xdr:spPr>
        <a:xfrm>
          <a:off x="3086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5" name="n_3mainValue有形固定資産減価償却率"/>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96" name="n_4mainValue有形固定資産減価償却率"/>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学校教育施設の耐震改修等が終了したことや、繰上償還の実施等により、将来負担額は減少傾向にあるものの、類似団体と比較して地方債残高が高い水準にあるため、債務償還比率も同比較で高くなっている。今後も継続的に繰上償還を実施することにより、債務の減少に努めながらも、そのバランスを踏まえながら、必要なインフラ・公共施設の維持・更新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152727</xdr:rowOff>
    </xdr:from>
    <xdr:to>
      <xdr:col>72</xdr:col>
      <xdr:colOff>123825</xdr:colOff>
      <xdr:row>31</xdr:row>
      <xdr:rowOff>82877</xdr:rowOff>
    </xdr:to>
    <xdr:sp macro="" textlink="">
      <xdr:nvSpPr>
        <xdr:cNvPr id="134" name="フローチャート: 判断 133"/>
        <xdr:cNvSpPr/>
      </xdr:nvSpPr>
      <xdr:spPr>
        <a:xfrm>
          <a:off x="14033500" y="606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35" name="フローチャート: 判断 134"/>
        <xdr:cNvSpPr/>
      </xdr:nvSpPr>
      <xdr:spPr>
        <a:xfrm>
          <a:off x="13271500"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36" name="フローチャート: 判断 135"/>
        <xdr:cNvSpPr/>
      </xdr:nvSpPr>
      <xdr:spPr>
        <a:xfrm>
          <a:off x="12509500"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37" name="フローチャート: 判断 136"/>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62511</xdr:rowOff>
    </xdr:from>
    <xdr:to>
      <xdr:col>76</xdr:col>
      <xdr:colOff>73025</xdr:colOff>
      <xdr:row>30</xdr:row>
      <xdr:rowOff>164111</xdr:rowOff>
    </xdr:to>
    <xdr:sp macro="" textlink="">
      <xdr:nvSpPr>
        <xdr:cNvPr id="143" name="楕円 142"/>
        <xdr:cNvSpPr/>
      </xdr:nvSpPr>
      <xdr:spPr>
        <a:xfrm>
          <a:off x="14744700" y="59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40938</xdr:rowOff>
    </xdr:from>
    <xdr:ext cx="469744" cy="259045"/>
    <xdr:sp macro="" textlink="">
      <xdr:nvSpPr>
        <xdr:cNvPr id="144" name="債務償還比率該当値テキスト"/>
        <xdr:cNvSpPr txBox="1"/>
      </xdr:nvSpPr>
      <xdr:spPr>
        <a:xfrm>
          <a:off x="14846300" y="59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136262</xdr:rowOff>
    </xdr:from>
    <xdr:to>
      <xdr:col>72</xdr:col>
      <xdr:colOff>123825</xdr:colOff>
      <xdr:row>32</xdr:row>
      <xdr:rowOff>66412</xdr:rowOff>
    </xdr:to>
    <xdr:sp macro="" textlink="">
      <xdr:nvSpPr>
        <xdr:cNvPr id="145" name="楕円 144"/>
        <xdr:cNvSpPr/>
      </xdr:nvSpPr>
      <xdr:spPr>
        <a:xfrm>
          <a:off x="14033500" y="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113311</xdr:rowOff>
    </xdr:from>
    <xdr:to>
      <xdr:col>76</xdr:col>
      <xdr:colOff>22225</xdr:colOff>
      <xdr:row>32</xdr:row>
      <xdr:rowOff>15612</xdr:rowOff>
    </xdr:to>
    <xdr:cxnSp macro="">
      <xdr:nvCxnSpPr>
        <xdr:cNvPr id="146" name="直線コネクタ 145"/>
        <xdr:cNvCxnSpPr/>
      </xdr:nvCxnSpPr>
      <xdr:spPr>
        <a:xfrm flipV="1">
          <a:off x="14084300" y="6028336"/>
          <a:ext cx="711200" cy="2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59962</xdr:rowOff>
    </xdr:from>
    <xdr:to>
      <xdr:col>68</xdr:col>
      <xdr:colOff>123825</xdr:colOff>
      <xdr:row>32</xdr:row>
      <xdr:rowOff>161562</xdr:rowOff>
    </xdr:to>
    <xdr:sp macro="" textlink="">
      <xdr:nvSpPr>
        <xdr:cNvPr id="147" name="楕円 146"/>
        <xdr:cNvSpPr/>
      </xdr:nvSpPr>
      <xdr:spPr>
        <a:xfrm>
          <a:off x="13271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15612</xdr:rowOff>
    </xdr:from>
    <xdr:to>
      <xdr:col>72</xdr:col>
      <xdr:colOff>73025</xdr:colOff>
      <xdr:row>32</xdr:row>
      <xdr:rowOff>110762</xdr:rowOff>
    </xdr:to>
    <xdr:cxnSp macro="">
      <xdr:nvCxnSpPr>
        <xdr:cNvPr id="148" name="直線コネクタ 147"/>
        <xdr:cNvCxnSpPr/>
      </xdr:nvCxnSpPr>
      <xdr:spPr>
        <a:xfrm flipV="1">
          <a:off x="13322300" y="6273537"/>
          <a:ext cx="762000" cy="9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53794</xdr:rowOff>
    </xdr:from>
    <xdr:to>
      <xdr:col>64</xdr:col>
      <xdr:colOff>123825</xdr:colOff>
      <xdr:row>32</xdr:row>
      <xdr:rowOff>155394</xdr:rowOff>
    </xdr:to>
    <xdr:sp macro="" textlink="">
      <xdr:nvSpPr>
        <xdr:cNvPr id="149" name="楕円 148"/>
        <xdr:cNvSpPr/>
      </xdr:nvSpPr>
      <xdr:spPr>
        <a:xfrm>
          <a:off x="12509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104594</xdr:rowOff>
    </xdr:from>
    <xdr:to>
      <xdr:col>68</xdr:col>
      <xdr:colOff>73025</xdr:colOff>
      <xdr:row>32</xdr:row>
      <xdr:rowOff>110762</xdr:rowOff>
    </xdr:to>
    <xdr:cxnSp macro="">
      <xdr:nvCxnSpPr>
        <xdr:cNvPr id="150" name="直線コネクタ 149"/>
        <xdr:cNvCxnSpPr/>
      </xdr:nvCxnSpPr>
      <xdr:spPr>
        <a:xfrm>
          <a:off x="12560300" y="6362519"/>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23141</xdr:rowOff>
    </xdr:from>
    <xdr:to>
      <xdr:col>60</xdr:col>
      <xdr:colOff>123825</xdr:colOff>
      <xdr:row>33</xdr:row>
      <xdr:rowOff>124741</xdr:rowOff>
    </xdr:to>
    <xdr:sp macro="" textlink="">
      <xdr:nvSpPr>
        <xdr:cNvPr id="151" name="楕円 150"/>
        <xdr:cNvSpPr/>
      </xdr:nvSpPr>
      <xdr:spPr>
        <a:xfrm>
          <a:off x="11747500" y="645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104594</xdr:rowOff>
    </xdr:from>
    <xdr:to>
      <xdr:col>64</xdr:col>
      <xdr:colOff>73025</xdr:colOff>
      <xdr:row>33</xdr:row>
      <xdr:rowOff>73941</xdr:rowOff>
    </xdr:to>
    <xdr:cxnSp macro="">
      <xdr:nvCxnSpPr>
        <xdr:cNvPr id="152" name="直線コネクタ 151"/>
        <xdr:cNvCxnSpPr/>
      </xdr:nvCxnSpPr>
      <xdr:spPr>
        <a:xfrm flipV="1">
          <a:off x="11798300" y="6362519"/>
          <a:ext cx="762000" cy="14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99404</xdr:rowOff>
    </xdr:from>
    <xdr:ext cx="469744" cy="259045"/>
    <xdr:sp macro="" textlink="">
      <xdr:nvSpPr>
        <xdr:cNvPr id="153" name="n_1aveValue債務償還比率"/>
        <xdr:cNvSpPr txBox="1"/>
      </xdr:nvSpPr>
      <xdr:spPr>
        <a:xfrm>
          <a:off x="13836727" y="584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4752</xdr:rowOff>
    </xdr:from>
    <xdr:ext cx="469744" cy="259045"/>
    <xdr:sp macro="" textlink="">
      <xdr:nvSpPr>
        <xdr:cNvPr id="154" name="n_2aveValue債務償還比率"/>
        <xdr:cNvSpPr txBox="1"/>
      </xdr:nvSpPr>
      <xdr:spPr>
        <a:xfrm>
          <a:off x="13087427" y="59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154458</xdr:rowOff>
    </xdr:from>
    <xdr:ext cx="469744" cy="259045"/>
    <xdr:sp macro="" textlink="">
      <xdr:nvSpPr>
        <xdr:cNvPr id="155" name="n_3aveValue債務償還比率"/>
        <xdr:cNvSpPr txBox="1"/>
      </xdr:nvSpPr>
      <xdr:spPr>
        <a:xfrm>
          <a:off x="12325427" y="58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154767</xdr:rowOff>
    </xdr:from>
    <xdr:ext cx="469744" cy="259045"/>
    <xdr:sp macro="" textlink="">
      <xdr:nvSpPr>
        <xdr:cNvPr id="156" name="n_4aveValue債務償還比率"/>
        <xdr:cNvSpPr txBox="1"/>
      </xdr:nvSpPr>
      <xdr:spPr>
        <a:xfrm>
          <a:off x="11563427" y="589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57539</xdr:rowOff>
    </xdr:from>
    <xdr:ext cx="469744" cy="259045"/>
    <xdr:sp macro="" textlink="">
      <xdr:nvSpPr>
        <xdr:cNvPr id="157" name="n_1mainValue債務償還比率"/>
        <xdr:cNvSpPr txBox="1"/>
      </xdr:nvSpPr>
      <xdr:spPr>
        <a:xfrm>
          <a:off x="13836727" y="63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152689</xdr:rowOff>
    </xdr:from>
    <xdr:ext cx="469744" cy="259045"/>
    <xdr:sp macro="" textlink="">
      <xdr:nvSpPr>
        <xdr:cNvPr id="158" name="n_2mainValue債務償還比率"/>
        <xdr:cNvSpPr txBox="1"/>
      </xdr:nvSpPr>
      <xdr:spPr>
        <a:xfrm>
          <a:off x="13087427" y="641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146521</xdr:rowOff>
    </xdr:from>
    <xdr:ext cx="469744" cy="259045"/>
    <xdr:sp macro="" textlink="">
      <xdr:nvSpPr>
        <xdr:cNvPr id="159" name="n_3mainValue債務償還比率"/>
        <xdr:cNvSpPr txBox="1"/>
      </xdr:nvSpPr>
      <xdr:spPr>
        <a:xfrm>
          <a:off x="12325427" y="640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115868</xdr:rowOff>
    </xdr:from>
    <xdr:ext cx="469744" cy="259045"/>
    <xdr:sp macro="" textlink="">
      <xdr:nvSpPr>
        <xdr:cNvPr id="160" name="n_4mainValue債務償還比率"/>
        <xdr:cNvSpPr txBox="1"/>
      </xdr:nvSpPr>
      <xdr:spPr>
        <a:xfrm>
          <a:off x="11563427" y="65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97790</xdr:rowOff>
    </xdr:from>
    <xdr:to>
      <xdr:col>20</xdr:col>
      <xdr:colOff>38100</xdr:colOff>
      <xdr:row>39</xdr:row>
      <xdr:rowOff>27940</xdr:rowOff>
    </xdr:to>
    <xdr:sp macro="" textlink="">
      <xdr:nvSpPr>
        <xdr:cNvPr id="64" name="フローチャート: 判断 63"/>
        <xdr:cNvSpPr/>
      </xdr:nvSpPr>
      <xdr:spPr>
        <a:xfrm>
          <a:off x="3746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142240</xdr:rowOff>
    </xdr:to>
    <xdr:sp macro="" textlink="">
      <xdr:nvSpPr>
        <xdr:cNvPr id="65" name="フローチャート: 判断 64"/>
        <xdr:cNvSpPr/>
      </xdr:nvSpPr>
      <xdr:spPr>
        <a:xfrm>
          <a:off x="2857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143510</xdr:rowOff>
    </xdr:from>
    <xdr:to>
      <xdr:col>10</xdr:col>
      <xdr:colOff>165100</xdr:colOff>
      <xdr:row>38</xdr:row>
      <xdr:rowOff>73660</xdr:rowOff>
    </xdr:to>
    <xdr:sp macro="" textlink="">
      <xdr:nvSpPr>
        <xdr:cNvPr id="66" name="フローチャート: 判断 65"/>
        <xdr:cNvSpPr/>
      </xdr:nvSpPr>
      <xdr:spPr>
        <a:xfrm>
          <a:off x="196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73" name="楕円 72"/>
        <xdr:cNvSpPr/>
      </xdr:nvSpPr>
      <xdr:spPr>
        <a:xfrm>
          <a:off x="4584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146067</xdr:rowOff>
    </xdr:from>
    <xdr:ext cx="405111" cy="259045"/>
    <xdr:sp macro="" textlink="">
      <xdr:nvSpPr>
        <xdr:cNvPr id="74" name="【道路】&#10;有形固定資産減価償却率該当値テキスト"/>
        <xdr:cNvSpPr txBox="1"/>
      </xdr:nvSpPr>
      <xdr:spPr>
        <a:xfrm>
          <a:off x="4673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17780</xdr:rowOff>
    </xdr:from>
    <xdr:to>
      <xdr:col>20</xdr:col>
      <xdr:colOff>38100</xdr:colOff>
      <xdr:row>41</xdr:row>
      <xdr:rowOff>119380</xdr:rowOff>
    </xdr:to>
    <xdr:sp macro="" textlink="">
      <xdr:nvSpPr>
        <xdr:cNvPr id="75" name="楕円 74"/>
        <xdr:cNvSpPr/>
      </xdr:nvSpPr>
      <xdr:spPr>
        <a:xfrm>
          <a:off x="3746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68580</xdr:rowOff>
    </xdr:from>
    <xdr:to>
      <xdr:col>24</xdr:col>
      <xdr:colOff>63500</xdr:colOff>
      <xdr:row>41</xdr:row>
      <xdr:rowOff>110490</xdr:rowOff>
    </xdr:to>
    <xdr:cxnSp macro="">
      <xdr:nvCxnSpPr>
        <xdr:cNvPr id="76" name="直線コネクタ 75"/>
        <xdr:cNvCxnSpPr/>
      </xdr:nvCxnSpPr>
      <xdr:spPr>
        <a:xfrm>
          <a:off x="3797300" y="7098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143510</xdr:rowOff>
    </xdr:from>
    <xdr:to>
      <xdr:col>15</xdr:col>
      <xdr:colOff>101600</xdr:colOff>
      <xdr:row>41</xdr:row>
      <xdr:rowOff>73660</xdr:rowOff>
    </xdr:to>
    <xdr:sp macro="" textlink="">
      <xdr:nvSpPr>
        <xdr:cNvPr id="77" name="楕円 76"/>
        <xdr:cNvSpPr/>
      </xdr:nvSpPr>
      <xdr:spPr>
        <a:xfrm>
          <a:off x="2857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22860</xdr:rowOff>
    </xdr:from>
    <xdr:to>
      <xdr:col>19</xdr:col>
      <xdr:colOff>177800</xdr:colOff>
      <xdr:row>41</xdr:row>
      <xdr:rowOff>68580</xdr:rowOff>
    </xdr:to>
    <xdr:cxnSp macro="">
      <xdr:nvCxnSpPr>
        <xdr:cNvPr id="78" name="直線コネクタ 77"/>
        <xdr:cNvCxnSpPr/>
      </xdr:nvCxnSpPr>
      <xdr:spPr>
        <a:xfrm>
          <a:off x="2908300" y="7052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101600</xdr:rowOff>
    </xdr:from>
    <xdr:to>
      <xdr:col>10</xdr:col>
      <xdr:colOff>165100</xdr:colOff>
      <xdr:row>41</xdr:row>
      <xdr:rowOff>31750</xdr:rowOff>
    </xdr:to>
    <xdr:sp macro="" textlink="">
      <xdr:nvSpPr>
        <xdr:cNvPr id="79" name="楕円 78"/>
        <xdr:cNvSpPr/>
      </xdr:nvSpPr>
      <xdr:spPr>
        <a:xfrm>
          <a:off x="196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152400</xdr:rowOff>
    </xdr:from>
    <xdr:to>
      <xdr:col>15</xdr:col>
      <xdr:colOff>50800</xdr:colOff>
      <xdr:row>41</xdr:row>
      <xdr:rowOff>22860</xdr:rowOff>
    </xdr:to>
    <xdr:cxnSp macro="">
      <xdr:nvCxnSpPr>
        <xdr:cNvPr id="80" name="直線コネクタ 79"/>
        <xdr:cNvCxnSpPr/>
      </xdr:nvCxnSpPr>
      <xdr:spPr>
        <a:xfrm>
          <a:off x="2019300" y="7010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67310</xdr:rowOff>
    </xdr:from>
    <xdr:to>
      <xdr:col>6</xdr:col>
      <xdr:colOff>38100</xdr:colOff>
      <xdr:row>40</xdr:row>
      <xdr:rowOff>168910</xdr:rowOff>
    </xdr:to>
    <xdr:sp macro="" textlink="">
      <xdr:nvSpPr>
        <xdr:cNvPr id="81" name="楕円 80"/>
        <xdr:cNvSpPr/>
      </xdr:nvSpPr>
      <xdr:spPr>
        <a:xfrm>
          <a:off x="107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118110</xdr:rowOff>
    </xdr:from>
    <xdr:to>
      <xdr:col>10</xdr:col>
      <xdr:colOff>114300</xdr:colOff>
      <xdr:row>40</xdr:row>
      <xdr:rowOff>152400</xdr:rowOff>
    </xdr:to>
    <xdr:cxnSp macro="">
      <xdr:nvCxnSpPr>
        <xdr:cNvPr id="82" name="直線コネクタ 81"/>
        <xdr:cNvCxnSpPr/>
      </xdr:nvCxnSpPr>
      <xdr:spPr>
        <a:xfrm>
          <a:off x="1130300" y="6976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44467</xdr:rowOff>
    </xdr:from>
    <xdr:ext cx="405111" cy="259045"/>
    <xdr:sp macro="" textlink="">
      <xdr:nvSpPr>
        <xdr:cNvPr id="83" name="n_1aveValue【道路】&#10;有形固定資産減価償却率"/>
        <xdr:cNvSpPr txBox="1"/>
      </xdr:nvSpPr>
      <xdr:spPr>
        <a:xfrm>
          <a:off x="3582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158767</xdr:rowOff>
    </xdr:from>
    <xdr:ext cx="405111" cy="259045"/>
    <xdr:sp macro="" textlink="">
      <xdr:nvSpPr>
        <xdr:cNvPr id="84" name="n_2aveValue【道路】&#10;有形固定資産減価償却率"/>
        <xdr:cNvSpPr txBox="1"/>
      </xdr:nvSpPr>
      <xdr:spPr>
        <a:xfrm>
          <a:off x="2705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90187</xdr:rowOff>
    </xdr:from>
    <xdr:ext cx="405111" cy="259045"/>
    <xdr:sp macro="" textlink="">
      <xdr:nvSpPr>
        <xdr:cNvPr id="85" name="n_3aveValue【道路】&#10;有形固定資産減価償却率"/>
        <xdr:cNvSpPr txBox="1"/>
      </xdr:nvSpPr>
      <xdr:spPr>
        <a:xfrm>
          <a:off x="1816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110507</xdr:rowOff>
    </xdr:from>
    <xdr:ext cx="405111" cy="259045"/>
    <xdr:sp macro="" textlink="">
      <xdr:nvSpPr>
        <xdr:cNvPr id="87" name="n_1mainValue【道路】&#10;有形固定資産減価償却率"/>
        <xdr:cNvSpPr txBox="1"/>
      </xdr:nvSpPr>
      <xdr:spPr>
        <a:xfrm>
          <a:off x="35820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64787</xdr:rowOff>
    </xdr:from>
    <xdr:ext cx="405111" cy="259045"/>
    <xdr:sp macro="" textlink="">
      <xdr:nvSpPr>
        <xdr:cNvPr id="88" name="n_2mainValue【道路】&#10;有形固定資産減価償却率"/>
        <xdr:cNvSpPr txBox="1"/>
      </xdr:nvSpPr>
      <xdr:spPr>
        <a:xfrm>
          <a:off x="2705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22877</xdr:rowOff>
    </xdr:from>
    <xdr:ext cx="405111" cy="259045"/>
    <xdr:sp macro="" textlink="">
      <xdr:nvSpPr>
        <xdr:cNvPr id="89" name="n_3mainValue【道路】&#10;有形固定資産減価償却率"/>
        <xdr:cNvSpPr txBox="1"/>
      </xdr:nvSpPr>
      <xdr:spPr>
        <a:xfrm>
          <a:off x="1816744"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160037</xdr:rowOff>
    </xdr:from>
    <xdr:ext cx="405111" cy="259045"/>
    <xdr:sp macro="" textlink="">
      <xdr:nvSpPr>
        <xdr:cNvPr id="90" name="n_4mainValue【道路】&#10;有形固定資産減価償却率"/>
        <xdr:cNvSpPr txBox="1"/>
      </xdr:nvSpPr>
      <xdr:spPr>
        <a:xfrm>
          <a:off x="927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42621</xdr:rowOff>
    </xdr:from>
    <xdr:to>
      <xdr:col>50</xdr:col>
      <xdr:colOff>165100</xdr:colOff>
      <xdr:row>41</xdr:row>
      <xdr:rowOff>144221</xdr:rowOff>
    </xdr:to>
    <xdr:sp macro="" textlink="">
      <xdr:nvSpPr>
        <xdr:cNvPr id="121" name="フローチャート: 判断 120"/>
        <xdr:cNvSpPr/>
      </xdr:nvSpPr>
      <xdr:spPr>
        <a:xfrm>
          <a:off x="9588500" y="707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37402</xdr:rowOff>
    </xdr:from>
    <xdr:to>
      <xdr:col>46</xdr:col>
      <xdr:colOff>38100</xdr:colOff>
      <xdr:row>41</xdr:row>
      <xdr:rowOff>139002</xdr:rowOff>
    </xdr:to>
    <xdr:sp macro="" textlink="">
      <xdr:nvSpPr>
        <xdr:cNvPr id="122" name="フローチャート: 判断 121"/>
        <xdr:cNvSpPr/>
      </xdr:nvSpPr>
      <xdr:spPr>
        <a:xfrm>
          <a:off x="8699500" y="706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36767</xdr:rowOff>
    </xdr:from>
    <xdr:to>
      <xdr:col>41</xdr:col>
      <xdr:colOff>101600</xdr:colOff>
      <xdr:row>41</xdr:row>
      <xdr:rowOff>138367</xdr:rowOff>
    </xdr:to>
    <xdr:sp macro="" textlink="">
      <xdr:nvSpPr>
        <xdr:cNvPr id="123" name="フローチャート: 判断 122"/>
        <xdr:cNvSpPr/>
      </xdr:nvSpPr>
      <xdr:spPr>
        <a:xfrm>
          <a:off x="7810500" y="706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41884</xdr:rowOff>
    </xdr:from>
    <xdr:to>
      <xdr:col>36</xdr:col>
      <xdr:colOff>165100</xdr:colOff>
      <xdr:row>41</xdr:row>
      <xdr:rowOff>143484</xdr:rowOff>
    </xdr:to>
    <xdr:sp macro="" textlink="">
      <xdr:nvSpPr>
        <xdr:cNvPr id="124" name="フローチャート: 判断 123"/>
        <xdr:cNvSpPr/>
      </xdr:nvSpPr>
      <xdr:spPr>
        <a:xfrm>
          <a:off x="6921500" y="707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70320</xdr:rowOff>
    </xdr:from>
    <xdr:to>
      <xdr:col>55</xdr:col>
      <xdr:colOff>50800</xdr:colOff>
      <xdr:row>41</xdr:row>
      <xdr:rowOff>470</xdr:rowOff>
    </xdr:to>
    <xdr:sp macro="" textlink="">
      <xdr:nvSpPr>
        <xdr:cNvPr id="130" name="楕円 129"/>
        <xdr:cNvSpPr/>
      </xdr:nvSpPr>
      <xdr:spPr>
        <a:xfrm>
          <a:off x="10426700" y="69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93197</xdr:rowOff>
    </xdr:from>
    <xdr:ext cx="534377" cy="259045"/>
    <xdr:sp macro="" textlink="">
      <xdr:nvSpPr>
        <xdr:cNvPr id="131" name="【道路】&#10;一人当たり延長該当値テキスト"/>
        <xdr:cNvSpPr txBox="1"/>
      </xdr:nvSpPr>
      <xdr:spPr>
        <a:xfrm>
          <a:off x="10515600" y="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72454</xdr:rowOff>
    </xdr:from>
    <xdr:to>
      <xdr:col>50</xdr:col>
      <xdr:colOff>165100</xdr:colOff>
      <xdr:row>41</xdr:row>
      <xdr:rowOff>2604</xdr:rowOff>
    </xdr:to>
    <xdr:sp macro="" textlink="">
      <xdr:nvSpPr>
        <xdr:cNvPr id="132" name="楕円 131"/>
        <xdr:cNvSpPr/>
      </xdr:nvSpPr>
      <xdr:spPr>
        <a:xfrm>
          <a:off x="9588500" y="693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121120</xdr:rowOff>
    </xdr:from>
    <xdr:to>
      <xdr:col>55</xdr:col>
      <xdr:colOff>0</xdr:colOff>
      <xdr:row>40</xdr:row>
      <xdr:rowOff>123254</xdr:rowOff>
    </xdr:to>
    <xdr:cxnSp macro="">
      <xdr:nvCxnSpPr>
        <xdr:cNvPr id="133" name="直線コネクタ 132"/>
        <xdr:cNvCxnSpPr/>
      </xdr:nvCxnSpPr>
      <xdr:spPr>
        <a:xfrm flipV="1">
          <a:off x="9639300" y="697912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75412</xdr:rowOff>
    </xdr:from>
    <xdr:to>
      <xdr:col>46</xdr:col>
      <xdr:colOff>38100</xdr:colOff>
      <xdr:row>41</xdr:row>
      <xdr:rowOff>5562</xdr:rowOff>
    </xdr:to>
    <xdr:sp macro="" textlink="">
      <xdr:nvSpPr>
        <xdr:cNvPr id="134" name="楕円 133"/>
        <xdr:cNvSpPr/>
      </xdr:nvSpPr>
      <xdr:spPr>
        <a:xfrm>
          <a:off x="8699500" y="69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123254</xdr:rowOff>
    </xdr:from>
    <xdr:to>
      <xdr:col>50</xdr:col>
      <xdr:colOff>114300</xdr:colOff>
      <xdr:row>40</xdr:row>
      <xdr:rowOff>126212</xdr:rowOff>
    </xdr:to>
    <xdr:cxnSp macro="">
      <xdr:nvCxnSpPr>
        <xdr:cNvPr id="135" name="直線コネクタ 134"/>
        <xdr:cNvCxnSpPr/>
      </xdr:nvCxnSpPr>
      <xdr:spPr>
        <a:xfrm flipV="1">
          <a:off x="8750300" y="6981254"/>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78677</xdr:rowOff>
    </xdr:from>
    <xdr:to>
      <xdr:col>41</xdr:col>
      <xdr:colOff>101600</xdr:colOff>
      <xdr:row>41</xdr:row>
      <xdr:rowOff>8827</xdr:rowOff>
    </xdr:to>
    <xdr:sp macro="" textlink="">
      <xdr:nvSpPr>
        <xdr:cNvPr id="136" name="楕円 135"/>
        <xdr:cNvSpPr/>
      </xdr:nvSpPr>
      <xdr:spPr>
        <a:xfrm>
          <a:off x="7810500" y="6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126212</xdr:rowOff>
    </xdr:from>
    <xdr:to>
      <xdr:col>45</xdr:col>
      <xdr:colOff>177800</xdr:colOff>
      <xdr:row>40</xdr:row>
      <xdr:rowOff>129477</xdr:rowOff>
    </xdr:to>
    <xdr:cxnSp macro="">
      <xdr:nvCxnSpPr>
        <xdr:cNvPr id="137" name="直線コネクタ 136"/>
        <xdr:cNvCxnSpPr/>
      </xdr:nvCxnSpPr>
      <xdr:spPr>
        <a:xfrm flipV="1">
          <a:off x="7861300" y="69842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82169</xdr:rowOff>
    </xdr:from>
    <xdr:to>
      <xdr:col>36</xdr:col>
      <xdr:colOff>165100</xdr:colOff>
      <xdr:row>41</xdr:row>
      <xdr:rowOff>12319</xdr:rowOff>
    </xdr:to>
    <xdr:sp macro="" textlink="">
      <xdr:nvSpPr>
        <xdr:cNvPr id="138" name="楕円 137"/>
        <xdr:cNvSpPr/>
      </xdr:nvSpPr>
      <xdr:spPr>
        <a:xfrm>
          <a:off x="6921500" y="69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129477</xdr:rowOff>
    </xdr:from>
    <xdr:to>
      <xdr:col>41</xdr:col>
      <xdr:colOff>50800</xdr:colOff>
      <xdr:row>40</xdr:row>
      <xdr:rowOff>132969</xdr:rowOff>
    </xdr:to>
    <xdr:cxnSp macro="">
      <xdr:nvCxnSpPr>
        <xdr:cNvPr id="139" name="直線コネクタ 138"/>
        <xdr:cNvCxnSpPr/>
      </xdr:nvCxnSpPr>
      <xdr:spPr>
        <a:xfrm flipV="1">
          <a:off x="6972300" y="6987477"/>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135348</xdr:rowOff>
    </xdr:from>
    <xdr:ext cx="469744" cy="259045"/>
    <xdr:sp macro="" textlink="">
      <xdr:nvSpPr>
        <xdr:cNvPr id="140" name="n_1aveValue【道路】&#10;一人当たり延長"/>
        <xdr:cNvSpPr txBox="1"/>
      </xdr:nvSpPr>
      <xdr:spPr>
        <a:xfrm>
          <a:off x="9391727" y="716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130129</xdr:rowOff>
    </xdr:from>
    <xdr:ext cx="469744" cy="259045"/>
    <xdr:sp macro="" textlink="">
      <xdr:nvSpPr>
        <xdr:cNvPr id="141" name="n_2aveValue【道路】&#10;一人当たり延長"/>
        <xdr:cNvSpPr txBox="1"/>
      </xdr:nvSpPr>
      <xdr:spPr>
        <a:xfrm>
          <a:off x="8515427" y="71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129494</xdr:rowOff>
    </xdr:from>
    <xdr:ext cx="469744" cy="259045"/>
    <xdr:sp macro="" textlink="">
      <xdr:nvSpPr>
        <xdr:cNvPr id="142" name="n_3aveValue【道路】&#10;一人当たり延長"/>
        <xdr:cNvSpPr txBox="1"/>
      </xdr:nvSpPr>
      <xdr:spPr>
        <a:xfrm>
          <a:off x="7626427" y="71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134611</xdr:rowOff>
    </xdr:from>
    <xdr:ext cx="469744" cy="259045"/>
    <xdr:sp macro="" textlink="">
      <xdr:nvSpPr>
        <xdr:cNvPr id="143" name="n_4aveValue【道路】&#10;一人当たり延長"/>
        <xdr:cNvSpPr txBox="1"/>
      </xdr:nvSpPr>
      <xdr:spPr>
        <a:xfrm>
          <a:off x="6737427" y="71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19131</xdr:rowOff>
    </xdr:from>
    <xdr:ext cx="534377" cy="259045"/>
    <xdr:sp macro="" textlink="">
      <xdr:nvSpPr>
        <xdr:cNvPr id="144" name="n_1mainValue【道路】&#10;一人当たり延長"/>
        <xdr:cNvSpPr txBox="1"/>
      </xdr:nvSpPr>
      <xdr:spPr>
        <a:xfrm>
          <a:off x="9359411" y="67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22089</xdr:rowOff>
    </xdr:from>
    <xdr:ext cx="534377" cy="259045"/>
    <xdr:sp macro="" textlink="">
      <xdr:nvSpPr>
        <xdr:cNvPr id="145" name="n_2mainValue【道路】&#10;一人当たり延長"/>
        <xdr:cNvSpPr txBox="1"/>
      </xdr:nvSpPr>
      <xdr:spPr>
        <a:xfrm>
          <a:off x="8483111" y="670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25354</xdr:rowOff>
    </xdr:from>
    <xdr:ext cx="534377" cy="259045"/>
    <xdr:sp macro="" textlink="">
      <xdr:nvSpPr>
        <xdr:cNvPr id="146" name="n_3mainValue【道路】&#10;一人当たり延長"/>
        <xdr:cNvSpPr txBox="1"/>
      </xdr:nvSpPr>
      <xdr:spPr>
        <a:xfrm>
          <a:off x="7594111" y="67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28846</xdr:rowOff>
    </xdr:from>
    <xdr:ext cx="534377" cy="259045"/>
    <xdr:sp macro="" textlink="">
      <xdr:nvSpPr>
        <xdr:cNvPr id="147" name="n_4mainValue【道路】&#10;一人当たり延長"/>
        <xdr:cNvSpPr txBox="1"/>
      </xdr:nvSpPr>
      <xdr:spPr>
        <a:xfrm>
          <a:off x="6705111" y="67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12065</xdr:rowOff>
    </xdr:from>
    <xdr:to>
      <xdr:col>20</xdr:col>
      <xdr:colOff>38100</xdr:colOff>
      <xdr:row>62</xdr:row>
      <xdr:rowOff>113665</xdr:rowOff>
    </xdr:to>
    <xdr:sp macro="" textlink="">
      <xdr:nvSpPr>
        <xdr:cNvPr id="178" name="フローチャート: 判断 177"/>
        <xdr:cNvSpPr/>
      </xdr:nvSpPr>
      <xdr:spPr>
        <a:xfrm>
          <a:off x="3746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135890</xdr:rowOff>
    </xdr:from>
    <xdr:to>
      <xdr:col>15</xdr:col>
      <xdr:colOff>101600</xdr:colOff>
      <xdr:row>62</xdr:row>
      <xdr:rowOff>66040</xdr:rowOff>
    </xdr:to>
    <xdr:sp macro="" textlink="">
      <xdr:nvSpPr>
        <xdr:cNvPr id="179" name="フローチャート: 判断 178"/>
        <xdr:cNvSpPr/>
      </xdr:nvSpPr>
      <xdr:spPr>
        <a:xfrm>
          <a:off x="2857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80" name="フローチャート: 判断 179"/>
        <xdr:cNvSpPr/>
      </xdr:nvSpPr>
      <xdr:spPr>
        <a:xfrm>
          <a:off x="1968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78740</xdr:rowOff>
    </xdr:from>
    <xdr:to>
      <xdr:col>6</xdr:col>
      <xdr:colOff>38100</xdr:colOff>
      <xdr:row>62</xdr:row>
      <xdr:rowOff>8890</xdr:rowOff>
    </xdr:to>
    <xdr:sp macro="" textlink="">
      <xdr:nvSpPr>
        <xdr:cNvPr id="181" name="フローチャート: 判断 180"/>
        <xdr:cNvSpPr/>
      </xdr:nvSpPr>
      <xdr:spPr>
        <a:xfrm>
          <a:off x="107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7" name="楕円 186"/>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8" name="【橋りょう・トンネ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89" name="楕円 188"/>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114300</xdr:rowOff>
    </xdr:to>
    <xdr:cxnSp macro="">
      <xdr:nvCxnSpPr>
        <xdr:cNvPr id="190" name="直線コネクタ 189"/>
        <xdr:cNvCxnSpPr/>
      </xdr:nvCxnSpPr>
      <xdr:spPr>
        <a:xfrm>
          <a:off x="3797300" y="10711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170180</xdr:rowOff>
    </xdr:from>
    <xdr:to>
      <xdr:col>15</xdr:col>
      <xdr:colOff>101600</xdr:colOff>
      <xdr:row>62</xdr:row>
      <xdr:rowOff>100330</xdr:rowOff>
    </xdr:to>
    <xdr:sp macro="" textlink="">
      <xdr:nvSpPr>
        <xdr:cNvPr id="191" name="楕円 190"/>
        <xdr:cNvSpPr/>
      </xdr:nvSpPr>
      <xdr:spPr>
        <a:xfrm>
          <a:off x="2857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49530</xdr:rowOff>
    </xdr:from>
    <xdr:to>
      <xdr:col>19</xdr:col>
      <xdr:colOff>177800</xdr:colOff>
      <xdr:row>62</xdr:row>
      <xdr:rowOff>81915</xdr:rowOff>
    </xdr:to>
    <xdr:cxnSp macro="">
      <xdr:nvCxnSpPr>
        <xdr:cNvPr id="192" name="直線コネクタ 191"/>
        <xdr:cNvCxnSpPr/>
      </xdr:nvCxnSpPr>
      <xdr:spPr>
        <a:xfrm>
          <a:off x="2908300" y="10679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137795</xdr:rowOff>
    </xdr:from>
    <xdr:to>
      <xdr:col>10</xdr:col>
      <xdr:colOff>165100</xdr:colOff>
      <xdr:row>62</xdr:row>
      <xdr:rowOff>67945</xdr:rowOff>
    </xdr:to>
    <xdr:sp macro="" textlink="">
      <xdr:nvSpPr>
        <xdr:cNvPr id="193" name="楕円 192"/>
        <xdr:cNvSpPr/>
      </xdr:nvSpPr>
      <xdr:spPr>
        <a:xfrm>
          <a:off x="196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17145</xdr:rowOff>
    </xdr:from>
    <xdr:to>
      <xdr:col>15</xdr:col>
      <xdr:colOff>50800</xdr:colOff>
      <xdr:row>62</xdr:row>
      <xdr:rowOff>49530</xdr:rowOff>
    </xdr:to>
    <xdr:cxnSp macro="">
      <xdr:nvCxnSpPr>
        <xdr:cNvPr id="194" name="直線コネクタ 193"/>
        <xdr:cNvCxnSpPr/>
      </xdr:nvCxnSpPr>
      <xdr:spPr>
        <a:xfrm>
          <a:off x="2019300" y="106470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103505</xdr:rowOff>
    </xdr:from>
    <xdr:to>
      <xdr:col>6</xdr:col>
      <xdr:colOff>38100</xdr:colOff>
      <xdr:row>62</xdr:row>
      <xdr:rowOff>33655</xdr:rowOff>
    </xdr:to>
    <xdr:sp macro="" textlink="">
      <xdr:nvSpPr>
        <xdr:cNvPr id="195" name="楕円 194"/>
        <xdr:cNvSpPr/>
      </xdr:nvSpPr>
      <xdr:spPr>
        <a:xfrm>
          <a:off x="107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17145</xdr:rowOff>
    </xdr:to>
    <xdr:cxnSp macro="">
      <xdr:nvCxnSpPr>
        <xdr:cNvPr id="196" name="直線コネクタ 195"/>
        <xdr:cNvCxnSpPr/>
      </xdr:nvCxnSpPr>
      <xdr:spPr>
        <a:xfrm>
          <a:off x="1130300" y="10612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130192</xdr:rowOff>
    </xdr:from>
    <xdr:ext cx="405111" cy="259045"/>
    <xdr:sp macro="" textlink="">
      <xdr:nvSpPr>
        <xdr:cNvPr id="197" name="n_1aveValue【橋りょう・トンネル】&#10;有形固定資産減価償却率"/>
        <xdr:cNvSpPr txBox="1"/>
      </xdr:nvSpPr>
      <xdr:spPr>
        <a:xfrm>
          <a:off x="3582044"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82567</xdr:rowOff>
    </xdr:from>
    <xdr:ext cx="405111" cy="259045"/>
    <xdr:sp macro="" textlink="">
      <xdr:nvSpPr>
        <xdr:cNvPr id="198" name="n_2aveValue【橋りょう・トンネル】&#10;有形固定資産減価償却率"/>
        <xdr:cNvSpPr txBox="1"/>
      </xdr:nvSpPr>
      <xdr:spPr>
        <a:xfrm>
          <a:off x="2705744"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55897</xdr:rowOff>
    </xdr:from>
    <xdr:ext cx="405111" cy="259045"/>
    <xdr:sp macro="" textlink="">
      <xdr:nvSpPr>
        <xdr:cNvPr id="199" name="n_3aveValue【橋りょう・トンネル】&#10;有形固定資産減価償却率"/>
        <xdr:cNvSpPr txBox="1"/>
      </xdr:nvSpPr>
      <xdr:spPr>
        <a:xfrm>
          <a:off x="1816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25417</xdr:rowOff>
    </xdr:from>
    <xdr:ext cx="405111" cy="259045"/>
    <xdr:sp macro="" textlink="">
      <xdr:nvSpPr>
        <xdr:cNvPr id="200" name="n_4aveValue【橋りょう・トンネル】&#10;有形固定資産減価償却率"/>
        <xdr:cNvSpPr txBox="1"/>
      </xdr:nvSpPr>
      <xdr:spPr>
        <a:xfrm>
          <a:off x="9277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201" name="n_1mainValue【橋りょう・トンネル】&#10;有形固定資産減価償却率"/>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91457</xdr:rowOff>
    </xdr:from>
    <xdr:ext cx="405111" cy="259045"/>
    <xdr:sp macro="" textlink="">
      <xdr:nvSpPr>
        <xdr:cNvPr id="202" name="n_2mainValue【橋りょう・トンネル】&#10;有形固定資産減価償却率"/>
        <xdr:cNvSpPr txBox="1"/>
      </xdr:nvSpPr>
      <xdr:spPr>
        <a:xfrm>
          <a:off x="2705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59072</xdr:rowOff>
    </xdr:from>
    <xdr:ext cx="405111" cy="259045"/>
    <xdr:sp macro="" textlink="">
      <xdr:nvSpPr>
        <xdr:cNvPr id="203" name="n_3mainValue【橋りょう・トンネル】&#10;有形固定資産減価償却率"/>
        <xdr:cNvSpPr txBox="1"/>
      </xdr:nvSpPr>
      <xdr:spPr>
        <a:xfrm>
          <a:off x="1816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204" name="n_4mainValue【橋りょう・トンネル】&#10;有形固定資産減価償却率"/>
        <xdr:cNvSpPr txBox="1"/>
      </xdr:nvSpPr>
      <xdr:spPr>
        <a:xfrm>
          <a:off x="927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89215</xdr:rowOff>
    </xdr:from>
    <xdr:to>
      <xdr:col>50</xdr:col>
      <xdr:colOff>165100</xdr:colOff>
      <xdr:row>62</xdr:row>
      <xdr:rowOff>19365</xdr:rowOff>
    </xdr:to>
    <xdr:sp macro="" textlink="">
      <xdr:nvSpPr>
        <xdr:cNvPr id="233" name="フローチャート: 判断 232"/>
        <xdr:cNvSpPr/>
      </xdr:nvSpPr>
      <xdr:spPr>
        <a:xfrm>
          <a:off x="9588500" y="105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170044</xdr:rowOff>
    </xdr:from>
    <xdr:to>
      <xdr:col>46</xdr:col>
      <xdr:colOff>38100</xdr:colOff>
      <xdr:row>61</xdr:row>
      <xdr:rowOff>100194</xdr:rowOff>
    </xdr:to>
    <xdr:sp macro="" textlink="">
      <xdr:nvSpPr>
        <xdr:cNvPr id="234" name="フローチャート: 判断 233"/>
        <xdr:cNvSpPr/>
      </xdr:nvSpPr>
      <xdr:spPr>
        <a:xfrm>
          <a:off x="8699500" y="104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24576</xdr:rowOff>
    </xdr:from>
    <xdr:to>
      <xdr:col>41</xdr:col>
      <xdr:colOff>101600</xdr:colOff>
      <xdr:row>61</xdr:row>
      <xdr:rowOff>126176</xdr:rowOff>
    </xdr:to>
    <xdr:sp macro="" textlink="">
      <xdr:nvSpPr>
        <xdr:cNvPr id="235" name="フローチャート: 判断 234"/>
        <xdr:cNvSpPr/>
      </xdr:nvSpPr>
      <xdr:spPr>
        <a:xfrm>
          <a:off x="7810500" y="1048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26924</xdr:rowOff>
    </xdr:from>
    <xdr:to>
      <xdr:col>36</xdr:col>
      <xdr:colOff>165100</xdr:colOff>
      <xdr:row>61</xdr:row>
      <xdr:rowOff>128524</xdr:rowOff>
    </xdr:to>
    <xdr:sp macro="" textlink="">
      <xdr:nvSpPr>
        <xdr:cNvPr id="236" name="フローチャート: 判断 235"/>
        <xdr:cNvSpPr/>
      </xdr:nvSpPr>
      <xdr:spPr>
        <a:xfrm>
          <a:off x="6921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153836</xdr:rowOff>
    </xdr:from>
    <xdr:to>
      <xdr:col>55</xdr:col>
      <xdr:colOff>50800</xdr:colOff>
      <xdr:row>58</xdr:row>
      <xdr:rowOff>83986</xdr:rowOff>
    </xdr:to>
    <xdr:sp macro="" textlink="">
      <xdr:nvSpPr>
        <xdr:cNvPr id="242" name="楕円 241"/>
        <xdr:cNvSpPr/>
      </xdr:nvSpPr>
      <xdr:spPr>
        <a:xfrm>
          <a:off x="10426700" y="99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5263</xdr:rowOff>
    </xdr:from>
    <xdr:ext cx="599010" cy="259045"/>
    <xdr:sp macro="" textlink="">
      <xdr:nvSpPr>
        <xdr:cNvPr id="243" name="【橋りょう・トンネル】&#10;一人当たり有形固定資産（償却資産）額該当値テキスト"/>
        <xdr:cNvSpPr txBox="1"/>
      </xdr:nvSpPr>
      <xdr:spPr>
        <a:xfrm>
          <a:off x="10515600" y="977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166448</xdr:rowOff>
    </xdr:from>
    <xdr:to>
      <xdr:col>50</xdr:col>
      <xdr:colOff>165100</xdr:colOff>
      <xdr:row>58</xdr:row>
      <xdr:rowOff>96598</xdr:rowOff>
    </xdr:to>
    <xdr:sp macro="" textlink="">
      <xdr:nvSpPr>
        <xdr:cNvPr id="244" name="楕円 243"/>
        <xdr:cNvSpPr/>
      </xdr:nvSpPr>
      <xdr:spPr>
        <a:xfrm>
          <a:off x="9588500" y="99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33186</xdr:rowOff>
    </xdr:from>
    <xdr:to>
      <xdr:col>55</xdr:col>
      <xdr:colOff>0</xdr:colOff>
      <xdr:row>58</xdr:row>
      <xdr:rowOff>45798</xdr:rowOff>
    </xdr:to>
    <xdr:cxnSp macro="">
      <xdr:nvCxnSpPr>
        <xdr:cNvPr id="245" name="直線コネクタ 244"/>
        <xdr:cNvCxnSpPr/>
      </xdr:nvCxnSpPr>
      <xdr:spPr>
        <a:xfrm flipV="1">
          <a:off x="9639300" y="9977286"/>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6220</xdr:rowOff>
    </xdr:from>
    <xdr:to>
      <xdr:col>46</xdr:col>
      <xdr:colOff>38100</xdr:colOff>
      <xdr:row>58</xdr:row>
      <xdr:rowOff>107820</xdr:rowOff>
    </xdr:to>
    <xdr:sp macro="" textlink="">
      <xdr:nvSpPr>
        <xdr:cNvPr id="246" name="楕円 245"/>
        <xdr:cNvSpPr/>
      </xdr:nvSpPr>
      <xdr:spPr>
        <a:xfrm>
          <a:off x="8699500" y="99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45798</xdr:rowOff>
    </xdr:from>
    <xdr:to>
      <xdr:col>50</xdr:col>
      <xdr:colOff>114300</xdr:colOff>
      <xdr:row>58</xdr:row>
      <xdr:rowOff>57020</xdr:rowOff>
    </xdr:to>
    <xdr:cxnSp macro="">
      <xdr:nvCxnSpPr>
        <xdr:cNvPr id="247" name="直線コネクタ 246"/>
        <xdr:cNvCxnSpPr/>
      </xdr:nvCxnSpPr>
      <xdr:spPr>
        <a:xfrm flipV="1">
          <a:off x="8750300" y="9989898"/>
          <a:ext cx="889000" cy="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17183</xdr:rowOff>
    </xdr:from>
    <xdr:to>
      <xdr:col>41</xdr:col>
      <xdr:colOff>101600</xdr:colOff>
      <xdr:row>58</xdr:row>
      <xdr:rowOff>118783</xdr:rowOff>
    </xdr:to>
    <xdr:sp macro="" textlink="">
      <xdr:nvSpPr>
        <xdr:cNvPr id="248" name="楕円 247"/>
        <xdr:cNvSpPr/>
      </xdr:nvSpPr>
      <xdr:spPr>
        <a:xfrm>
          <a:off x="7810500" y="99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57020</xdr:rowOff>
    </xdr:from>
    <xdr:to>
      <xdr:col>45</xdr:col>
      <xdr:colOff>177800</xdr:colOff>
      <xdr:row>58</xdr:row>
      <xdr:rowOff>67983</xdr:rowOff>
    </xdr:to>
    <xdr:cxnSp macro="">
      <xdr:nvCxnSpPr>
        <xdr:cNvPr id="249" name="直線コネクタ 248"/>
        <xdr:cNvCxnSpPr/>
      </xdr:nvCxnSpPr>
      <xdr:spPr>
        <a:xfrm flipV="1">
          <a:off x="7861300" y="10001120"/>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27505</xdr:rowOff>
    </xdr:from>
    <xdr:to>
      <xdr:col>36</xdr:col>
      <xdr:colOff>165100</xdr:colOff>
      <xdr:row>58</xdr:row>
      <xdr:rowOff>129105</xdr:rowOff>
    </xdr:to>
    <xdr:sp macro="" textlink="">
      <xdr:nvSpPr>
        <xdr:cNvPr id="250" name="楕円 249"/>
        <xdr:cNvSpPr/>
      </xdr:nvSpPr>
      <xdr:spPr>
        <a:xfrm>
          <a:off x="6921500" y="9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67983</xdr:rowOff>
    </xdr:from>
    <xdr:to>
      <xdr:col>41</xdr:col>
      <xdr:colOff>50800</xdr:colOff>
      <xdr:row>58</xdr:row>
      <xdr:rowOff>78305</xdr:rowOff>
    </xdr:to>
    <xdr:cxnSp macro="">
      <xdr:nvCxnSpPr>
        <xdr:cNvPr id="251" name="直線コネクタ 250"/>
        <xdr:cNvCxnSpPr/>
      </xdr:nvCxnSpPr>
      <xdr:spPr>
        <a:xfrm flipV="1">
          <a:off x="6972300" y="10012083"/>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xdr:rowOff>
    </xdr:from>
    <xdr:ext cx="599010" cy="259045"/>
    <xdr:sp macro="" textlink="">
      <xdr:nvSpPr>
        <xdr:cNvPr id="252" name="n_1aveValue【橋りょう・トンネル】&#10;一人当たり有形固定資産（償却資産）額"/>
        <xdr:cNvSpPr txBox="1"/>
      </xdr:nvSpPr>
      <xdr:spPr>
        <a:xfrm>
          <a:off x="9327095" y="1064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91321</xdr:rowOff>
    </xdr:from>
    <xdr:ext cx="599010" cy="259045"/>
    <xdr:sp macro="" textlink="">
      <xdr:nvSpPr>
        <xdr:cNvPr id="253" name="n_2aveValue【橋りょう・トンネル】&#10;一人当たり有形固定資産（償却資産）額"/>
        <xdr:cNvSpPr txBox="1"/>
      </xdr:nvSpPr>
      <xdr:spPr>
        <a:xfrm>
          <a:off x="8450795" y="105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117303</xdr:rowOff>
    </xdr:from>
    <xdr:ext cx="599010" cy="259045"/>
    <xdr:sp macro="" textlink="">
      <xdr:nvSpPr>
        <xdr:cNvPr id="254" name="n_3aveValue【橋りょう・トンネル】&#10;一人当たり有形固定資産（償却資産）額"/>
        <xdr:cNvSpPr txBox="1"/>
      </xdr:nvSpPr>
      <xdr:spPr>
        <a:xfrm>
          <a:off x="7561795" y="105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119651</xdr:rowOff>
    </xdr:from>
    <xdr:ext cx="599010" cy="259045"/>
    <xdr:sp macro="" textlink="">
      <xdr:nvSpPr>
        <xdr:cNvPr id="255" name="n_4aveValue【橋りょう・トンネル】&#10;一人当たり有形固定資産（償却資産）額"/>
        <xdr:cNvSpPr txBox="1"/>
      </xdr:nvSpPr>
      <xdr:spPr>
        <a:xfrm>
          <a:off x="6672795" y="1057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113125</xdr:rowOff>
    </xdr:from>
    <xdr:ext cx="599010" cy="259045"/>
    <xdr:sp macro="" textlink="">
      <xdr:nvSpPr>
        <xdr:cNvPr id="256" name="n_1mainValue【橋りょう・トンネル】&#10;一人当たり有形固定資産（償却資産）額"/>
        <xdr:cNvSpPr txBox="1"/>
      </xdr:nvSpPr>
      <xdr:spPr>
        <a:xfrm>
          <a:off x="9327095" y="971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124347</xdr:rowOff>
    </xdr:from>
    <xdr:ext cx="599010" cy="259045"/>
    <xdr:sp macro="" textlink="">
      <xdr:nvSpPr>
        <xdr:cNvPr id="257" name="n_2mainValue【橋りょう・トンネル】&#10;一人当たり有形固定資産（償却資産）額"/>
        <xdr:cNvSpPr txBox="1"/>
      </xdr:nvSpPr>
      <xdr:spPr>
        <a:xfrm>
          <a:off x="8450795" y="97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135310</xdr:rowOff>
    </xdr:from>
    <xdr:ext cx="599010" cy="259045"/>
    <xdr:sp macro="" textlink="">
      <xdr:nvSpPr>
        <xdr:cNvPr id="258" name="n_3mainValue【橋りょう・トンネル】&#10;一人当たり有形固定資産（償却資産）額"/>
        <xdr:cNvSpPr txBox="1"/>
      </xdr:nvSpPr>
      <xdr:spPr>
        <a:xfrm>
          <a:off x="7561795" y="973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145632</xdr:rowOff>
    </xdr:from>
    <xdr:ext cx="599010" cy="259045"/>
    <xdr:sp macro="" textlink="">
      <xdr:nvSpPr>
        <xdr:cNvPr id="259" name="n_4mainValue【橋りょう・トンネル】&#10;一人当たり有形固定資産（償却資産）額"/>
        <xdr:cNvSpPr txBox="1"/>
      </xdr:nvSpPr>
      <xdr:spPr>
        <a:xfrm>
          <a:off x="6672795" y="974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xdr:cNvSpPr txBox="1"/>
      </xdr:nvSpPr>
      <xdr:spPr>
        <a:xfrm>
          <a:off x="4673600" y="1389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xdr:rowOff>
    </xdr:from>
    <xdr:to>
      <xdr:col>20</xdr:col>
      <xdr:colOff>38100</xdr:colOff>
      <xdr:row>81</xdr:row>
      <xdr:rowOff>118618</xdr:rowOff>
    </xdr:to>
    <xdr:sp macro="" textlink="">
      <xdr:nvSpPr>
        <xdr:cNvPr id="289" name="フローチャート: 判断 288"/>
        <xdr:cNvSpPr/>
      </xdr:nvSpPr>
      <xdr:spPr>
        <a:xfrm>
          <a:off x="37465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90" name="フローチャート: 判断 289"/>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1" name="フローチャート: 判断 290"/>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81026</xdr:rowOff>
    </xdr:from>
    <xdr:to>
      <xdr:col>6</xdr:col>
      <xdr:colOff>38100</xdr:colOff>
      <xdr:row>81</xdr:row>
      <xdr:rowOff>11176</xdr:rowOff>
    </xdr:to>
    <xdr:sp macro="" textlink="">
      <xdr:nvSpPr>
        <xdr:cNvPr id="292" name="フローチャート: 判断 291"/>
        <xdr:cNvSpPr/>
      </xdr:nvSpPr>
      <xdr:spPr>
        <a:xfrm>
          <a:off x="1079500" y="137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8" name="楕円 297"/>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299" name="【公営住宅】&#10;有形固定資産減価償却率該当値テキスト"/>
        <xdr:cNvSpPr txBox="1"/>
      </xdr:nvSpPr>
      <xdr:spPr>
        <a:xfrm>
          <a:off x="4673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300" name="楕円 299"/>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83820</xdr:rowOff>
    </xdr:to>
    <xdr:cxnSp macro="">
      <xdr:nvCxnSpPr>
        <xdr:cNvPr id="301" name="直線コネクタ 300"/>
        <xdr:cNvCxnSpPr/>
      </xdr:nvCxnSpPr>
      <xdr:spPr>
        <a:xfrm>
          <a:off x="3797300" y="141015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122174</xdr:rowOff>
    </xdr:from>
    <xdr:to>
      <xdr:col>15</xdr:col>
      <xdr:colOff>101600</xdr:colOff>
      <xdr:row>82</xdr:row>
      <xdr:rowOff>52324</xdr:rowOff>
    </xdr:to>
    <xdr:sp macro="" textlink="">
      <xdr:nvSpPr>
        <xdr:cNvPr id="302" name="楕円 301"/>
        <xdr:cNvSpPr/>
      </xdr:nvSpPr>
      <xdr:spPr>
        <a:xfrm>
          <a:off x="2857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xdr:rowOff>
    </xdr:from>
    <xdr:to>
      <xdr:col>19</xdr:col>
      <xdr:colOff>177800</xdr:colOff>
      <xdr:row>82</xdr:row>
      <xdr:rowOff>42672</xdr:rowOff>
    </xdr:to>
    <xdr:cxnSp macro="">
      <xdr:nvCxnSpPr>
        <xdr:cNvPr id="303" name="直線コネクタ 302"/>
        <xdr:cNvCxnSpPr/>
      </xdr:nvCxnSpPr>
      <xdr:spPr>
        <a:xfrm>
          <a:off x="2908300" y="140604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81026</xdr:rowOff>
    </xdr:from>
    <xdr:to>
      <xdr:col>10</xdr:col>
      <xdr:colOff>165100</xdr:colOff>
      <xdr:row>82</xdr:row>
      <xdr:rowOff>11176</xdr:rowOff>
    </xdr:to>
    <xdr:sp macro="" textlink="">
      <xdr:nvSpPr>
        <xdr:cNvPr id="304" name="楕円 303"/>
        <xdr:cNvSpPr/>
      </xdr:nvSpPr>
      <xdr:spPr>
        <a:xfrm>
          <a:off x="1968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131826</xdr:rowOff>
    </xdr:from>
    <xdr:to>
      <xdr:col>15</xdr:col>
      <xdr:colOff>50800</xdr:colOff>
      <xdr:row>82</xdr:row>
      <xdr:rowOff>1524</xdr:rowOff>
    </xdr:to>
    <xdr:cxnSp macro="">
      <xdr:nvCxnSpPr>
        <xdr:cNvPr id="305" name="直線コネクタ 304"/>
        <xdr:cNvCxnSpPr/>
      </xdr:nvCxnSpPr>
      <xdr:spPr>
        <a:xfrm>
          <a:off x="2019300" y="140192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37592</xdr:rowOff>
    </xdr:from>
    <xdr:to>
      <xdr:col>6</xdr:col>
      <xdr:colOff>38100</xdr:colOff>
      <xdr:row>81</xdr:row>
      <xdr:rowOff>139192</xdr:rowOff>
    </xdr:to>
    <xdr:sp macro="" textlink="">
      <xdr:nvSpPr>
        <xdr:cNvPr id="306" name="楕円 305"/>
        <xdr:cNvSpPr/>
      </xdr:nvSpPr>
      <xdr:spPr>
        <a:xfrm>
          <a:off x="1079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88392</xdr:rowOff>
    </xdr:from>
    <xdr:to>
      <xdr:col>10</xdr:col>
      <xdr:colOff>114300</xdr:colOff>
      <xdr:row>81</xdr:row>
      <xdr:rowOff>131826</xdr:rowOff>
    </xdr:to>
    <xdr:cxnSp macro="">
      <xdr:nvCxnSpPr>
        <xdr:cNvPr id="307" name="直線コネクタ 306"/>
        <xdr:cNvCxnSpPr/>
      </xdr:nvCxnSpPr>
      <xdr:spPr>
        <a:xfrm>
          <a:off x="1130300" y="139758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135145</xdr:rowOff>
    </xdr:from>
    <xdr:ext cx="405111" cy="259045"/>
    <xdr:sp macro="" textlink="">
      <xdr:nvSpPr>
        <xdr:cNvPr id="308" name="n_1aveValue【公営住宅】&#10;有形固定資産減価償却率"/>
        <xdr:cNvSpPr txBox="1"/>
      </xdr:nvSpPr>
      <xdr:spPr>
        <a:xfrm>
          <a:off x="35820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09" name="n_2aveValue【公営住宅】&#10;有形固定資産減価償却率"/>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0" name="n_3aveValue【公営住宅】&#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27703</xdr:rowOff>
    </xdr:from>
    <xdr:ext cx="405111" cy="259045"/>
    <xdr:sp macro="" textlink="">
      <xdr:nvSpPr>
        <xdr:cNvPr id="311" name="n_4aveValue【公営住宅】&#10;有形固定資産減価償却率"/>
        <xdr:cNvSpPr txBox="1"/>
      </xdr:nvSpPr>
      <xdr:spPr>
        <a:xfrm>
          <a:off x="927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12" name="n_1mainValue【公営住宅】&#10;有形固定資産減価償却率"/>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43451</xdr:rowOff>
    </xdr:from>
    <xdr:ext cx="405111" cy="259045"/>
    <xdr:sp macro="" textlink="">
      <xdr:nvSpPr>
        <xdr:cNvPr id="313" name="n_2mainValue【公営住宅】&#10;有形固定資産減価償却率"/>
        <xdr:cNvSpPr txBox="1"/>
      </xdr:nvSpPr>
      <xdr:spPr>
        <a:xfrm>
          <a:off x="2705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2303</xdr:rowOff>
    </xdr:from>
    <xdr:ext cx="405111" cy="259045"/>
    <xdr:sp macro="" textlink="">
      <xdr:nvSpPr>
        <xdr:cNvPr id="314" name="n_3mainValue【公営住宅】&#10;有形固定資産減価償却率"/>
        <xdr:cNvSpPr txBox="1"/>
      </xdr:nvSpPr>
      <xdr:spPr>
        <a:xfrm>
          <a:off x="1816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130319</xdr:rowOff>
    </xdr:from>
    <xdr:ext cx="405111" cy="259045"/>
    <xdr:sp macro="" textlink="">
      <xdr:nvSpPr>
        <xdr:cNvPr id="315" name="n_4mainValue【公営住宅】&#10;有形固定資産減価償却率"/>
        <xdr:cNvSpPr txBox="1"/>
      </xdr:nvSpPr>
      <xdr:spPr>
        <a:xfrm>
          <a:off x="927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162561</xdr:rowOff>
    </xdr:from>
    <xdr:to>
      <xdr:col>50</xdr:col>
      <xdr:colOff>165100</xdr:colOff>
      <xdr:row>84</xdr:row>
      <xdr:rowOff>92711</xdr:rowOff>
    </xdr:to>
    <xdr:sp macro="" textlink="">
      <xdr:nvSpPr>
        <xdr:cNvPr id="346" name="フローチャート: 判断 345"/>
        <xdr:cNvSpPr/>
      </xdr:nvSpPr>
      <xdr:spPr>
        <a:xfrm>
          <a:off x="9588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47" name="フローチャート: 判断 346"/>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48" name="フローチャート: 判断 347"/>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49" name="フローチャート: 判断 348"/>
        <xdr:cNvSpPr/>
      </xdr:nvSpPr>
      <xdr:spPr>
        <a:xfrm>
          <a:off x="6921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56642</xdr:rowOff>
    </xdr:from>
    <xdr:to>
      <xdr:col>55</xdr:col>
      <xdr:colOff>50800</xdr:colOff>
      <xdr:row>83</xdr:row>
      <xdr:rowOff>158242</xdr:rowOff>
    </xdr:to>
    <xdr:sp macro="" textlink="">
      <xdr:nvSpPr>
        <xdr:cNvPr id="355" name="楕円 354"/>
        <xdr:cNvSpPr/>
      </xdr:nvSpPr>
      <xdr:spPr>
        <a:xfrm>
          <a:off x="1042670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79519</xdr:rowOff>
    </xdr:from>
    <xdr:ext cx="469744" cy="259045"/>
    <xdr:sp macro="" textlink="">
      <xdr:nvSpPr>
        <xdr:cNvPr id="356" name="【公営住宅】&#10;一人当たり面積該当値テキスト"/>
        <xdr:cNvSpPr txBox="1"/>
      </xdr:nvSpPr>
      <xdr:spPr>
        <a:xfrm>
          <a:off x="10515600"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63500</xdr:rowOff>
    </xdr:from>
    <xdr:to>
      <xdr:col>50</xdr:col>
      <xdr:colOff>165100</xdr:colOff>
      <xdr:row>83</xdr:row>
      <xdr:rowOff>165100</xdr:rowOff>
    </xdr:to>
    <xdr:sp macro="" textlink="">
      <xdr:nvSpPr>
        <xdr:cNvPr id="357" name="楕円 356"/>
        <xdr:cNvSpPr/>
      </xdr:nvSpPr>
      <xdr:spPr>
        <a:xfrm>
          <a:off x="958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107442</xdr:rowOff>
    </xdr:from>
    <xdr:to>
      <xdr:col>55</xdr:col>
      <xdr:colOff>0</xdr:colOff>
      <xdr:row>83</xdr:row>
      <xdr:rowOff>114300</xdr:rowOff>
    </xdr:to>
    <xdr:cxnSp macro="">
      <xdr:nvCxnSpPr>
        <xdr:cNvPr id="358" name="直線コネクタ 357"/>
        <xdr:cNvCxnSpPr/>
      </xdr:nvCxnSpPr>
      <xdr:spPr>
        <a:xfrm flipV="1">
          <a:off x="9639300" y="1433779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59" name="楕円 358"/>
        <xdr:cNvSpPr/>
      </xdr:nvSpPr>
      <xdr:spPr>
        <a:xfrm>
          <a:off x="8699500" y="142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114300</xdr:rowOff>
    </xdr:from>
    <xdr:to>
      <xdr:col>50</xdr:col>
      <xdr:colOff>114300</xdr:colOff>
      <xdr:row>83</xdr:row>
      <xdr:rowOff>119635</xdr:rowOff>
    </xdr:to>
    <xdr:cxnSp macro="">
      <xdr:nvCxnSpPr>
        <xdr:cNvPr id="360" name="直線コネクタ 359"/>
        <xdr:cNvCxnSpPr/>
      </xdr:nvCxnSpPr>
      <xdr:spPr>
        <a:xfrm flipV="1">
          <a:off x="8750300" y="1434465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74168</xdr:rowOff>
    </xdr:from>
    <xdr:to>
      <xdr:col>41</xdr:col>
      <xdr:colOff>101600</xdr:colOff>
      <xdr:row>84</xdr:row>
      <xdr:rowOff>4318</xdr:rowOff>
    </xdr:to>
    <xdr:sp macro="" textlink="">
      <xdr:nvSpPr>
        <xdr:cNvPr id="361" name="楕円 360"/>
        <xdr:cNvSpPr/>
      </xdr:nvSpPr>
      <xdr:spPr>
        <a:xfrm>
          <a:off x="7810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119635</xdr:rowOff>
    </xdr:from>
    <xdr:to>
      <xdr:col>45</xdr:col>
      <xdr:colOff>177800</xdr:colOff>
      <xdr:row>83</xdr:row>
      <xdr:rowOff>124968</xdr:rowOff>
    </xdr:to>
    <xdr:cxnSp macro="">
      <xdr:nvCxnSpPr>
        <xdr:cNvPr id="362" name="直線コネクタ 361"/>
        <xdr:cNvCxnSpPr/>
      </xdr:nvCxnSpPr>
      <xdr:spPr>
        <a:xfrm flipV="1">
          <a:off x="7861300" y="14349985"/>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79502</xdr:rowOff>
    </xdr:from>
    <xdr:to>
      <xdr:col>36</xdr:col>
      <xdr:colOff>165100</xdr:colOff>
      <xdr:row>84</xdr:row>
      <xdr:rowOff>9652</xdr:rowOff>
    </xdr:to>
    <xdr:sp macro="" textlink="">
      <xdr:nvSpPr>
        <xdr:cNvPr id="363" name="楕円 362"/>
        <xdr:cNvSpPr/>
      </xdr:nvSpPr>
      <xdr:spPr>
        <a:xfrm>
          <a:off x="6921500" y="1430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124968</xdr:rowOff>
    </xdr:from>
    <xdr:to>
      <xdr:col>41</xdr:col>
      <xdr:colOff>50800</xdr:colOff>
      <xdr:row>83</xdr:row>
      <xdr:rowOff>130302</xdr:rowOff>
    </xdr:to>
    <xdr:cxnSp macro="">
      <xdr:nvCxnSpPr>
        <xdr:cNvPr id="364" name="直線コネクタ 363"/>
        <xdr:cNvCxnSpPr/>
      </xdr:nvCxnSpPr>
      <xdr:spPr>
        <a:xfrm flipV="1">
          <a:off x="6972300" y="143553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83838</xdr:rowOff>
    </xdr:from>
    <xdr:ext cx="469744" cy="259045"/>
    <xdr:sp macro="" textlink="">
      <xdr:nvSpPr>
        <xdr:cNvPr id="365" name="n_1aveValue【公営住宅】&#10;一人当たり面積"/>
        <xdr:cNvSpPr txBox="1"/>
      </xdr:nvSpPr>
      <xdr:spPr>
        <a:xfrm>
          <a:off x="9391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66" name="n_2aveValue【公営住宅】&#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67" name="n_3aveValue【公営住宅】&#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86885</xdr:rowOff>
    </xdr:from>
    <xdr:ext cx="469744" cy="259045"/>
    <xdr:sp macro="" textlink="">
      <xdr:nvSpPr>
        <xdr:cNvPr id="368" name="n_4aveValue【公営住宅】&#10;一人当たり面積"/>
        <xdr:cNvSpPr txBox="1"/>
      </xdr:nvSpPr>
      <xdr:spPr>
        <a:xfrm>
          <a:off x="6737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10177</xdr:rowOff>
    </xdr:from>
    <xdr:ext cx="469744" cy="259045"/>
    <xdr:sp macro="" textlink="">
      <xdr:nvSpPr>
        <xdr:cNvPr id="369" name="n_1mainValue【公営住宅】&#10;一人当たり面積"/>
        <xdr:cNvSpPr txBox="1"/>
      </xdr:nvSpPr>
      <xdr:spPr>
        <a:xfrm>
          <a:off x="9391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70" name="n_2main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20845</xdr:rowOff>
    </xdr:from>
    <xdr:ext cx="469744" cy="259045"/>
    <xdr:sp macro="" textlink="">
      <xdr:nvSpPr>
        <xdr:cNvPr id="371" name="n_3mainValue【公営住宅】&#10;一人当たり面積"/>
        <xdr:cNvSpPr txBox="1"/>
      </xdr:nvSpPr>
      <xdr:spPr>
        <a:xfrm>
          <a:off x="76264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26179</xdr:rowOff>
    </xdr:from>
    <xdr:ext cx="469744" cy="259045"/>
    <xdr:sp macro="" textlink="">
      <xdr:nvSpPr>
        <xdr:cNvPr id="372" name="n_4mainValue【公営住宅】&#10;一人当たり面積"/>
        <xdr:cNvSpPr txBox="1"/>
      </xdr:nvSpPr>
      <xdr:spPr>
        <a:xfrm>
          <a:off x="6737427"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1" name="フローチャート: 判断 420"/>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2" name="フローチャート: 判断 421"/>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3" name="フローチャート: 判断 422"/>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4" name="フローチャート: 判断 423"/>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30" name="楕円 429"/>
        <xdr:cNvSpPr/>
      </xdr:nvSpPr>
      <xdr:spPr>
        <a:xfrm>
          <a:off x="16268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111596</xdr:rowOff>
    </xdr:from>
    <xdr:ext cx="405111" cy="259045"/>
    <xdr:sp macro="" textlink="">
      <xdr:nvSpPr>
        <xdr:cNvPr id="431" name="【認定こども園・幼稚園・保育所】&#10;有形固定資産減価償却率該当値テキスト"/>
        <xdr:cNvSpPr txBox="1"/>
      </xdr:nvSpPr>
      <xdr:spPr>
        <a:xfrm>
          <a:off x="16357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69487</xdr:rowOff>
    </xdr:from>
    <xdr:to>
      <xdr:col>81</xdr:col>
      <xdr:colOff>101600</xdr:colOff>
      <xdr:row>38</xdr:row>
      <xdr:rowOff>171087</xdr:rowOff>
    </xdr:to>
    <xdr:sp macro="" textlink="">
      <xdr:nvSpPr>
        <xdr:cNvPr id="432" name="楕円 431"/>
        <xdr:cNvSpPr/>
      </xdr:nvSpPr>
      <xdr:spPr>
        <a:xfrm>
          <a:off x="15430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120287</xdr:rowOff>
    </xdr:from>
    <xdr:to>
      <xdr:col>85</xdr:col>
      <xdr:colOff>127000</xdr:colOff>
      <xdr:row>39</xdr:row>
      <xdr:rowOff>12519</xdr:rowOff>
    </xdr:to>
    <xdr:cxnSp macro="">
      <xdr:nvCxnSpPr>
        <xdr:cNvPr id="433" name="直線コネクタ 432"/>
        <xdr:cNvCxnSpPr/>
      </xdr:nvCxnSpPr>
      <xdr:spPr>
        <a:xfrm>
          <a:off x="15481300" y="663538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34" name="楕円 433"/>
        <xdr:cNvSpPr/>
      </xdr:nvSpPr>
      <xdr:spPr>
        <a:xfrm>
          <a:off x="14541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79466</xdr:rowOff>
    </xdr:from>
    <xdr:to>
      <xdr:col>81</xdr:col>
      <xdr:colOff>50800</xdr:colOff>
      <xdr:row>38</xdr:row>
      <xdr:rowOff>120287</xdr:rowOff>
    </xdr:to>
    <xdr:cxnSp macro="">
      <xdr:nvCxnSpPr>
        <xdr:cNvPr id="435" name="直線コネクタ 434"/>
        <xdr:cNvCxnSpPr/>
      </xdr:nvCxnSpPr>
      <xdr:spPr>
        <a:xfrm>
          <a:off x="14592300" y="65945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36" name="楕円 435"/>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38</xdr:row>
      <xdr:rowOff>79466</xdr:rowOff>
    </xdr:to>
    <xdr:cxnSp macro="">
      <xdr:nvCxnSpPr>
        <xdr:cNvPr id="437" name="直線コネクタ 436"/>
        <xdr:cNvCxnSpPr/>
      </xdr:nvCxnSpPr>
      <xdr:spPr>
        <a:xfrm>
          <a:off x="13703300" y="654394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38" name="楕円 437"/>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28847</xdr:rowOff>
    </xdr:to>
    <xdr:cxnSp macro="">
      <xdr:nvCxnSpPr>
        <xdr:cNvPr id="439" name="直線コネクタ 438"/>
        <xdr:cNvCxnSpPr/>
      </xdr:nvCxnSpPr>
      <xdr:spPr>
        <a:xfrm>
          <a:off x="12814300" y="647700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0"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1"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2"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3"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162214</xdr:rowOff>
    </xdr:from>
    <xdr:ext cx="405111" cy="259045"/>
    <xdr:sp macro="" textlink="">
      <xdr:nvSpPr>
        <xdr:cNvPr id="444" name="n_1mainValue【認定こども園・幼稚園・保育所】&#10;有形固定資産減価償却率"/>
        <xdr:cNvSpPr txBox="1"/>
      </xdr:nvSpPr>
      <xdr:spPr>
        <a:xfrm>
          <a:off x="15266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5" name="n_2mainValue【認定こども園・幼稚園・保育所】&#10;有形固定資産減価償却率"/>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96174</xdr:rowOff>
    </xdr:from>
    <xdr:ext cx="405111" cy="259045"/>
    <xdr:sp macro="" textlink="">
      <xdr:nvSpPr>
        <xdr:cNvPr id="446" name="n_3mainValue【認定こども園・幼稚園・保育所】&#10;有形固定資産減価償却率"/>
        <xdr:cNvSpPr txBox="1"/>
      </xdr:nvSpPr>
      <xdr:spPr>
        <a:xfrm>
          <a:off x="13500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7" name="n_4main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76" name="フローチャート: 判断 475"/>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77" name="フローチャート: 判断 476"/>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78" name="フローチャート: 判断 477"/>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79" name="フローチャート: 判断 478"/>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123698</xdr:rowOff>
    </xdr:from>
    <xdr:to>
      <xdr:col>116</xdr:col>
      <xdr:colOff>114300</xdr:colOff>
      <xdr:row>39</xdr:row>
      <xdr:rowOff>53848</xdr:rowOff>
    </xdr:to>
    <xdr:sp macro="" textlink="">
      <xdr:nvSpPr>
        <xdr:cNvPr id="485" name="楕円 484"/>
        <xdr:cNvSpPr/>
      </xdr:nvSpPr>
      <xdr:spPr>
        <a:xfrm>
          <a:off x="22110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102125</xdr:rowOff>
    </xdr:from>
    <xdr:ext cx="469744" cy="259045"/>
    <xdr:sp macro="" textlink="">
      <xdr:nvSpPr>
        <xdr:cNvPr id="486" name="【認定こども園・幼稚園・保育所】&#10;一人当たり面積該当値テキスト"/>
        <xdr:cNvSpPr txBox="1"/>
      </xdr:nvSpPr>
      <xdr:spPr>
        <a:xfrm>
          <a:off x="22199600" y="66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130556</xdr:rowOff>
    </xdr:from>
    <xdr:to>
      <xdr:col>112</xdr:col>
      <xdr:colOff>38100</xdr:colOff>
      <xdr:row>39</xdr:row>
      <xdr:rowOff>60706</xdr:rowOff>
    </xdr:to>
    <xdr:sp macro="" textlink="">
      <xdr:nvSpPr>
        <xdr:cNvPr id="487" name="楕円 486"/>
        <xdr:cNvSpPr/>
      </xdr:nvSpPr>
      <xdr:spPr>
        <a:xfrm>
          <a:off x="2127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xdr:rowOff>
    </xdr:from>
    <xdr:to>
      <xdr:col>116</xdr:col>
      <xdr:colOff>63500</xdr:colOff>
      <xdr:row>39</xdr:row>
      <xdr:rowOff>9906</xdr:rowOff>
    </xdr:to>
    <xdr:cxnSp macro="">
      <xdr:nvCxnSpPr>
        <xdr:cNvPr id="488" name="直線コネクタ 487"/>
        <xdr:cNvCxnSpPr/>
      </xdr:nvCxnSpPr>
      <xdr:spPr>
        <a:xfrm flipV="1">
          <a:off x="21323300" y="66895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489" name="楕円 488"/>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xdr:rowOff>
    </xdr:from>
    <xdr:to>
      <xdr:col>111</xdr:col>
      <xdr:colOff>177800</xdr:colOff>
      <xdr:row>39</xdr:row>
      <xdr:rowOff>14478</xdr:rowOff>
    </xdr:to>
    <xdr:cxnSp macro="">
      <xdr:nvCxnSpPr>
        <xdr:cNvPr id="490" name="直線コネクタ 489"/>
        <xdr:cNvCxnSpPr/>
      </xdr:nvCxnSpPr>
      <xdr:spPr>
        <a:xfrm flipV="1">
          <a:off x="20434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157988</xdr:rowOff>
    </xdr:from>
    <xdr:to>
      <xdr:col>102</xdr:col>
      <xdr:colOff>165100</xdr:colOff>
      <xdr:row>38</xdr:row>
      <xdr:rowOff>88138</xdr:rowOff>
    </xdr:to>
    <xdr:sp macro="" textlink="">
      <xdr:nvSpPr>
        <xdr:cNvPr id="491" name="楕円 490"/>
        <xdr:cNvSpPr/>
      </xdr:nvSpPr>
      <xdr:spPr>
        <a:xfrm>
          <a:off x="19494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37338</xdr:rowOff>
    </xdr:from>
    <xdr:to>
      <xdr:col>107</xdr:col>
      <xdr:colOff>50800</xdr:colOff>
      <xdr:row>39</xdr:row>
      <xdr:rowOff>14478</xdr:rowOff>
    </xdr:to>
    <xdr:cxnSp macro="">
      <xdr:nvCxnSpPr>
        <xdr:cNvPr id="492" name="直線コネクタ 491"/>
        <xdr:cNvCxnSpPr/>
      </xdr:nvCxnSpPr>
      <xdr:spPr>
        <a:xfrm>
          <a:off x="19545300" y="655243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164846</xdr:rowOff>
    </xdr:from>
    <xdr:to>
      <xdr:col>98</xdr:col>
      <xdr:colOff>38100</xdr:colOff>
      <xdr:row>38</xdr:row>
      <xdr:rowOff>94996</xdr:rowOff>
    </xdr:to>
    <xdr:sp macro="" textlink="">
      <xdr:nvSpPr>
        <xdr:cNvPr id="493" name="楕円 492"/>
        <xdr:cNvSpPr/>
      </xdr:nvSpPr>
      <xdr:spPr>
        <a:xfrm>
          <a:off x="18605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37338</xdr:rowOff>
    </xdr:from>
    <xdr:to>
      <xdr:col>102</xdr:col>
      <xdr:colOff>114300</xdr:colOff>
      <xdr:row>38</xdr:row>
      <xdr:rowOff>44196</xdr:rowOff>
    </xdr:to>
    <xdr:cxnSp macro="">
      <xdr:nvCxnSpPr>
        <xdr:cNvPr id="494" name="直線コネクタ 493"/>
        <xdr:cNvCxnSpPr/>
      </xdr:nvCxnSpPr>
      <xdr:spPr>
        <a:xfrm flipV="1">
          <a:off x="18656300" y="65524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95"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96"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98"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77233</xdr:rowOff>
    </xdr:from>
    <xdr:ext cx="469744" cy="259045"/>
    <xdr:sp macro="" textlink="">
      <xdr:nvSpPr>
        <xdr:cNvPr id="499" name="n_1mainValue【認定こども園・幼稚園・保育所】&#10;一人当たり面積"/>
        <xdr:cNvSpPr txBox="1"/>
      </xdr:nvSpPr>
      <xdr:spPr>
        <a:xfrm>
          <a:off x="21075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500" name="n_2mainValue【認定こども園・幼稚園・保育所】&#10;一人当たり面積"/>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104665</xdr:rowOff>
    </xdr:from>
    <xdr:ext cx="469744" cy="259045"/>
    <xdr:sp macro="" textlink="">
      <xdr:nvSpPr>
        <xdr:cNvPr id="501" name="n_3mainValue【認定こども園・幼稚園・保育所】&#10;一人当たり面積"/>
        <xdr:cNvSpPr txBox="1"/>
      </xdr:nvSpPr>
      <xdr:spPr>
        <a:xfrm>
          <a:off x="19310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111523</xdr:rowOff>
    </xdr:from>
    <xdr:ext cx="469744" cy="259045"/>
    <xdr:sp macro="" textlink="">
      <xdr:nvSpPr>
        <xdr:cNvPr id="502" name="n_4mainValue【認定こども園・幼稚園・保育所】&#10;一人当たり面積"/>
        <xdr:cNvSpPr txBox="1"/>
      </xdr:nvSpPr>
      <xdr:spPr>
        <a:xfrm>
          <a:off x="18421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150223</xdr:rowOff>
    </xdr:to>
    <xdr:cxnSp macro="">
      <xdr:nvCxnSpPr>
        <xdr:cNvPr id="529" name="直線コネクタ 528"/>
        <xdr:cNvCxnSpPr/>
      </xdr:nvCxnSpPr>
      <xdr:spPr>
        <a:xfrm flipV="1">
          <a:off x="16318864" y="973836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154050</xdr:rowOff>
    </xdr:from>
    <xdr:ext cx="405111" cy="259045"/>
    <xdr:sp macro="" textlink="">
      <xdr:nvSpPr>
        <xdr:cNvPr id="530" name="【学校施設】&#10;有形固定資産減価償却率最小値テキスト"/>
        <xdr:cNvSpPr txBox="1"/>
      </xdr:nvSpPr>
      <xdr:spPr>
        <a:xfrm>
          <a:off x="16357600" y="1112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150223</xdr:rowOff>
    </xdr:from>
    <xdr:to>
      <xdr:col>86</xdr:col>
      <xdr:colOff>25400</xdr:colOff>
      <xdr:row>64</xdr:row>
      <xdr:rowOff>150223</xdr:rowOff>
    </xdr:to>
    <xdr:cxnSp macro="">
      <xdr:nvCxnSpPr>
        <xdr:cNvPr id="531" name="直線コネクタ 530"/>
        <xdr:cNvCxnSpPr/>
      </xdr:nvCxnSpPr>
      <xdr:spPr>
        <a:xfrm>
          <a:off x="16230600" y="1112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2"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3" name="直線コネクタ 532"/>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34" name="【学校施設】&#10;有形固定資産減価償却率平均値テキスト"/>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5" name="フローチャート: 判断 534"/>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xdr:nvSpPr>
        <xdr:cNvPr id="536" name="フローチャート: 判断 535"/>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39007</xdr:rowOff>
    </xdr:from>
    <xdr:to>
      <xdr:col>76</xdr:col>
      <xdr:colOff>165100</xdr:colOff>
      <xdr:row>59</xdr:row>
      <xdr:rowOff>140607</xdr:rowOff>
    </xdr:to>
    <xdr:sp macro="" textlink="">
      <xdr:nvSpPr>
        <xdr:cNvPr id="537" name="フローチャート: 判断 536"/>
        <xdr:cNvSpPr/>
      </xdr:nvSpPr>
      <xdr:spPr>
        <a:xfrm>
          <a:off x="145415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48804</xdr:rowOff>
    </xdr:from>
    <xdr:to>
      <xdr:col>72</xdr:col>
      <xdr:colOff>38100</xdr:colOff>
      <xdr:row>59</xdr:row>
      <xdr:rowOff>150404</xdr:rowOff>
    </xdr:to>
    <xdr:sp macro="" textlink="">
      <xdr:nvSpPr>
        <xdr:cNvPr id="538" name="フローチャート: 判断 537"/>
        <xdr:cNvSpPr/>
      </xdr:nvSpPr>
      <xdr:spPr>
        <a:xfrm>
          <a:off x="13652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xdr:rowOff>
    </xdr:from>
    <xdr:to>
      <xdr:col>67</xdr:col>
      <xdr:colOff>101600</xdr:colOff>
      <xdr:row>59</xdr:row>
      <xdr:rowOff>104684</xdr:rowOff>
    </xdr:to>
    <xdr:sp macro="" textlink="">
      <xdr:nvSpPr>
        <xdr:cNvPr id="539" name="フローチャート: 判断 538"/>
        <xdr:cNvSpPr/>
      </xdr:nvSpPr>
      <xdr:spPr>
        <a:xfrm>
          <a:off x="12763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545" name="楕円 544"/>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546" name="【学校施設】&#10;有形固定資産減価償却率該当値テキスト"/>
        <xdr:cNvSpPr txBox="1"/>
      </xdr:nvSpPr>
      <xdr:spPr>
        <a:xfrm>
          <a:off x="163576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547" name="楕円 546"/>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75112</xdr:rowOff>
    </xdr:to>
    <xdr:cxnSp macro="">
      <xdr:nvCxnSpPr>
        <xdr:cNvPr id="548" name="直線コネクタ 547"/>
        <xdr:cNvCxnSpPr/>
      </xdr:nvCxnSpPr>
      <xdr:spPr>
        <a:xfrm>
          <a:off x="15481300" y="99408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35741</xdr:rowOff>
    </xdr:from>
    <xdr:to>
      <xdr:col>76</xdr:col>
      <xdr:colOff>165100</xdr:colOff>
      <xdr:row>57</xdr:row>
      <xdr:rowOff>137341</xdr:rowOff>
    </xdr:to>
    <xdr:sp macro="" textlink="">
      <xdr:nvSpPr>
        <xdr:cNvPr id="549" name="楕円 548"/>
        <xdr:cNvSpPr/>
      </xdr:nvSpPr>
      <xdr:spPr>
        <a:xfrm>
          <a:off x="14541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86541</xdr:rowOff>
    </xdr:from>
    <xdr:to>
      <xdr:col>81</xdr:col>
      <xdr:colOff>50800</xdr:colOff>
      <xdr:row>57</xdr:row>
      <xdr:rowOff>168184</xdr:rowOff>
    </xdr:to>
    <xdr:cxnSp macro="">
      <xdr:nvCxnSpPr>
        <xdr:cNvPr id="550" name="直線コネクタ 549"/>
        <xdr:cNvCxnSpPr/>
      </xdr:nvCxnSpPr>
      <xdr:spPr>
        <a:xfrm>
          <a:off x="14592300" y="98591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125549</xdr:rowOff>
    </xdr:from>
    <xdr:to>
      <xdr:col>72</xdr:col>
      <xdr:colOff>38100</xdr:colOff>
      <xdr:row>57</xdr:row>
      <xdr:rowOff>55699</xdr:rowOff>
    </xdr:to>
    <xdr:sp macro="" textlink="">
      <xdr:nvSpPr>
        <xdr:cNvPr id="551" name="楕円 550"/>
        <xdr:cNvSpPr/>
      </xdr:nvSpPr>
      <xdr:spPr>
        <a:xfrm>
          <a:off x="13652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4899</xdr:rowOff>
    </xdr:from>
    <xdr:to>
      <xdr:col>76</xdr:col>
      <xdr:colOff>114300</xdr:colOff>
      <xdr:row>57</xdr:row>
      <xdr:rowOff>86541</xdr:rowOff>
    </xdr:to>
    <xdr:cxnSp macro="">
      <xdr:nvCxnSpPr>
        <xdr:cNvPr id="552" name="直線コネクタ 551"/>
        <xdr:cNvCxnSpPr/>
      </xdr:nvCxnSpPr>
      <xdr:spPr>
        <a:xfrm>
          <a:off x="13703300" y="977754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553" name="楕円 552"/>
        <xdr:cNvSpPr/>
      </xdr:nvSpPr>
      <xdr:spPr>
        <a:xfrm>
          <a:off x="1276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57</xdr:row>
      <xdr:rowOff>4899</xdr:rowOff>
    </xdr:to>
    <xdr:cxnSp macro="">
      <xdr:nvCxnSpPr>
        <xdr:cNvPr id="554" name="直線コネクタ 553"/>
        <xdr:cNvCxnSpPr/>
      </xdr:nvCxnSpPr>
      <xdr:spPr>
        <a:xfrm>
          <a:off x="12814300" y="969264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157860</xdr:rowOff>
    </xdr:from>
    <xdr:ext cx="405111" cy="259045"/>
    <xdr:sp macro="" textlink="">
      <xdr:nvSpPr>
        <xdr:cNvPr id="555" name="n_1aveValue【学校施設】&#10;有形固定資産減価償却率"/>
        <xdr:cNvSpPr txBox="1"/>
      </xdr:nvSpPr>
      <xdr:spPr>
        <a:xfrm>
          <a:off x="152660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131734</xdr:rowOff>
    </xdr:from>
    <xdr:ext cx="405111" cy="259045"/>
    <xdr:sp macro="" textlink="">
      <xdr:nvSpPr>
        <xdr:cNvPr id="556" name="n_2aveValue【学校施設】&#10;有形固定資産減価償却率"/>
        <xdr:cNvSpPr txBox="1"/>
      </xdr:nvSpPr>
      <xdr:spPr>
        <a:xfrm>
          <a:off x="14389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141531</xdr:rowOff>
    </xdr:from>
    <xdr:ext cx="405111" cy="259045"/>
    <xdr:sp macro="" textlink="">
      <xdr:nvSpPr>
        <xdr:cNvPr id="557" name="n_3aveValue【学校施設】&#10;有形固定資産減価償却率"/>
        <xdr:cNvSpPr txBox="1"/>
      </xdr:nvSpPr>
      <xdr:spPr>
        <a:xfrm>
          <a:off x="13500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95811</xdr:rowOff>
    </xdr:from>
    <xdr:ext cx="405111" cy="259045"/>
    <xdr:sp macro="" textlink="">
      <xdr:nvSpPr>
        <xdr:cNvPr id="558" name="n_4aveValue【学校施設】&#10;有形固定資産減価償却率"/>
        <xdr:cNvSpPr txBox="1"/>
      </xdr:nvSpPr>
      <xdr:spPr>
        <a:xfrm>
          <a:off x="12611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559"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153868</xdr:rowOff>
    </xdr:from>
    <xdr:ext cx="405111" cy="259045"/>
    <xdr:sp macro="" textlink="">
      <xdr:nvSpPr>
        <xdr:cNvPr id="560" name="n_2mainValue【学校施設】&#10;有形固定資産減価償却率"/>
        <xdr:cNvSpPr txBox="1"/>
      </xdr:nvSpPr>
      <xdr:spPr>
        <a:xfrm>
          <a:off x="14389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72226</xdr:rowOff>
    </xdr:from>
    <xdr:ext cx="405111" cy="259045"/>
    <xdr:sp macro="" textlink="">
      <xdr:nvSpPr>
        <xdr:cNvPr id="561" name="n_3mainValue【学校施設】&#10;有形固定資産減価償却率"/>
        <xdr:cNvSpPr txBox="1"/>
      </xdr:nvSpPr>
      <xdr:spPr>
        <a:xfrm>
          <a:off x="13500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62" name="n_4mainValue【学校施設】&#10;有形固定資産減価償却率"/>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4"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101382</xdr:rowOff>
    </xdr:from>
    <xdr:to>
      <xdr:col>112</xdr:col>
      <xdr:colOff>38100</xdr:colOff>
      <xdr:row>63</xdr:row>
      <xdr:rowOff>31532</xdr:rowOff>
    </xdr:to>
    <xdr:sp macro="" textlink="">
      <xdr:nvSpPr>
        <xdr:cNvPr id="596" name="フローチャート: 判断 595"/>
        <xdr:cNvSpPr/>
      </xdr:nvSpPr>
      <xdr:spPr>
        <a:xfrm>
          <a:off x="21272500" y="1073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597" name="フローチャート: 判断 59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598" name="フローチャート: 判断 597"/>
        <xdr:cNvSpPr/>
      </xdr:nvSpPr>
      <xdr:spPr>
        <a:xfrm>
          <a:off x="19494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109873</xdr:rowOff>
    </xdr:from>
    <xdr:to>
      <xdr:col>98</xdr:col>
      <xdr:colOff>38100</xdr:colOff>
      <xdr:row>63</xdr:row>
      <xdr:rowOff>40023</xdr:rowOff>
    </xdr:to>
    <xdr:sp macro="" textlink="">
      <xdr:nvSpPr>
        <xdr:cNvPr id="599" name="フローチャート: 判断 598"/>
        <xdr:cNvSpPr/>
      </xdr:nvSpPr>
      <xdr:spPr>
        <a:xfrm>
          <a:off x="18605500" y="107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605" name="楕円 604"/>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606" name="【学校施設】&#10;一人当たり面積該当値テキスト"/>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118690</xdr:rowOff>
    </xdr:from>
    <xdr:to>
      <xdr:col>112</xdr:col>
      <xdr:colOff>38100</xdr:colOff>
      <xdr:row>62</xdr:row>
      <xdr:rowOff>48840</xdr:rowOff>
    </xdr:to>
    <xdr:sp macro="" textlink="">
      <xdr:nvSpPr>
        <xdr:cNvPr id="607" name="楕円 606"/>
        <xdr:cNvSpPr/>
      </xdr:nvSpPr>
      <xdr:spPr>
        <a:xfrm>
          <a:off x="21272500" y="10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169490</xdr:rowOff>
    </xdr:from>
    <xdr:to>
      <xdr:col>116</xdr:col>
      <xdr:colOff>63500</xdr:colOff>
      <xdr:row>62</xdr:row>
      <xdr:rowOff>59436</xdr:rowOff>
    </xdr:to>
    <xdr:cxnSp macro="">
      <xdr:nvCxnSpPr>
        <xdr:cNvPr id="608" name="直線コネクタ 607"/>
        <xdr:cNvCxnSpPr/>
      </xdr:nvCxnSpPr>
      <xdr:spPr>
        <a:xfrm>
          <a:off x="21323300" y="10627940"/>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72317</xdr:rowOff>
    </xdr:from>
    <xdr:to>
      <xdr:col>107</xdr:col>
      <xdr:colOff>101600</xdr:colOff>
      <xdr:row>62</xdr:row>
      <xdr:rowOff>2467</xdr:rowOff>
    </xdr:to>
    <xdr:sp macro="" textlink="">
      <xdr:nvSpPr>
        <xdr:cNvPr id="609" name="楕円 608"/>
        <xdr:cNvSpPr/>
      </xdr:nvSpPr>
      <xdr:spPr>
        <a:xfrm>
          <a:off x="20383500" y="105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123117</xdr:rowOff>
    </xdr:from>
    <xdr:to>
      <xdr:col>111</xdr:col>
      <xdr:colOff>177800</xdr:colOff>
      <xdr:row>61</xdr:row>
      <xdr:rowOff>169490</xdr:rowOff>
    </xdr:to>
    <xdr:cxnSp macro="">
      <xdr:nvCxnSpPr>
        <xdr:cNvPr id="610" name="直線コネクタ 609"/>
        <xdr:cNvCxnSpPr/>
      </xdr:nvCxnSpPr>
      <xdr:spPr>
        <a:xfrm>
          <a:off x="20434300" y="10581567"/>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9616</xdr:rowOff>
    </xdr:from>
    <xdr:to>
      <xdr:col>102</xdr:col>
      <xdr:colOff>165100</xdr:colOff>
      <xdr:row>61</xdr:row>
      <xdr:rowOff>111216</xdr:rowOff>
    </xdr:to>
    <xdr:sp macro="" textlink="">
      <xdr:nvSpPr>
        <xdr:cNvPr id="611" name="楕円 610"/>
        <xdr:cNvSpPr/>
      </xdr:nvSpPr>
      <xdr:spPr>
        <a:xfrm>
          <a:off x="19494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60416</xdr:rowOff>
    </xdr:from>
    <xdr:to>
      <xdr:col>107</xdr:col>
      <xdr:colOff>50800</xdr:colOff>
      <xdr:row>61</xdr:row>
      <xdr:rowOff>123117</xdr:rowOff>
    </xdr:to>
    <xdr:cxnSp macro="">
      <xdr:nvCxnSpPr>
        <xdr:cNvPr id="612" name="直線コネクタ 611"/>
        <xdr:cNvCxnSpPr/>
      </xdr:nvCxnSpPr>
      <xdr:spPr>
        <a:xfrm>
          <a:off x="19545300" y="10518866"/>
          <a:ext cx="8890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23332</xdr:rowOff>
    </xdr:from>
    <xdr:to>
      <xdr:col>98</xdr:col>
      <xdr:colOff>38100</xdr:colOff>
      <xdr:row>61</xdr:row>
      <xdr:rowOff>124932</xdr:rowOff>
    </xdr:to>
    <xdr:sp macro="" textlink="">
      <xdr:nvSpPr>
        <xdr:cNvPr id="613" name="楕円 612"/>
        <xdr:cNvSpPr/>
      </xdr:nvSpPr>
      <xdr:spPr>
        <a:xfrm>
          <a:off x="18605500" y="104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60416</xdr:rowOff>
    </xdr:from>
    <xdr:to>
      <xdr:col>102</xdr:col>
      <xdr:colOff>114300</xdr:colOff>
      <xdr:row>61</xdr:row>
      <xdr:rowOff>74132</xdr:rowOff>
    </xdr:to>
    <xdr:cxnSp macro="">
      <xdr:nvCxnSpPr>
        <xdr:cNvPr id="614" name="直線コネクタ 613"/>
        <xdr:cNvCxnSpPr/>
      </xdr:nvCxnSpPr>
      <xdr:spPr>
        <a:xfrm flipV="1">
          <a:off x="18656300" y="105188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22659</xdr:rowOff>
    </xdr:from>
    <xdr:ext cx="469744" cy="259045"/>
    <xdr:sp macro="" textlink="">
      <xdr:nvSpPr>
        <xdr:cNvPr id="615" name="n_1aveValue【学校施設】&#10;一人当たり面積"/>
        <xdr:cNvSpPr txBox="1"/>
      </xdr:nvSpPr>
      <xdr:spPr>
        <a:xfrm>
          <a:off x="21075727" y="1082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616" name="n_2aveValue【学校施設】&#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617" name="n_3aveValue【学校施設】&#10;一人当たり面積"/>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31150</xdr:rowOff>
    </xdr:from>
    <xdr:ext cx="469744" cy="259045"/>
    <xdr:sp macro="" textlink="">
      <xdr:nvSpPr>
        <xdr:cNvPr id="618" name="n_4aveValue【学校施設】&#10;一人当たり面積"/>
        <xdr:cNvSpPr txBox="1"/>
      </xdr:nvSpPr>
      <xdr:spPr>
        <a:xfrm>
          <a:off x="18421427" y="108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65367</xdr:rowOff>
    </xdr:from>
    <xdr:ext cx="469744" cy="259045"/>
    <xdr:sp macro="" textlink="">
      <xdr:nvSpPr>
        <xdr:cNvPr id="619" name="n_1mainValue【学校施設】&#10;一人当たり面積"/>
        <xdr:cNvSpPr txBox="1"/>
      </xdr:nvSpPr>
      <xdr:spPr>
        <a:xfrm>
          <a:off x="21075727" y="103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18994</xdr:rowOff>
    </xdr:from>
    <xdr:ext cx="469744" cy="259045"/>
    <xdr:sp macro="" textlink="">
      <xdr:nvSpPr>
        <xdr:cNvPr id="620" name="n_2mainValue【学校施設】&#10;一人当たり面積"/>
        <xdr:cNvSpPr txBox="1"/>
      </xdr:nvSpPr>
      <xdr:spPr>
        <a:xfrm>
          <a:off x="20199427" y="103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127743</xdr:rowOff>
    </xdr:from>
    <xdr:ext cx="469744" cy="259045"/>
    <xdr:sp macro="" textlink="">
      <xdr:nvSpPr>
        <xdr:cNvPr id="621" name="n_3mainValue【学校施設】&#10;一人当たり面積"/>
        <xdr:cNvSpPr txBox="1"/>
      </xdr:nvSpPr>
      <xdr:spPr>
        <a:xfrm>
          <a:off x="19310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141459</xdr:rowOff>
    </xdr:from>
    <xdr:ext cx="469744" cy="259045"/>
    <xdr:sp macro="" textlink="">
      <xdr:nvSpPr>
        <xdr:cNvPr id="622" name="n_4mainValue【学校施設】&#10;一人当たり面積"/>
        <xdr:cNvSpPr txBox="1"/>
      </xdr:nvSpPr>
      <xdr:spPr>
        <a:xfrm>
          <a:off x="18421427" y="1025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5" name="テキスト ボックス 6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5" name="直線コネクタ 644"/>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6"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7" name="直線コネクタ 646"/>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8" name="【児童館】&#10;有形固定資産減価償却率最大値テキスト"/>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9" name="直線コネクタ 648"/>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50" name="【児童館】&#10;有形固定資産減価償却率平均値テキスト"/>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51" name="フローチャート: 判断 650"/>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83313</xdr:rowOff>
    </xdr:from>
    <xdr:to>
      <xdr:col>81</xdr:col>
      <xdr:colOff>101600</xdr:colOff>
      <xdr:row>80</xdr:row>
      <xdr:rowOff>13463</xdr:rowOff>
    </xdr:to>
    <xdr:sp macro="" textlink="">
      <xdr:nvSpPr>
        <xdr:cNvPr id="652" name="フローチャート: 判断 651"/>
        <xdr:cNvSpPr/>
      </xdr:nvSpPr>
      <xdr:spPr>
        <a:xfrm>
          <a:off x="15430500" y="136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69596</xdr:rowOff>
    </xdr:from>
    <xdr:to>
      <xdr:col>76</xdr:col>
      <xdr:colOff>165100</xdr:colOff>
      <xdr:row>79</xdr:row>
      <xdr:rowOff>171196</xdr:rowOff>
    </xdr:to>
    <xdr:sp macro="" textlink="">
      <xdr:nvSpPr>
        <xdr:cNvPr id="653" name="フローチャート: 判断 652"/>
        <xdr:cNvSpPr/>
      </xdr:nvSpPr>
      <xdr:spPr>
        <a:xfrm>
          <a:off x="14541500" y="136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161037</xdr:rowOff>
    </xdr:from>
    <xdr:to>
      <xdr:col>72</xdr:col>
      <xdr:colOff>38100</xdr:colOff>
      <xdr:row>79</xdr:row>
      <xdr:rowOff>91187</xdr:rowOff>
    </xdr:to>
    <xdr:sp macro="" textlink="">
      <xdr:nvSpPr>
        <xdr:cNvPr id="654" name="フローチャート: 判断 653"/>
        <xdr:cNvSpPr/>
      </xdr:nvSpPr>
      <xdr:spPr>
        <a:xfrm>
          <a:off x="13652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140463</xdr:rowOff>
    </xdr:from>
    <xdr:to>
      <xdr:col>67</xdr:col>
      <xdr:colOff>101600</xdr:colOff>
      <xdr:row>79</xdr:row>
      <xdr:rowOff>70613</xdr:rowOff>
    </xdr:to>
    <xdr:sp macro="" textlink="">
      <xdr:nvSpPr>
        <xdr:cNvPr id="655" name="フローチャート: 判断 654"/>
        <xdr:cNvSpPr/>
      </xdr:nvSpPr>
      <xdr:spPr>
        <a:xfrm>
          <a:off x="12763500" y="1351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133604</xdr:rowOff>
    </xdr:from>
    <xdr:to>
      <xdr:col>85</xdr:col>
      <xdr:colOff>177800</xdr:colOff>
      <xdr:row>81</xdr:row>
      <xdr:rowOff>63754</xdr:rowOff>
    </xdr:to>
    <xdr:sp macro="" textlink="">
      <xdr:nvSpPr>
        <xdr:cNvPr id="661" name="楕円 660"/>
        <xdr:cNvSpPr/>
      </xdr:nvSpPr>
      <xdr:spPr>
        <a:xfrm>
          <a:off x="16268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112031</xdr:rowOff>
    </xdr:from>
    <xdr:ext cx="405111" cy="259045"/>
    <xdr:sp macro="" textlink="">
      <xdr:nvSpPr>
        <xdr:cNvPr id="662" name="【児童館】&#10;有形固定資産減価償却率該当値テキスト"/>
        <xdr:cNvSpPr txBox="1"/>
      </xdr:nvSpPr>
      <xdr:spPr>
        <a:xfrm>
          <a:off x="16357600" y="138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58165</xdr:rowOff>
    </xdr:from>
    <xdr:to>
      <xdr:col>81</xdr:col>
      <xdr:colOff>101600</xdr:colOff>
      <xdr:row>80</xdr:row>
      <xdr:rowOff>159765</xdr:rowOff>
    </xdr:to>
    <xdr:sp macro="" textlink="">
      <xdr:nvSpPr>
        <xdr:cNvPr id="663" name="楕円 662"/>
        <xdr:cNvSpPr/>
      </xdr:nvSpPr>
      <xdr:spPr>
        <a:xfrm>
          <a:off x="15430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108965</xdr:rowOff>
    </xdr:from>
    <xdr:to>
      <xdr:col>85</xdr:col>
      <xdr:colOff>127000</xdr:colOff>
      <xdr:row>81</xdr:row>
      <xdr:rowOff>12954</xdr:rowOff>
    </xdr:to>
    <xdr:cxnSp macro="">
      <xdr:nvCxnSpPr>
        <xdr:cNvPr id="664" name="直線コネクタ 663"/>
        <xdr:cNvCxnSpPr/>
      </xdr:nvCxnSpPr>
      <xdr:spPr>
        <a:xfrm>
          <a:off x="15481300" y="13824965"/>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163322</xdr:rowOff>
    </xdr:from>
    <xdr:to>
      <xdr:col>76</xdr:col>
      <xdr:colOff>165100</xdr:colOff>
      <xdr:row>80</xdr:row>
      <xdr:rowOff>93472</xdr:rowOff>
    </xdr:to>
    <xdr:sp macro="" textlink="">
      <xdr:nvSpPr>
        <xdr:cNvPr id="665" name="楕円 664"/>
        <xdr:cNvSpPr/>
      </xdr:nvSpPr>
      <xdr:spPr>
        <a:xfrm>
          <a:off x="14541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42672</xdr:rowOff>
    </xdr:from>
    <xdr:to>
      <xdr:col>81</xdr:col>
      <xdr:colOff>50800</xdr:colOff>
      <xdr:row>80</xdr:row>
      <xdr:rowOff>108965</xdr:rowOff>
    </xdr:to>
    <xdr:cxnSp macro="">
      <xdr:nvCxnSpPr>
        <xdr:cNvPr id="666" name="直線コネクタ 665"/>
        <xdr:cNvCxnSpPr/>
      </xdr:nvCxnSpPr>
      <xdr:spPr>
        <a:xfrm>
          <a:off x="14592300" y="13758672"/>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87885</xdr:rowOff>
    </xdr:from>
    <xdr:to>
      <xdr:col>72</xdr:col>
      <xdr:colOff>38100</xdr:colOff>
      <xdr:row>80</xdr:row>
      <xdr:rowOff>18035</xdr:rowOff>
    </xdr:to>
    <xdr:sp macro="" textlink="">
      <xdr:nvSpPr>
        <xdr:cNvPr id="667" name="楕円 666"/>
        <xdr:cNvSpPr/>
      </xdr:nvSpPr>
      <xdr:spPr>
        <a:xfrm>
          <a:off x="13652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138685</xdr:rowOff>
    </xdr:from>
    <xdr:to>
      <xdr:col>76</xdr:col>
      <xdr:colOff>114300</xdr:colOff>
      <xdr:row>80</xdr:row>
      <xdr:rowOff>42672</xdr:rowOff>
    </xdr:to>
    <xdr:cxnSp macro="">
      <xdr:nvCxnSpPr>
        <xdr:cNvPr id="668" name="直線コネクタ 667"/>
        <xdr:cNvCxnSpPr/>
      </xdr:nvCxnSpPr>
      <xdr:spPr>
        <a:xfrm>
          <a:off x="13703300" y="13683235"/>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xdr:rowOff>
    </xdr:from>
    <xdr:to>
      <xdr:col>67</xdr:col>
      <xdr:colOff>101600</xdr:colOff>
      <xdr:row>79</xdr:row>
      <xdr:rowOff>114046</xdr:rowOff>
    </xdr:to>
    <xdr:sp macro="" textlink="">
      <xdr:nvSpPr>
        <xdr:cNvPr id="669" name="楕円 668"/>
        <xdr:cNvSpPr/>
      </xdr:nvSpPr>
      <xdr:spPr>
        <a:xfrm>
          <a:off x="12763500" y="135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63246</xdr:rowOff>
    </xdr:from>
    <xdr:to>
      <xdr:col>71</xdr:col>
      <xdr:colOff>177800</xdr:colOff>
      <xdr:row>79</xdr:row>
      <xdr:rowOff>138685</xdr:rowOff>
    </xdr:to>
    <xdr:cxnSp macro="">
      <xdr:nvCxnSpPr>
        <xdr:cNvPr id="670" name="直線コネクタ 669"/>
        <xdr:cNvCxnSpPr/>
      </xdr:nvCxnSpPr>
      <xdr:spPr>
        <a:xfrm>
          <a:off x="12814300" y="13607796"/>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29990</xdr:rowOff>
    </xdr:from>
    <xdr:ext cx="405111" cy="259045"/>
    <xdr:sp macro="" textlink="">
      <xdr:nvSpPr>
        <xdr:cNvPr id="671" name="n_1aveValue【児童館】&#10;有形固定資産減価償却率"/>
        <xdr:cNvSpPr txBox="1"/>
      </xdr:nvSpPr>
      <xdr:spPr>
        <a:xfrm>
          <a:off x="15266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16273</xdr:rowOff>
    </xdr:from>
    <xdr:ext cx="405111" cy="259045"/>
    <xdr:sp macro="" textlink="">
      <xdr:nvSpPr>
        <xdr:cNvPr id="672" name="n_2aveValue【児童館】&#10;有形固定資産減価償却率"/>
        <xdr:cNvSpPr txBox="1"/>
      </xdr:nvSpPr>
      <xdr:spPr>
        <a:xfrm>
          <a:off x="14389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107714</xdr:rowOff>
    </xdr:from>
    <xdr:ext cx="405111" cy="259045"/>
    <xdr:sp macro="" textlink="">
      <xdr:nvSpPr>
        <xdr:cNvPr id="673" name="n_3aveValue【児童館】&#10;有形固定資産減価償却率"/>
        <xdr:cNvSpPr txBox="1"/>
      </xdr:nvSpPr>
      <xdr:spPr>
        <a:xfrm>
          <a:off x="13500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87140</xdr:rowOff>
    </xdr:from>
    <xdr:ext cx="405111" cy="259045"/>
    <xdr:sp macro="" textlink="">
      <xdr:nvSpPr>
        <xdr:cNvPr id="674" name="n_4aveValue【児童館】&#10;有形固定資産減価償却率"/>
        <xdr:cNvSpPr txBox="1"/>
      </xdr:nvSpPr>
      <xdr:spPr>
        <a:xfrm>
          <a:off x="12611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150892</xdr:rowOff>
    </xdr:from>
    <xdr:ext cx="405111" cy="259045"/>
    <xdr:sp macro="" textlink="">
      <xdr:nvSpPr>
        <xdr:cNvPr id="675" name="n_1mainValue【児童館】&#10;有形固定資産減価償却率"/>
        <xdr:cNvSpPr txBox="1"/>
      </xdr:nvSpPr>
      <xdr:spPr>
        <a:xfrm>
          <a:off x="152660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84599</xdr:rowOff>
    </xdr:from>
    <xdr:ext cx="405111" cy="259045"/>
    <xdr:sp macro="" textlink="">
      <xdr:nvSpPr>
        <xdr:cNvPr id="676" name="n_2mainValue【児童館】&#10;有形固定資産減価償却率"/>
        <xdr:cNvSpPr txBox="1"/>
      </xdr:nvSpPr>
      <xdr:spPr>
        <a:xfrm>
          <a:off x="14389744" y="1380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9162</xdr:rowOff>
    </xdr:from>
    <xdr:ext cx="405111" cy="259045"/>
    <xdr:sp macro="" textlink="">
      <xdr:nvSpPr>
        <xdr:cNvPr id="677" name="n_3mainValue【児童館】&#10;有形固定資産減価償却率"/>
        <xdr:cNvSpPr txBox="1"/>
      </xdr:nvSpPr>
      <xdr:spPr>
        <a:xfrm>
          <a:off x="13500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105173</xdr:rowOff>
    </xdr:from>
    <xdr:ext cx="405111" cy="259045"/>
    <xdr:sp macro="" textlink="">
      <xdr:nvSpPr>
        <xdr:cNvPr id="678" name="n_4mainValue【児童館】&#10;有形固定資産減価償却率"/>
        <xdr:cNvSpPr txBox="1"/>
      </xdr:nvSpPr>
      <xdr:spPr>
        <a:xfrm>
          <a:off x="12611744" y="1364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2" name="直線コネクタ 701"/>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3"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4" name="直線コネクタ 703"/>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5" name="【児童館】&#10;一人当たり面積最大値テキスト"/>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6" name="直線コネクタ 705"/>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8" name="フローチャート: 判断 707"/>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09" name="フローチャート: 判断 708"/>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0" name="フローチャート: 判断 709"/>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1" name="フローチャート: 判断 7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2" name="フローチャート: 判断 711"/>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18" name="楕円 717"/>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19"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20" name="楕円 719"/>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21" name="直線コネクタ 720"/>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22" name="楕円 721"/>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23" name="直線コネクタ 722"/>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24" name="楕円 723"/>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25" name="直線コネクタ 724"/>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6" name="楕円 725"/>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727" name="直線コネクタ 726"/>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28"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29"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1"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3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3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3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5" name="n_4mainValue【児童館】&#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760" name="直線コネクタ 759"/>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763"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764" name="直線コネクタ 763"/>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65"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66" name="フローチャート: 判断 76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107314</xdr:rowOff>
    </xdr:from>
    <xdr:to>
      <xdr:col>81</xdr:col>
      <xdr:colOff>101600</xdr:colOff>
      <xdr:row>105</xdr:row>
      <xdr:rowOff>37464</xdr:rowOff>
    </xdr:to>
    <xdr:sp macro="" textlink="">
      <xdr:nvSpPr>
        <xdr:cNvPr id="767" name="フローチャート: 判断 766"/>
        <xdr:cNvSpPr/>
      </xdr:nvSpPr>
      <xdr:spPr>
        <a:xfrm>
          <a:off x="15430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768" name="フローチャート: 判断 767"/>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769" name="フローチャート: 判断 768"/>
        <xdr:cNvSpPr/>
      </xdr:nvSpPr>
      <xdr:spPr>
        <a:xfrm>
          <a:off x="13652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67311</xdr:rowOff>
    </xdr:from>
    <xdr:to>
      <xdr:col>67</xdr:col>
      <xdr:colOff>101600</xdr:colOff>
      <xdr:row>104</xdr:row>
      <xdr:rowOff>168911</xdr:rowOff>
    </xdr:to>
    <xdr:sp macro="" textlink="">
      <xdr:nvSpPr>
        <xdr:cNvPr id="770" name="フローチャート: 判断 769"/>
        <xdr:cNvSpPr/>
      </xdr:nvSpPr>
      <xdr:spPr>
        <a:xfrm>
          <a:off x="12763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776" name="楕円 775"/>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777" name="【公民館】&#10;有形固定資産減価償却率該当値テキスト"/>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156845</xdr:rowOff>
    </xdr:from>
    <xdr:to>
      <xdr:col>81</xdr:col>
      <xdr:colOff>101600</xdr:colOff>
      <xdr:row>106</xdr:row>
      <xdr:rowOff>86995</xdr:rowOff>
    </xdr:to>
    <xdr:sp macro="" textlink="">
      <xdr:nvSpPr>
        <xdr:cNvPr id="778" name="楕円 777"/>
        <xdr:cNvSpPr/>
      </xdr:nvSpPr>
      <xdr:spPr>
        <a:xfrm>
          <a:off x="1543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36195</xdr:rowOff>
    </xdr:from>
    <xdr:to>
      <xdr:col>85</xdr:col>
      <xdr:colOff>127000</xdr:colOff>
      <xdr:row>106</xdr:row>
      <xdr:rowOff>53339</xdr:rowOff>
    </xdr:to>
    <xdr:cxnSp macro="">
      <xdr:nvCxnSpPr>
        <xdr:cNvPr id="779" name="直線コネクタ 778"/>
        <xdr:cNvCxnSpPr/>
      </xdr:nvCxnSpPr>
      <xdr:spPr>
        <a:xfrm>
          <a:off x="15481300" y="182098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780" name="楕円 779"/>
        <xdr:cNvSpPr/>
      </xdr:nvSpPr>
      <xdr:spPr>
        <a:xfrm>
          <a:off x="1454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169545</xdr:rowOff>
    </xdr:from>
    <xdr:to>
      <xdr:col>81</xdr:col>
      <xdr:colOff>50800</xdr:colOff>
      <xdr:row>106</xdr:row>
      <xdr:rowOff>36195</xdr:rowOff>
    </xdr:to>
    <xdr:cxnSp macro="">
      <xdr:nvCxnSpPr>
        <xdr:cNvPr id="781" name="直線コネクタ 780"/>
        <xdr:cNvCxnSpPr/>
      </xdr:nvCxnSpPr>
      <xdr:spPr>
        <a:xfrm>
          <a:off x="14592300" y="181717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2" name="楕円 781"/>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169545</xdr:rowOff>
    </xdr:to>
    <xdr:cxnSp macro="">
      <xdr:nvCxnSpPr>
        <xdr:cNvPr id="783" name="直線コネクタ 782"/>
        <xdr:cNvCxnSpPr/>
      </xdr:nvCxnSpPr>
      <xdr:spPr>
        <a:xfrm>
          <a:off x="13703300" y="18135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784" name="楕円 783"/>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133350</xdr:rowOff>
    </xdr:to>
    <xdr:cxnSp macro="">
      <xdr:nvCxnSpPr>
        <xdr:cNvPr id="785" name="直線コネクタ 784"/>
        <xdr:cNvCxnSpPr/>
      </xdr:nvCxnSpPr>
      <xdr:spPr>
        <a:xfrm>
          <a:off x="12814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53991</xdr:rowOff>
    </xdr:from>
    <xdr:ext cx="405111" cy="259045"/>
    <xdr:sp macro="" textlink="">
      <xdr:nvSpPr>
        <xdr:cNvPr id="786" name="n_1aveValue【公民館】&#10;有形固定資産減価償却率"/>
        <xdr:cNvSpPr txBox="1"/>
      </xdr:nvSpPr>
      <xdr:spPr>
        <a:xfrm>
          <a:off x="152660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787"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34941</xdr:rowOff>
    </xdr:from>
    <xdr:ext cx="405111" cy="259045"/>
    <xdr:sp macro="" textlink="">
      <xdr:nvSpPr>
        <xdr:cNvPr id="788" name="n_3aveValue【公民館】&#10;有形固定資産減価償却率"/>
        <xdr:cNvSpPr txBox="1"/>
      </xdr:nvSpPr>
      <xdr:spPr>
        <a:xfrm>
          <a:off x="13500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13988</xdr:rowOff>
    </xdr:from>
    <xdr:ext cx="405111" cy="259045"/>
    <xdr:sp macro="" textlink="">
      <xdr:nvSpPr>
        <xdr:cNvPr id="789" name="n_4aveValue【公民館】&#10;有形固定資産減価償却率"/>
        <xdr:cNvSpPr txBox="1"/>
      </xdr:nvSpPr>
      <xdr:spPr>
        <a:xfrm>
          <a:off x="12611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78122</xdr:rowOff>
    </xdr:from>
    <xdr:ext cx="405111" cy="259045"/>
    <xdr:sp macro="" textlink="">
      <xdr:nvSpPr>
        <xdr:cNvPr id="790" name="n_1mainValue【公民館】&#10;有形固定資産減価償却率"/>
        <xdr:cNvSpPr txBox="1"/>
      </xdr:nvSpPr>
      <xdr:spPr>
        <a:xfrm>
          <a:off x="152660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40022</xdr:rowOff>
    </xdr:from>
    <xdr:ext cx="405111" cy="259045"/>
    <xdr:sp macro="" textlink="">
      <xdr:nvSpPr>
        <xdr:cNvPr id="791" name="n_2mainValue【公民館】&#10;有形固定資産減価償却率"/>
        <xdr:cNvSpPr txBox="1"/>
      </xdr:nvSpPr>
      <xdr:spPr>
        <a:xfrm>
          <a:off x="14389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2"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793" name="n_4mainValue【公民館】&#10;有形固定資産減価償却率"/>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815" name="直線コネクタ 814"/>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6"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7" name="直線コネクタ 816"/>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818"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819" name="直線コネクタ 818"/>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820" name="【公民館】&#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821" name="フローチャート: 判断 820"/>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89408</xdr:rowOff>
    </xdr:from>
    <xdr:to>
      <xdr:col>112</xdr:col>
      <xdr:colOff>38100</xdr:colOff>
      <xdr:row>107</xdr:row>
      <xdr:rowOff>19558</xdr:rowOff>
    </xdr:to>
    <xdr:sp macro="" textlink="">
      <xdr:nvSpPr>
        <xdr:cNvPr id="822" name="フローチャート: 判断 821"/>
        <xdr:cNvSpPr/>
      </xdr:nvSpPr>
      <xdr:spPr>
        <a:xfrm>
          <a:off x="212725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84837</xdr:rowOff>
    </xdr:from>
    <xdr:to>
      <xdr:col>107</xdr:col>
      <xdr:colOff>101600</xdr:colOff>
      <xdr:row>107</xdr:row>
      <xdr:rowOff>14987</xdr:rowOff>
    </xdr:to>
    <xdr:sp macro="" textlink="">
      <xdr:nvSpPr>
        <xdr:cNvPr id="823" name="フローチャート: 判断 822"/>
        <xdr:cNvSpPr/>
      </xdr:nvSpPr>
      <xdr:spPr>
        <a:xfrm>
          <a:off x="20383500" y="1825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24" name="フローチャート: 判断 823"/>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5" name="フローチャート: 判断 824"/>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41402</xdr:rowOff>
    </xdr:from>
    <xdr:to>
      <xdr:col>116</xdr:col>
      <xdr:colOff>114300</xdr:colOff>
      <xdr:row>104</xdr:row>
      <xdr:rowOff>143002</xdr:rowOff>
    </xdr:to>
    <xdr:sp macro="" textlink="">
      <xdr:nvSpPr>
        <xdr:cNvPr id="831" name="楕円 830"/>
        <xdr:cNvSpPr/>
      </xdr:nvSpPr>
      <xdr:spPr>
        <a:xfrm>
          <a:off x="221107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64279</xdr:rowOff>
    </xdr:from>
    <xdr:ext cx="469744" cy="259045"/>
    <xdr:sp macro="" textlink="">
      <xdr:nvSpPr>
        <xdr:cNvPr id="832" name="【公民館】&#10;一人当たり面積該当値テキスト"/>
        <xdr:cNvSpPr txBox="1"/>
      </xdr:nvSpPr>
      <xdr:spPr>
        <a:xfrm>
          <a:off x="22199600" y="1772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50546</xdr:rowOff>
    </xdr:from>
    <xdr:to>
      <xdr:col>112</xdr:col>
      <xdr:colOff>38100</xdr:colOff>
      <xdr:row>104</xdr:row>
      <xdr:rowOff>152146</xdr:rowOff>
    </xdr:to>
    <xdr:sp macro="" textlink="">
      <xdr:nvSpPr>
        <xdr:cNvPr id="833" name="楕円 832"/>
        <xdr:cNvSpPr/>
      </xdr:nvSpPr>
      <xdr:spPr>
        <a:xfrm>
          <a:off x="21272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92202</xdr:rowOff>
    </xdr:from>
    <xdr:to>
      <xdr:col>116</xdr:col>
      <xdr:colOff>63500</xdr:colOff>
      <xdr:row>104</xdr:row>
      <xdr:rowOff>101346</xdr:rowOff>
    </xdr:to>
    <xdr:cxnSp macro="">
      <xdr:nvCxnSpPr>
        <xdr:cNvPr id="834" name="直線コネクタ 833"/>
        <xdr:cNvCxnSpPr/>
      </xdr:nvCxnSpPr>
      <xdr:spPr>
        <a:xfrm flipV="1">
          <a:off x="21323300" y="179230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35" name="楕円 834"/>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101346</xdr:rowOff>
    </xdr:from>
    <xdr:to>
      <xdr:col>111</xdr:col>
      <xdr:colOff>177800</xdr:colOff>
      <xdr:row>104</xdr:row>
      <xdr:rowOff>108204</xdr:rowOff>
    </xdr:to>
    <xdr:cxnSp macro="">
      <xdr:nvCxnSpPr>
        <xdr:cNvPr id="836" name="直線コネクタ 835"/>
        <xdr:cNvCxnSpPr/>
      </xdr:nvCxnSpPr>
      <xdr:spPr>
        <a:xfrm flipV="1">
          <a:off x="20434300" y="179321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64263</xdr:rowOff>
    </xdr:from>
    <xdr:to>
      <xdr:col>102</xdr:col>
      <xdr:colOff>165100</xdr:colOff>
      <xdr:row>104</xdr:row>
      <xdr:rowOff>165863</xdr:rowOff>
    </xdr:to>
    <xdr:sp macro="" textlink="">
      <xdr:nvSpPr>
        <xdr:cNvPr id="837" name="楕円 836"/>
        <xdr:cNvSpPr/>
      </xdr:nvSpPr>
      <xdr:spPr>
        <a:xfrm>
          <a:off x="19494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108204</xdr:rowOff>
    </xdr:from>
    <xdr:to>
      <xdr:col>107</xdr:col>
      <xdr:colOff>50800</xdr:colOff>
      <xdr:row>104</xdr:row>
      <xdr:rowOff>115063</xdr:rowOff>
    </xdr:to>
    <xdr:cxnSp macro="">
      <xdr:nvCxnSpPr>
        <xdr:cNvPr id="838" name="直線コネクタ 837"/>
        <xdr:cNvCxnSpPr/>
      </xdr:nvCxnSpPr>
      <xdr:spPr>
        <a:xfrm flipV="1">
          <a:off x="19545300" y="179390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839" name="楕円 838"/>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115063</xdr:rowOff>
    </xdr:from>
    <xdr:to>
      <xdr:col>102</xdr:col>
      <xdr:colOff>114300</xdr:colOff>
      <xdr:row>104</xdr:row>
      <xdr:rowOff>121920</xdr:rowOff>
    </xdr:to>
    <xdr:cxnSp macro="">
      <xdr:nvCxnSpPr>
        <xdr:cNvPr id="840" name="直線コネクタ 839"/>
        <xdr:cNvCxnSpPr/>
      </xdr:nvCxnSpPr>
      <xdr:spPr>
        <a:xfrm flipV="1">
          <a:off x="18656300" y="179458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10685</xdr:rowOff>
    </xdr:from>
    <xdr:ext cx="469744" cy="259045"/>
    <xdr:sp macro="" textlink="">
      <xdr:nvSpPr>
        <xdr:cNvPr id="841" name="n_1aveValue【公民館】&#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842" name="n_2ave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43" name="n_3ave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44" name="n_4ave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168673</xdr:rowOff>
    </xdr:from>
    <xdr:ext cx="469744" cy="259045"/>
    <xdr:sp macro="" textlink="">
      <xdr:nvSpPr>
        <xdr:cNvPr id="845" name="n_1mainValue【公民館】&#10;一人当たり面積"/>
        <xdr:cNvSpPr txBox="1"/>
      </xdr:nvSpPr>
      <xdr:spPr>
        <a:xfrm>
          <a:off x="210757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46" name="n_2mainValue【公民館】&#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10940</xdr:rowOff>
    </xdr:from>
    <xdr:ext cx="469744" cy="259045"/>
    <xdr:sp macro="" textlink="">
      <xdr:nvSpPr>
        <xdr:cNvPr id="847" name="n_3mainValue【公民館】&#10;一人当たり面積"/>
        <xdr:cNvSpPr txBox="1"/>
      </xdr:nvSpPr>
      <xdr:spPr>
        <a:xfrm>
          <a:off x="19310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48" name="n_4mainValue【公民館】&#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類似団体と比較して有形固定資産減価償却率が特に高くなっている施設等は、道路、公民館であり、特に低くなっている施設は、学校施設である。道路については、有形固定資産減価償却率が</a:t>
          </a:r>
          <a:r>
            <a:rPr kumimoji="1" lang="en-US" altLang="ja-JP" sz="1100">
              <a:solidFill>
                <a:schemeClr val="dk1"/>
              </a:solidFill>
              <a:effectLst/>
              <a:latin typeface="+mn-lt"/>
              <a:ea typeface="+mn-ea"/>
              <a:cs typeface="+mn-cs"/>
            </a:rPr>
            <a:t>77.4%</a:t>
          </a:r>
          <a:r>
            <a:rPr kumimoji="1" lang="ja-JP" altLang="ja-JP" sz="1100">
              <a:solidFill>
                <a:schemeClr val="dk1"/>
              </a:solidFill>
              <a:effectLst/>
              <a:latin typeface="+mn-lt"/>
              <a:ea typeface="+mn-ea"/>
              <a:cs typeface="+mn-cs"/>
            </a:rPr>
            <a:t>となっており、類似団体を上回っている。北西から南東にかけて細長い地形であるため一人当たりの道路延長も長く、河川</a:t>
          </a:r>
          <a:r>
            <a:rPr kumimoji="1" lang="ja-JP" altLang="en-US" sz="1100">
              <a:solidFill>
                <a:schemeClr val="dk1"/>
              </a:solidFill>
              <a:effectLst/>
              <a:latin typeface="+mn-lt"/>
              <a:ea typeface="+mn-ea"/>
              <a:cs typeface="+mn-cs"/>
            </a:rPr>
            <a:t>数も多い</a:t>
          </a:r>
          <a:r>
            <a:rPr kumimoji="1" lang="ja-JP" altLang="ja-JP" sz="1100">
              <a:solidFill>
                <a:schemeClr val="dk1"/>
              </a:solidFill>
              <a:effectLst/>
              <a:latin typeface="+mn-lt"/>
              <a:ea typeface="+mn-ea"/>
              <a:cs typeface="+mn-cs"/>
            </a:rPr>
            <a:t>ため橋りょうの一人当たり有形固定資産額も高くなっている。これらのインフラ施設については町橋梁長寿命化修繕計画などに基づき、計画的な修繕・更新、維持管理を効率的に行っていく必要がある。</a:t>
          </a:r>
          <a:r>
            <a:rPr kumimoji="1" lang="ja-JP" altLang="ja-JP" sz="1100" b="0" i="0" baseline="0">
              <a:solidFill>
                <a:schemeClr val="dk1"/>
              </a:solidFill>
              <a:effectLst/>
              <a:latin typeface="+mn-lt"/>
              <a:ea typeface="+mn-ea"/>
              <a:cs typeface="+mn-cs"/>
            </a:rPr>
            <a:t>公民館についても、有形固定資産減価償却率が</a:t>
          </a:r>
          <a:r>
            <a:rPr kumimoji="1" lang="en-US" altLang="ja-JP" sz="1100" b="0" i="0" baseline="0">
              <a:solidFill>
                <a:schemeClr val="dk1"/>
              </a:solidFill>
              <a:effectLst/>
              <a:latin typeface="+mn-lt"/>
              <a:ea typeface="+mn-ea"/>
              <a:cs typeface="+mn-cs"/>
            </a:rPr>
            <a:t>76.8%</a:t>
          </a:r>
          <a:r>
            <a:rPr kumimoji="1" lang="ja-JP" altLang="ja-JP" sz="1100" b="0" i="0" baseline="0">
              <a:solidFill>
                <a:schemeClr val="dk1"/>
              </a:solidFill>
              <a:effectLst/>
              <a:latin typeface="+mn-lt"/>
              <a:ea typeface="+mn-ea"/>
              <a:cs typeface="+mn-cs"/>
            </a:rPr>
            <a:t>となっており、類似団体を上回っている。これは地区公民館</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箇所が昭和</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年代から平成３年までに建設され、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年以上経過したものが多いためであるが、耐震性は満たされており、日々の修繕を行っているため、使用する上での問題はない。</a:t>
          </a:r>
          <a:r>
            <a:rPr kumimoji="1" lang="ja-JP" altLang="ja-JP" sz="1100">
              <a:solidFill>
                <a:schemeClr val="dk1"/>
              </a:solidFill>
              <a:effectLst/>
              <a:latin typeface="+mn-lt"/>
              <a:ea typeface="+mn-ea"/>
              <a:cs typeface="+mn-cs"/>
            </a:rPr>
            <a:t>学校施設については、有形固定資産減価償却率が</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となっており、類似団体を下回っている。これは、平成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年度にかけて立山中央小学校や立山北部小学校を建替えたためである。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127924</xdr:rowOff>
    </xdr:from>
    <xdr:ext cx="405111" cy="259045"/>
    <xdr:sp macro="" textlink="">
      <xdr:nvSpPr>
        <xdr:cNvPr id="63" name="【図書館】&#10;有形固定資産減価償却率平均値テキスト"/>
        <xdr:cNvSpPr txBox="1"/>
      </xdr:nvSpPr>
      <xdr:spPr>
        <a:xfrm>
          <a:off x="4673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74" name="楕円 73"/>
        <xdr:cNvSpPr/>
      </xdr:nvSpPr>
      <xdr:spPr>
        <a:xfrm>
          <a:off x="4584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18885</xdr:rowOff>
    </xdr:from>
    <xdr:ext cx="405111" cy="259045"/>
    <xdr:sp macro="" textlink="">
      <xdr:nvSpPr>
        <xdr:cNvPr id="75" name="【図書館】&#10;有形固定資産減価償却率該当値テキスト"/>
        <xdr:cNvSpPr txBox="1"/>
      </xdr:nvSpPr>
      <xdr:spPr>
        <a:xfrm>
          <a:off x="4673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6" name="楕円 75"/>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134983</xdr:rowOff>
    </xdr:from>
    <xdr:to>
      <xdr:col>24</xdr:col>
      <xdr:colOff>63500</xdr:colOff>
      <xdr:row>37</xdr:row>
      <xdr:rowOff>46808</xdr:rowOff>
    </xdr:to>
    <xdr:cxnSp macro="">
      <xdr:nvCxnSpPr>
        <xdr:cNvPr id="77" name="直線コネクタ 76"/>
        <xdr:cNvCxnSpPr/>
      </xdr:nvCxnSpPr>
      <xdr:spPr>
        <a:xfrm>
          <a:off x="3797300" y="6307183"/>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4173</xdr:rowOff>
    </xdr:from>
    <xdr:to>
      <xdr:col>15</xdr:col>
      <xdr:colOff>101600</xdr:colOff>
      <xdr:row>36</xdr:row>
      <xdr:rowOff>105773</xdr:rowOff>
    </xdr:to>
    <xdr:sp macro="" textlink="">
      <xdr:nvSpPr>
        <xdr:cNvPr id="78" name="楕円 77"/>
        <xdr:cNvSpPr/>
      </xdr:nvSpPr>
      <xdr:spPr>
        <a:xfrm>
          <a:off x="2857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36</xdr:row>
      <xdr:rowOff>134983</xdr:rowOff>
    </xdr:to>
    <xdr:cxnSp macro="">
      <xdr:nvCxnSpPr>
        <xdr:cNvPr id="79" name="直線コネクタ 78"/>
        <xdr:cNvCxnSpPr/>
      </xdr:nvCxnSpPr>
      <xdr:spPr>
        <a:xfrm>
          <a:off x="2908300" y="622717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95613</xdr:rowOff>
    </xdr:from>
    <xdr:to>
      <xdr:col>10</xdr:col>
      <xdr:colOff>165100</xdr:colOff>
      <xdr:row>36</xdr:row>
      <xdr:rowOff>25763</xdr:rowOff>
    </xdr:to>
    <xdr:sp macro="" textlink="">
      <xdr:nvSpPr>
        <xdr:cNvPr id="80" name="楕円 79"/>
        <xdr:cNvSpPr/>
      </xdr:nvSpPr>
      <xdr:spPr>
        <a:xfrm>
          <a:off x="1968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146413</xdr:rowOff>
    </xdr:from>
    <xdr:to>
      <xdr:col>15</xdr:col>
      <xdr:colOff>50800</xdr:colOff>
      <xdr:row>36</xdr:row>
      <xdr:rowOff>54973</xdr:rowOff>
    </xdr:to>
    <xdr:cxnSp macro="">
      <xdr:nvCxnSpPr>
        <xdr:cNvPr id="81" name="直線コネクタ 80"/>
        <xdr:cNvCxnSpPr/>
      </xdr:nvCxnSpPr>
      <xdr:spPr>
        <a:xfrm>
          <a:off x="2019300" y="614716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13970</xdr:rowOff>
    </xdr:from>
    <xdr:to>
      <xdr:col>6</xdr:col>
      <xdr:colOff>38100</xdr:colOff>
      <xdr:row>35</xdr:row>
      <xdr:rowOff>115570</xdr:rowOff>
    </xdr:to>
    <xdr:sp macro="" textlink="">
      <xdr:nvSpPr>
        <xdr:cNvPr id="82" name="楕円 81"/>
        <xdr:cNvSpPr/>
      </xdr:nvSpPr>
      <xdr:spPr>
        <a:xfrm>
          <a:off x="107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64770</xdr:rowOff>
    </xdr:from>
    <xdr:to>
      <xdr:col>10</xdr:col>
      <xdr:colOff>114300</xdr:colOff>
      <xdr:row>35</xdr:row>
      <xdr:rowOff>146413</xdr:rowOff>
    </xdr:to>
    <xdr:cxnSp macro="">
      <xdr:nvCxnSpPr>
        <xdr:cNvPr id="83" name="直線コネクタ 82"/>
        <xdr:cNvCxnSpPr/>
      </xdr:nvCxnSpPr>
      <xdr:spPr>
        <a:xfrm>
          <a:off x="1130300" y="60655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8" name="n_1mainValue【図書館】&#10;有形固定資産減価償却率"/>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122300</xdr:rowOff>
    </xdr:from>
    <xdr:ext cx="405111" cy="259045"/>
    <xdr:sp macro="" textlink="">
      <xdr:nvSpPr>
        <xdr:cNvPr id="89" name="n_2mainValue【図書館】&#10;有形固定資産減価償却率"/>
        <xdr:cNvSpPr txBox="1"/>
      </xdr:nvSpPr>
      <xdr:spPr>
        <a:xfrm>
          <a:off x="2705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42290</xdr:rowOff>
    </xdr:from>
    <xdr:ext cx="405111" cy="259045"/>
    <xdr:sp macro="" textlink="">
      <xdr:nvSpPr>
        <xdr:cNvPr id="90" name="n_3mainValue【図書館】&#10;有形固定資産減価償却率"/>
        <xdr:cNvSpPr txBox="1"/>
      </xdr:nvSpPr>
      <xdr:spPr>
        <a:xfrm>
          <a:off x="1816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132097</xdr:rowOff>
    </xdr:from>
    <xdr:ext cx="405111" cy="259045"/>
    <xdr:sp macro="" textlink="">
      <xdr:nvSpPr>
        <xdr:cNvPr id="91" name="n_4mainValue【図書館】&#10;有形固定資産減価償却率"/>
        <xdr:cNvSpPr txBox="1"/>
      </xdr:nvSpPr>
      <xdr:spPr>
        <a:xfrm>
          <a:off x="927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22" name="フローチャート: 判断 121"/>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67310</xdr:rowOff>
    </xdr:from>
    <xdr:to>
      <xdr:col>41</xdr:col>
      <xdr:colOff>101600</xdr:colOff>
      <xdr:row>39</xdr:row>
      <xdr:rowOff>168910</xdr:rowOff>
    </xdr:to>
    <xdr:sp macro="" textlink="">
      <xdr:nvSpPr>
        <xdr:cNvPr id="124" name="フローチャート: 判断 123"/>
        <xdr:cNvSpPr/>
      </xdr:nvSpPr>
      <xdr:spPr>
        <a:xfrm>
          <a:off x="78105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25" name="フローチャート: 判断 124"/>
        <xdr:cNvSpPr/>
      </xdr:nvSpPr>
      <xdr:spPr>
        <a:xfrm>
          <a:off x="69215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160020</xdr:rowOff>
    </xdr:to>
    <xdr:cxnSp macro="">
      <xdr:nvCxnSpPr>
        <xdr:cNvPr id="138" name="直線コネクタ 137"/>
        <xdr:cNvCxnSpPr/>
      </xdr:nvCxnSpPr>
      <xdr:spPr>
        <a:xfrm flipV="1">
          <a:off x="7861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9" name="楕円 138"/>
        <xdr:cNvSpPr/>
      </xdr:nvSpPr>
      <xdr:spPr>
        <a:xfrm>
          <a:off x="692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160020</xdr:rowOff>
    </xdr:to>
    <xdr:cxnSp macro="">
      <xdr:nvCxnSpPr>
        <xdr:cNvPr id="140" name="直線コネクタ 139"/>
        <xdr:cNvCxnSpPr/>
      </xdr:nvCxnSpPr>
      <xdr:spPr>
        <a:xfrm>
          <a:off x="6972300" y="701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139717</xdr:rowOff>
    </xdr:from>
    <xdr:ext cx="469744" cy="259045"/>
    <xdr:sp macro="" textlink="">
      <xdr:nvSpPr>
        <xdr:cNvPr id="141" name="n_1aveValue【図書館】&#10;一人当たり面積"/>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13987</xdr:rowOff>
    </xdr:from>
    <xdr:ext cx="469744" cy="259045"/>
    <xdr:sp macro="" textlink="">
      <xdr:nvSpPr>
        <xdr:cNvPr id="143" name="n_3aveValue【図書館】&#10;一人当たり面積"/>
        <xdr:cNvSpPr txBox="1"/>
      </xdr:nvSpPr>
      <xdr:spPr>
        <a:xfrm>
          <a:off x="7626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13987</xdr:rowOff>
    </xdr:from>
    <xdr:ext cx="469744" cy="259045"/>
    <xdr:sp macro="" textlink="">
      <xdr:nvSpPr>
        <xdr:cNvPr id="144" name="n_4aveValue【図書館】&#10;一人当たり面積"/>
        <xdr:cNvSpPr txBox="1"/>
      </xdr:nvSpPr>
      <xdr:spPr>
        <a:xfrm>
          <a:off x="6737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30497</xdr:rowOff>
    </xdr:from>
    <xdr:ext cx="469744" cy="259045"/>
    <xdr:sp macro="" textlink="">
      <xdr:nvSpPr>
        <xdr:cNvPr id="147" name="n_3mainValue【図書館】&#10;一人当たり面積"/>
        <xdr:cNvSpPr txBox="1"/>
      </xdr:nvSpPr>
      <xdr:spPr>
        <a:xfrm>
          <a:off x="7626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8" name="n_4main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8" name="フローチャート: 判断 177"/>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145796</xdr:rowOff>
    </xdr:from>
    <xdr:to>
      <xdr:col>15</xdr:col>
      <xdr:colOff>101600</xdr:colOff>
      <xdr:row>59</xdr:row>
      <xdr:rowOff>75946</xdr:rowOff>
    </xdr:to>
    <xdr:sp macro="" textlink="">
      <xdr:nvSpPr>
        <xdr:cNvPr id="179" name="フローチャート: 判断 178"/>
        <xdr:cNvSpPr/>
      </xdr:nvSpPr>
      <xdr:spPr>
        <a:xfrm>
          <a:off x="2857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116078</xdr:rowOff>
    </xdr:from>
    <xdr:to>
      <xdr:col>10</xdr:col>
      <xdr:colOff>165100</xdr:colOff>
      <xdr:row>59</xdr:row>
      <xdr:rowOff>46228</xdr:rowOff>
    </xdr:to>
    <xdr:sp macro="" textlink="">
      <xdr:nvSpPr>
        <xdr:cNvPr id="180" name="フローチャート: 判断 179"/>
        <xdr:cNvSpPr/>
      </xdr:nvSpPr>
      <xdr:spPr>
        <a:xfrm>
          <a:off x="1968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54356</xdr:rowOff>
    </xdr:from>
    <xdr:to>
      <xdr:col>6</xdr:col>
      <xdr:colOff>38100</xdr:colOff>
      <xdr:row>58</xdr:row>
      <xdr:rowOff>155956</xdr:rowOff>
    </xdr:to>
    <xdr:sp macro="" textlink="">
      <xdr:nvSpPr>
        <xdr:cNvPr id="181" name="フローチャート: 判断 180"/>
        <xdr:cNvSpPr/>
      </xdr:nvSpPr>
      <xdr:spPr>
        <a:xfrm>
          <a:off x="10795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159512</xdr:rowOff>
    </xdr:from>
    <xdr:to>
      <xdr:col>24</xdr:col>
      <xdr:colOff>114300</xdr:colOff>
      <xdr:row>60</xdr:row>
      <xdr:rowOff>89662</xdr:rowOff>
    </xdr:to>
    <xdr:sp macro="" textlink="">
      <xdr:nvSpPr>
        <xdr:cNvPr id="187" name="楕円 186"/>
        <xdr:cNvSpPr/>
      </xdr:nvSpPr>
      <xdr:spPr>
        <a:xfrm>
          <a:off x="45847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137939</xdr:rowOff>
    </xdr:from>
    <xdr:ext cx="405111" cy="259045"/>
    <xdr:sp macro="" textlink="">
      <xdr:nvSpPr>
        <xdr:cNvPr id="188" name="【体育館・プール】&#10;有形固定資産減価償却率該当値テキスト"/>
        <xdr:cNvSpPr txBox="1"/>
      </xdr:nvSpPr>
      <xdr:spPr>
        <a:xfrm>
          <a:off x="4673600"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90932</xdr:rowOff>
    </xdr:from>
    <xdr:to>
      <xdr:col>20</xdr:col>
      <xdr:colOff>38100</xdr:colOff>
      <xdr:row>60</xdr:row>
      <xdr:rowOff>21082</xdr:rowOff>
    </xdr:to>
    <xdr:sp macro="" textlink="">
      <xdr:nvSpPr>
        <xdr:cNvPr id="189" name="楕円 188"/>
        <xdr:cNvSpPr/>
      </xdr:nvSpPr>
      <xdr:spPr>
        <a:xfrm>
          <a:off x="3746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141732</xdr:rowOff>
    </xdr:from>
    <xdr:to>
      <xdr:col>24</xdr:col>
      <xdr:colOff>63500</xdr:colOff>
      <xdr:row>60</xdr:row>
      <xdr:rowOff>38862</xdr:rowOff>
    </xdr:to>
    <xdr:cxnSp macro="">
      <xdr:nvCxnSpPr>
        <xdr:cNvPr id="190" name="直線コネクタ 189"/>
        <xdr:cNvCxnSpPr/>
      </xdr:nvCxnSpPr>
      <xdr:spPr>
        <a:xfrm>
          <a:off x="3797300" y="1025728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20066</xdr:rowOff>
    </xdr:from>
    <xdr:to>
      <xdr:col>15</xdr:col>
      <xdr:colOff>101600</xdr:colOff>
      <xdr:row>59</xdr:row>
      <xdr:rowOff>121666</xdr:rowOff>
    </xdr:to>
    <xdr:sp macro="" textlink="">
      <xdr:nvSpPr>
        <xdr:cNvPr id="191" name="楕円 190"/>
        <xdr:cNvSpPr/>
      </xdr:nvSpPr>
      <xdr:spPr>
        <a:xfrm>
          <a:off x="2857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70866</xdr:rowOff>
    </xdr:from>
    <xdr:to>
      <xdr:col>19</xdr:col>
      <xdr:colOff>177800</xdr:colOff>
      <xdr:row>59</xdr:row>
      <xdr:rowOff>141732</xdr:rowOff>
    </xdr:to>
    <xdr:cxnSp macro="">
      <xdr:nvCxnSpPr>
        <xdr:cNvPr id="192" name="直線コネクタ 191"/>
        <xdr:cNvCxnSpPr/>
      </xdr:nvCxnSpPr>
      <xdr:spPr>
        <a:xfrm>
          <a:off x="2908300" y="101864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122936</xdr:rowOff>
    </xdr:from>
    <xdr:to>
      <xdr:col>10</xdr:col>
      <xdr:colOff>165100</xdr:colOff>
      <xdr:row>59</xdr:row>
      <xdr:rowOff>53086</xdr:rowOff>
    </xdr:to>
    <xdr:sp macro="" textlink="">
      <xdr:nvSpPr>
        <xdr:cNvPr id="193" name="楕円 192"/>
        <xdr:cNvSpPr/>
      </xdr:nvSpPr>
      <xdr:spPr>
        <a:xfrm>
          <a:off x="1968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xdr:rowOff>
    </xdr:from>
    <xdr:to>
      <xdr:col>15</xdr:col>
      <xdr:colOff>50800</xdr:colOff>
      <xdr:row>59</xdr:row>
      <xdr:rowOff>70866</xdr:rowOff>
    </xdr:to>
    <xdr:cxnSp macro="">
      <xdr:nvCxnSpPr>
        <xdr:cNvPr id="194" name="直線コネクタ 193"/>
        <xdr:cNvCxnSpPr/>
      </xdr:nvCxnSpPr>
      <xdr:spPr>
        <a:xfrm>
          <a:off x="2019300" y="101178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54356</xdr:rowOff>
    </xdr:from>
    <xdr:to>
      <xdr:col>6</xdr:col>
      <xdr:colOff>38100</xdr:colOff>
      <xdr:row>58</xdr:row>
      <xdr:rowOff>155956</xdr:rowOff>
    </xdr:to>
    <xdr:sp macro="" textlink="">
      <xdr:nvSpPr>
        <xdr:cNvPr id="195" name="楕円 194"/>
        <xdr:cNvSpPr/>
      </xdr:nvSpPr>
      <xdr:spPr>
        <a:xfrm>
          <a:off x="1079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105156</xdr:rowOff>
    </xdr:from>
    <xdr:to>
      <xdr:col>10</xdr:col>
      <xdr:colOff>114300</xdr:colOff>
      <xdr:row>59</xdr:row>
      <xdr:rowOff>2286</xdr:rowOff>
    </xdr:to>
    <xdr:cxnSp macro="">
      <xdr:nvCxnSpPr>
        <xdr:cNvPr id="196" name="直線コネクタ 195"/>
        <xdr:cNvCxnSpPr/>
      </xdr:nvCxnSpPr>
      <xdr:spPr>
        <a:xfrm>
          <a:off x="1130300" y="100492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7"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92473</xdr:rowOff>
    </xdr:from>
    <xdr:ext cx="405111" cy="259045"/>
    <xdr:sp macro="" textlink="">
      <xdr:nvSpPr>
        <xdr:cNvPr id="198" name="n_2aveValue【体育館・プール】&#10;有形固定資産減価償却率"/>
        <xdr:cNvSpPr txBox="1"/>
      </xdr:nvSpPr>
      <xdr:spPr>
        <a:xfrm>
          <a:off x="2705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62755</xdr:rowOff>
    </xdr:from>
    <xdr:ext cx="405111" cy="259045"/>
    <xdr:sp macro="" textlink="">
      <xdr:nvSpPr>
        <xdr:cNvPr id="199" name="n_3aveValue【体育館・プール】&#10;有形固定資産減価償却率"/>
        <xdr:cNvSpPr txBox="1"/>
      </xdr:nvSpPr>
      <xdr:spPr>
        <a:xfrm>
          <a:off x="1816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147083</xdr:rowOff>
    </xdr:from>
    <xdr:ext cx="405111" cy="259045"/>
    <xdr:sp macro="" textlink="">
      <xdr:nvSpPr>
        <xdr:cNvPr id="200" name="n_4aveValue【体育館・プール】&#10;有形固定資産減価償却率"/>
        <xdr:cNvSpPr txBox="1"/>
      </xdr:nvSpPr>
      <xdr:spPr>
        <a:xfrm>
          <a:off x="927744" y="1009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12209</xdr:rowOff>
    </xdr:from>
    <xdr:ext cx="405111" cy="259045"/>
    <xdr:sp macro="" textlink="">
      <xdr:nvSpPr>
        <xdr:cNvPr id="201" name="n_1mainValue【体育館・プール】&#10;有形固定資産減価償却率"/>
        <xdr:cNvSpPr txBox="1"/>
      </xdr:nvSpPr>
      <xdr:spPr>
        <a:xfrm>
          <a:off x="35820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202" name="n_2mainValue【体育館・プール】&#10;有形固定資産減価償却率"/>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44213</xdr:rowOff>
    </xdr:from>
    <xdr:ext cx="405111" cy="259045"/>
    <xdr:sp macro="" textlink="">
      <xdr:nvSpPr>
        <xdr:cNvPr id="203" name="n_3mainValue【体育館・プール】&#10;有形固定資産減価償却率"/>
        <xdr:cNvSpPr txBox="1"/>
      </xdr:nvSpPr>
      <xdr:spPr>
        <a:xfrm>
          <a:off x="1816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1033</xdr:rowOff>
    </xdr:from>
    <xdr:ext cx="405111" cy="259045"/>
    <xdr:sp macro="" textlink="">
      <xdr:nvSpPr>
        <xdr:cNvPr id="204" name="n_4mainValue【体育館・プール】&#10;有形固定資産減価償却率"/>
        <xdr:cNvSpPr txBox="1"/>
      </xdr:nvSpPr>
      <xdr:spPr>
        <a:xfrm>
          <a:off x="927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5" name="フローチャート: 判断 234"/>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6" name="フローチャート: 判断 235"/>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7" name="フローチャート: 判断 236"/>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8" name="フローチャート: 判断 237"/>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149225</xdr:rowOff>
    </xdr:from>
    <xdr:to>
      <xdr:col>55</xdr:col>
      <xdr:colOff>50800</xdr:colOff>
      <xdr:row>61</xdr:row>
      <xdr:rowOff>79375</xdr:rowOff>
    </xdr:to>
    <xdr:sp macro="" textlink="">
      <xdr:nvSpPr>
        <xdr:cNvPr id="244" name="楕円 243"/>
        <xdr:cNvSpPr/>
      </xdr:nvSpPr>
      <xdr:spPr>
        <a:xfrm>
          <a:off x="104267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652</xdr:rowOff>
    </xdr:from>
    <xdr:ext cx="469744" cy="259045"/>
    <xdr:sp macro="" textlink="">
      <xdr:nvSpPr>
        <xdr:cNvPr id="245" name="【体育館・プール】&#10;一人当たり面積該当値テキスト"/>
        <xdr:cNvSpPr txBox="1"/>
      </xdr:nvSpPr>
      <xdr:spPr>
        <a:xfrm>
          <a:off x="10515600"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46" name="楕円 245"/>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28575</xdr:rowOff>
    </xdr:from>
    <xdr:to>
      <xdr:col>55</xdr:col>
      <xdr:colOff>0</xdr:colOff>
      <xdr:row>62</xdr:row>
      <xdr:rowOff>22860</xdr:rowOff>
    </xdr:to>
    <xdr:cxnSp macro="">
      <xdr:nvCxnSpPr>
        <xdr:cNvPr id="247" name="直線コネクタ 246"/>
        <xdr:cNvCxnSpPr/>
      </xdr:nvCxnSpPr>
      <xdr:spPr>
        <a:xfrm flipV="1">
          <a:off x="9639300" y="1048702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48" name="楕円 247"/>
        <xdr:cNvSpPr/>
      </xdr:nvSpPr>
      <xdr:spPr>
        <a:xfrm>
          <a:off x="869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26670</xdr:rowOff>
    </xdr:to>
    <xdr:cxnSp macro="">
      <xdr:nvCxnSpPr>
        <xdr:cNvPr id="249" name="直線コネクタ 248"/>
        <xdr:cNvCxnSpPr/>
      </xdr:nvCxnSpPr>
      <xdr:spPr>
        <a:xfrm flipV="1">
          <a:off x="8750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151130</xdr:rowOff>
    </xdr:from>
    <xdr:to>
      <xdr:col>41</xdr:col>
      <xdr:colOff>101600</xdr:colOff>
      <xdr:row>62</xdr:row>
      <xdr:rowOff>81280</xdr:rowOff>
    </xdr:to>
    <xdr:sp macro="" textlink="">
      <xdr:nvSpPr>
        <xdr:cNvPr id="250" name="楕円 249"/>
        <xdr:cNvSpPr/>
      </xdr:nvSpPr>
      <xdr:spPr>
        <a:xfrm>
          <a:off x="781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26670</xdr:rowOff>
    </xdr:from>
    <xdr:to>
      <xdr:col>45</xdr:col>
      <xdr:colOff>177800</xdr:colOff>
      <xdr:row>62</xdr:row>
      <xdr:rowOff>30480</xdr:rowOff>
    </xdr:to>
    <xdr:cxnSp macro="">
      <xdr:nvCxnSpPr>
        <xdr:cNvPr id="251" name="直線コネクタ 250"/>
        <xdr:cNvCxnSpPr/>
      </xdr:nvCxnSpPr>
      <xdr:spPr>
        <a:xfrm flipV="1">
          <a:off x="7861300" y="1065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2" name="楕円 251"/>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30480</xdr:rowOff>
    </xdr:from>
    <xdr:to>
      <xdr:col>41</xdr:col>
      <xdr:colOff>50800</xdr:colOff>
      <xdr:row>62</xdr:row>
      <xdr:rowOff>34290</xdr:rowOff>
    </xdr:to>
    <xdr:cxnSp macro="">
      <xdr:nvCxnSpPr>
        <xdr:cNvPr id="253" name="直線コネクタ 252"/>
        <xdr:cNvCxnSpPr/>
      </xdr:nvCxnSpPr>
      <xdr:spPr>
        <a:xfrm flipV="1">
          <a:off x="6972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4"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5"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6"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57"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90187</xdr:rowOff>
    </xdr:from>
    <xdr:ext cx="469744" cy="259045"/>
    <xdr:sp macro="" textlink="">
      <xdr:nvSpPr>
        <xdr:cNvPr id="258" name="n_1mainValue【体育館・プール】&#10;一人当たり面積"/>
        <xdr:cNvSpPr txBox="1"/>
      </xdr:nvSpPr>
      <xdr:spPr>
        <a:xfrm>
          <a:off x="9391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93997</xdr:rowOff>
    </xdr:from>
    <xdr:ext cx="469744" cy="259045"/>
    <xdr:sp macro="" textlink="">
      <xdr:nvSpPr>
        <xdr:cNvPr id="259" name="n_2mainValue【体育館・プール】&#10;一人当たり面積"/>
        <xdr:cNvSpPr txBox="1"/>
      </xdr:nvSpPr>
      <xdr:spPr>
        <a:xfrm>
          <a:off x="8515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97807</xdr:rowOff>
    </xdr:from>
    <xdr:ext cx="469744" cy="259045"/>
    <xdr:sp macro="" textlink="">
      <xdr:nvSpPr>
        <xdr:cNvPr id="260" name="n_3mainValue【体育館・プール】&#10;一人当たり面積"/>
        <xdr:cNvSpPr txBox="1"/>
      </xdr:nvSpPr>
      <xdr:spPr>
        <a:xfrm>
          <a:off x="7626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101617</xdr:rowOff>
    </xdr:from>
    <xdr:ext cx="469744" cy="259045"/>
    <xdr:sp macro="" textlink="">
      <xdr:nvSpPr>
        <xdr:cNvPr id="261" name="n_4mainValue【体育館・プール】&#10;一人当たり面積"/>
        <xdr:cNvSpPr txBox="1"/>
      </xdr:nvSpPr>
      <xdr:spPr>
        <a:xfrm>
          <a:off x="6737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02" name="直線コネクタ 301"/>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04" name="直線コネクタ 3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05"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06" name="直線コネクタ 305"/>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07"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08" name="フローチャート: 判断 307"/>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99695</xdr:rowOff>
    </xdr:from>
    <xdr:to>
      <xdr:col>20</xdr:col>
      <xdr:colOff>38100</xdr:colOff>
      <xdr:row>104</xdr:row>
      <xdr:rowOff>29845</xdr:rowOff>
    </xdr:to>
    <xdr:sp macro="" textlink="">
      <xdr:nvSpPr>
        <xdr:cNvPr id="309" name="フローチャート: 判断 308"/>
        <xdr:cNvSpPr/>
      </xdr:nvSpPr>
      <xdr:spPr>
        <a:xfrm>
          <a:off x="3746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65405</xdr:rowOff>
    </xdr:from>
    <xdr:to>
      <xdr:col>15</xdr:col>
      <xdr:colOff>101600</xdr:colOff>
      <xdr:row>103</xdr:row>
      <xdr:rowOff>167005</xdr:rowOff>
    </xdr:to>
    <xdr:sp macro="" textlink="">
      <xdr:nvSpPr>
        <xdr:cNvPr id="310" name="フローチャート: 判断 309"/>
        <xdr:cNvSpPr/>
      </xdr:nvSpPr>
      <xdr:spPr>
        <a:xfrm>
          <a:off x="2857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1" name="フローチャート: 判断 310"/>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312" name="フローチャート: 判断 311"/>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95886</xdr:rowOff>
    </xdr:from>
    <xdr:to>
      <xdr:col>24</xdr:col>
      <xdr:colOff>114300</xdr:colOff>
      <xdr:row>109</xdr:row>
      <xdr:rowOff>26036</xdr:rowOff>
    </xdr:to>
    <xdr:sp macro="" textlink="">
      <xdr:nvSpPr>
        <xdr:cNvPr id="318" name="楕円 317"/>
        <xdr:cNvSpPr/>
      </xdr:nvSpPr>
      <xdr:spPr>
        <a:xfrm>
          <a:off x="4584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10813</xdr:rowOff>
    </xdr:from>
    <xdr:ext cx="405111" cy="259045"/>
    <xdr:sp macro="" textlink="">
      <xdr:nvSpPr>
        <xdr:cNvPr id="319" name="【市民会館】&#10;有形固定資産減価償却率該当値テキスト"/>
        <xdr:cNvSpPr txBox="1"/>
      </xdr:nvSpPr>
      <xdr:spPr>
        <a:xfrm>
          <a:off x="4673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95886</xdr:rowOff>
    </xdr:from>
    <xdr:to>
      <xdr:col>20</xdr:col>
      <xdr:colOff>38100</xdr:colOff>
      <xdr:row>109</xdr:row>
      <xdr:rowOff>26036</xdr:rowOff>
    </xdr:to>
    <xdr:sp macro="" textlink="">
      <xdr:nvSpPr>
        <xdr:cNvPr id="320" name="楕円 319"/>
        <xdr:cNvSpPr/>
      </xdr:nvSpPr>
      <xdr:spPr>
        <a:xfrm>
          <a:off x="3746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146686</xdr:rowOff>
    </xdr:from>
    <xdr:to>
      <xdr:col>24</xdr:col>
      <xdr:colOff>63500</xdr:colOff>
      <xdr:row>108</xdr:row>
      <xdr:rowOff>146686</xdr:rowOff>
    </xdr:to>
    <xdr:cxnSp macro="">
      <xdr:nvCxnSpPr>
        <xdr:cNvPr id="321" name="直線コネクタ 320"/>
        <xdr:cNvCxnSpPr/>
      </xdr:nvCxnSpPr>
      <xdr:spPr>
        <a:xfrm>
          <a:off x="3797300" y="18663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93980</xdr:rowOff>
    </xdr:from>
    <xdr:to>
      <xdr:col>15</xdr:col>
      <xdr:colOff>101600</xdr:colOff>
      <xdr:row>109</xdr:row>
      <xdr:rowOff>24130</xdr:rowOff>
    </xdr:to>
    <xdr:sp macro="" textlink="">
      <xdr:nvSpPr>
        <xdr:cNvPr id="322" name="楕円 321"/>
        <xdr:cNvSpPr/>
      </xdr:nvSpPr>
      <xdr:spPr>
        <a:xfrm>
          <a:off x="2857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144780</xdr:rowOff>
    </xdr:from>
    <xdr:to>
      <xdr:col>19</xdr:col>
      <xdr:colOff>177800</xdr:colOff>
      <xdr:row>108</xdr:row>
      <xdr:rowOff>146686</xdr:rowOff>
    </xdr:to>
    <xdr:cxnSp macro="">
      <xdr:nvCxnSpPr>
        <xdr:cNvPr id="323" name="直線コネクタ 322"/>
        <xdr:cNvCxnSpPr/>
      </xdr:nvCxnSpPr>
      <xdr:spPr>
        <a:xfrm>
          <a:off x="2908300" y="18661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93980</xdr:rowOff>
    </xdr:from>
    <xdr:to>
      <xdr:col>10</xdr:col>
      <xdr:colOff>165100</xdr:colOff>
      <xdr:row>109</xdr:row>
      <xdr:rowOff>24130</xdr:rowOff>
    </xdr:to>
    <xdr:sp macro="" textlink="">
      <xdr:nvSpPr>
        <xdr:cNvPr id="324" name="楕円 323"/>
        <xdr:cNvSpPr/>
      </xdr:nvSpPr>
      <xdr:spPr>
        <a:xfrm>
          <a:off x="1968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144780</xdr:rowOff>
    </xdr:from>
    <xdr:to>
      <xdr:col>15</xdr:col>
      <xdr:colOff>50800</xdr:colOff>
      <xdr:row>108</xdr:row>
      <xdr:rowOff>144780</xdr:rowOff>
    </xdr:to>
    <xdr:cxnSp macro="">
      <xdr:nvCxnSpPr>
        <xdr:cNvPr id="325" name="直線コネクタ 324"/>
        <xdr:cNvCxnSpPr/>
      </xdr:nvCxnSpPr>
      <xdr:spPr>
        <a:xfrm>
          <a:off x="2019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93980</xdr:rowOff>
    </xdr:from>
    <xdr:to>
      <xdr:col>6</xdr:col>
      <xdr:colOff>38100</xdr:colOff>
      <xdr:row>109</xdr:row>
      <xdr:rowOff>24130</xdr:rowOff>
    </xdr:to>
    <xdr:sp macro="" textlink="">
      <xdr:nvSpPr>
        <xdr:cNvPr id="326" name="楕円 325"/>
        <xdr:cNvSpPr/>
      </xdr:nvSpPr>
      <xdr:spPr>
        <a:xfrm>
          <a:off x="1079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144780</xdr:rowOff>
    </xdr:from>
    <xdr:to>
      <xdr:col>10</xdr:col>
      <xdr:colOff>114300</xdr:colOff>
      <xdr:row>108</xdr:row>
      <xdr:rowOff>144780</xdr:rowOff>
    </xdr:to>
    <xdr:cxnSp macro="">
      <xdr:nvCxnSpPr>
        <xdr:cNvPr id="327" name="直線コネクタ 326"/>
        <xdr:cNvCxnSpPr/>
      </xdr:nvCxnSpPr>
      <xdr:spPr>
        <a:xfrm>
          <a:off x="1130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46372</xdr:rowOff>
    </xdr:from>
    <xdr:ext cx="405111" cy="259045"/>
    <xdr:sp macro="" textlink="">
      <xdr:nvSpPr>
        <xdr:cNvPr id="328" name="n_1aveValue【市民会館】&#10;有形固定資産減価償却率"/>
        <xdr:cNvSpPr txBox="1"/>
      </xdr:nvSpPr>
      <xdr:spPr>
        <a:xfrm>
          <a:off x="3582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12082</xdr:rowOff>
    </xdr:from>
    <xdr:ext cx="405111" cy="259045"/>
    <xdr:sp macro="" textlink="">
      <xdr:nvSpPr>
        <xdr:cNvPr id="329" name="n_2aveValue【市民会館】&#10;有形固定資産減価償却率"/>
        <xdr:cNvSpPr txBox="1"/>
      </xdr:nvSpPr>
      <xdr:spPr>
        <a:xfrm>
          <a:off x="2705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330"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331"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17163</xdr:rowOff>
    </xdr:from>
    <xdr:ext cx="405111" cy="259045"/>
    <xdr:sp macro="" textlink="">
      <xdr:nvSpPr>
        <xdr:cNvPr id="332" name="n_1mainValue【市民会館】&#10;有形固定資産減価償却率"/>
        <xdr:cNvSpPr txBox="1"/>
      </xdr:nvSpPr>
      <xdr:spPr>
        <a:xfrm>
          <a:off x="3582044" y="1870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15257</xdr:rowOff>
    </xdr:from>
    <xdr:ext cx="405111" cy="259045"/>
    <xdr:sp macro="" textlink="">
      <xdr:nvSpPr>
        <xdr:cNvPr id="333" name="n_2mainValue【市民会館】&#10;有形固定資産減価償却率"/>
        <xdr:cNvSpPr txBox="1"/>
      </xdr:nvSpPr>
      <xdr:spPr>
        <a:xfrm>
          <a:off x="2705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15257</xdr:rowOff>
    </xdr:from>
    <xdr:ext cx="405111" cy="259045"/>
    <xdr:sp macro="" textlink="">
      <xdr:nvSpPr>
        <xdr:cNvPr id="334" name="n_3mainValue【市民会館】&#10;有形固定資産減価償却率"/>
        <xdr:cNvSpPr txBox="1"/>
      </xdr:nvSpPr>
      <xdr:spPr>
        <a:xfrm>
          <a:off x="1816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15257</xdr:rowOff>
    </xdr:from>
    <xdr:ext cx="405111" cy="259045"/>
    <xdr:sp macro="" textlink="">
      <xdr:nvSpPr>
        <xdr:cNvPr id="335" name="n_4mainValue【市民会館】&#10;有形固定資産減価償却率"/>
        <xdr:cNvSpPr txBox="1"/>
      </xdr:nvSpPr>
      <xdr:spPr>
        <a:xfrm>
          <a:off x="9277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359" name="直線コネクタ 358"/>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1" name="直線コネクタ 3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362"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363" name="直線コネクタ 362"/>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364" name="【市民会館】&#10;一人当たり面積平均値テキスト"/>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365" name="フローチャート: 判断 364"/>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48261</xdr:rowOff>
    </xdr:from>
    <xdr:to>
      <xdr:col>50</xdr:col>
      <xdr:colOff>165100</xdr:colOff>
      <xdr:row>105</xdr:row>
      <xdr:rowOff>149861</xdr:rowOff>
    </xdr:to>
    <xdr:sp macro="" textlink="">
      <xdr:nvSpPr>
        <xdr:cNvPr id="366" name="フローチャート: 判断 365"/>
        <xdr:cNvSpPr/>
      </xdr:nvSpPr>
      <xdr:spPr>
        <a:xfrm>
          <a:off x="958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7" name="フローチャート: 判断 366"/>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368" name="フローチャート: 判断 367"/>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369" name="フローチャート: 判断 368"/>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21589</xdr:rowOff>
    </xdr:from>
    <xdr:to>
      <xdr:col>55</xdr:col>
      <xdr:colOff>50800</xdr:colOff>
      <xdr:row>106</xdr:row>
      <xdr:rowOff>123189</xdr:rowOff>
    </xdr:to>
    <xdr:sp macro="" textlink="">
      <xdr:nvSpPr>
        <xdr:cNvPr id="375" name="楕円 374"/>
        <xdr:cNvSpPr/>
      </xdr:nvSpPr>
      <xdr:spPr>
        <a:xfrm>
          <a:off x="10426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xdr:rowOff>
    </xdr:from>
    <xdr:ext cx="469744" cy="259045"/>
    <xdr:sp macro="" textlink="">
      <xdr:nvSpPr>
        <xdr:cNvPr id="376" name="【市民会館】&#10;一人当たり面積該当値テキスト"/>
        <xdr:cNvSpPr txBox="1"/>
      </xdr:nvSpPr>
      <xdr:spPr>
        <a:xfrm>
          <a:off x="10515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377" name="楕円 376"/>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76200</xdr:rowOff>
    </xdr:to>
    <xdr:cxnSp macro="">
      <xdr:nvCxnSpPr>
        <xdr:cNvPr id="378" name="直線コネクタ 377"/>
        <xdr:cNvCxnSpPr/>
      </xdr:nvCxnSpPr>
      <xdr:spPr>
        <a:xfrm flipV="1">
          <a:off x="9639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379" name="楕円 378"/>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80011</xdr:rowOff>
    </xdr:to>
    <xdr:cxnSp macro="">
      <xdr:nvCxnSpPr>
        <xdr:cNvPr id="380" name="直線コネクタ 379"/>
        <xdr:cNvCxnSpPr/>
      </xdr:nvCxnSpPr>
      <xdr:spPr>
        <a:xfrm flipV="1">
          <a:off x="8750300" y="1824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36830</xdr:rowOff>
    </xdr:from>
    <xdr:to>
      <xdr:col>41</xdr:col>
      <xdr:colOff>101600</xdr:colOff>
      <xdr:row>106</xdr:row>
      <xdr:rowOff>138430</xdr:rowOff>
    </xdr:to>
    <xdr:sp macro="" textlink="">
      <xdr:nvSpPr>
        <xdr:cNvPr id="381" name="楕円 380"/>
        <xdr:cNvSpPr/>
      </xdr:nvSpPr>
      <xdr:spPr>
        <a:xfrm>
          <a:off x="781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87630</xdr:rowOff>
    </xdr:to>
    <xdr:cxnSp macro="">
      <xdr:nvCxnSpPr>
        <xdr:cNvPr id="382" name="直線コネクタ 381"/>
        <xdr:cNvCxnSpPr/>
      </xdr:nvCxnSpPr>
      <xdr:spPr>
        <a:xfrm flipV="1">
          <a:off x="7861300" y="18253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383" name="楕円 382"/>
        <xdr:cNvSpPr/>
      </xdr:nvSpPr>
      <xdr:spPr>
        <a:xfrm>
          <a:off x="6921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87630</xdr:rowOff>
    </xdr:from>
    <xdr:to>
      <xdr:col>41</xdr:col>
      <xdr:colOff>50800</xdr:colOff>
      <xdr:row>106</xdr:row>
      <xdr:rowOff>91439</xdr:rowOff>
    </xdr:to>
    <xdr:cxnSp macro="">
      <xdr:nvCxnSpPr>
        <xdr:cNvPr id="384" name="直線コネクタ 383"/>
        <xdr:cNvCxnSpPr/>
      </xdr:nvCxnSpPr>
      <xdr:spPr>
        <a:xfrm flipV="1">
          <a:off x="6972300" y="18261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166388</xdr:rowOff>
    </xdr:from>
    <xdr:ext cx="469744" cy="259045"/>
    <xdr:sp macro="" textlink="">
      <xdr:nvSpPr>
        <xdr:cNvPr id="385" name="n_1aveValue【市民会館】&#10;一人当たり面積"/>
        <xdr:cNvSpPr txBox="1"/>
      </xdr:nvSpPr>
      <xdr:spPr>
        <a:xfrm>
          <a:off x="9391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86"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387" name="n_3aveValue【市民会館】&#10;一人当たり面積"/>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388"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389"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121938</xdr:rowOff>
    </xdr:from>
    <xdr:ext cx="469744" cy="259045"/>
    <xdr:sp macro="" textlink="">
      <xdr:nvSpPr>
        <xdr:cNvPr id="390" name="n_2mainValue【市民会館】&#10;一人当たり面積"/>
        <xdr:cNvSpPr txBox="1"/>
      </xdr:nvSpPr>
      <xdr:spPr>
        <a:xfrm>
          <a:off x="8515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91" name="n_3main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133366</xdr:rowOff>
    </xdr:from>
    <xdr:ext cx="469744" cy="259045"/>
    <xdr:sp macro="" textlink="">
      <xdr:nvSpPr>
        <xdr:cNvPr id="392" name="n_4mainValue【市民会館】&#10;一人当たり面積"/>
        <xdr:cNvSpPr txBox="1"/>
      </xdr:nvSpPr>
      <xdr:spPr>
        <a:xfrm>
          <a:off x="6737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17" name="直線コネクタ 416"/>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18"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19" name="直線コネクタ 418"/>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20"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21" name="直線コネクタ 420"/>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2" name="【一般廃棄物処理施設】&#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3" name="フローチャート: 判断 422"/>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4" name="フローチャート: 判断 423"/>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5" name="フローチャート: 判断 424"/>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33" name="楕円 432"/>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140352</xdr:rowOff>
    </xdr:from>
    <xdr:ext cx="405111" cy="259045"/>
    <xdr:sp macro="" textlink="">
      <xdr:nvSpPr>
        <xdr:cNvPr id="434" name="【一般廃棄物処理施設】&#10;有形固定資産減価償却率該当値テキスト"/>
        <xdr:cNvSpPr txBox="1"/>
      </xdr:nvSpPr>
      <xdr:spPr>
        <a:xfrm>
          <a:off x="163576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5" name="楕円 434"/>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104775</xdr:rowOff>
    </xdr:to>
    <xdr:cxnSp macro="">
      <xdr:nvCxnSpPr>
        <xdr:cNvPr id="436" name="直線コネクタ 435"/>
        <xdr:cNvCxnSpPr/>
      </xdr:nvCxnSpPr>
      <xdr:spPr>
        <a:xfrm>
          <a:off x="15481300" y="69418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437" name="楕円 436"/>
        <xdr:cNvSpPr/>
      </xdr:nvSpPr>
      <xdr:spPr>
        <a:xfrm>
          <a:off x="14541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83820</xdr:rowOff>
    </xdr:to>
    <xdr:cxnSp macro="">
      <xdr:nvCxnSpPr>
        <xdr:cNvPr id="438" name="直線コネクタ 437"/>
        <xdr:cNvCxnSpPr/>
      </xdr:nvCxnSpPr>
      <xdr:spPr>
        <a:xfrm>
          <a:off x="14592300" y="6846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39" name="楕円 438"/>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160020</xdr:rowOff>
    </xdr:to>
    <xdr:cxnSp macro="">
      <xdr:nvCxnSpPr>
        <xdr:cNvPr id="440" name="直線コネクタ 439"/>
        <xdr:cNvCxnSpPr/>
      </xdr:nvCxnSpPr>
      <xdr:spPr>
        <a:xfrm>
          <a:off x="13703300" y="674941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441" name="楕円 440"/>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62865</xdr:rowOff>
    </xdr:to>
    <xdr:cxnSp macro="">
      <xdr:nvCxnSpPr>
        <xdr:cNvPr id="442" name="直線コネクタ 441"/>
        <xdr:cNvCxnSpPr/>
      </xdr:nvCxnSpPr>
      <xdr:spPr>
        <a:xfrm>
          <a:off x="12814300" y="66655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3"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4"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7" name="n_1mainValue【一般廃棄物処理施設】&#10;有形固定資産減価償却率"/>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448" name="n_2mainValue【一般廃棄物処理施設】&#10;有形固定資産減価償却率"/>
        <xdr:cNvSpPr txBox="1"/>
      </xdr:nvSpPr>
      <xdr:spPr>
        <a:xfrm>
          <a:off x="14389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49" name="n_3mainValue【一般廃棄物処理施設】&#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450" name="n_4mainValue【一般廃棄物処理施設】&#10;有形固定資産減価償却率"/>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472" name="直線コネクタ 471"/>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473"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474" name="直線コネクタ 473"/>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475"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476" name="直線コネクタ 475"/>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477" name="【一般廃棄物処理施設】&#10;一人当たり有形固定資産（償却資産）額平均値テキスト"/>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478" name="フローチャート: 判断 477"/>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73927</xdr:rowOff>
    </xdr:from>
    <xdr:to>
      <xdr:col>112</xdr:col>
      <xdr:colOff>38100</xdr:colOff>
      <xdr:row>40</xdr:row>
      <xdr:rowOff>4077</xdr:rowOff>
    </xdr:to>
    <xdr:sp macro="" textlink="">
      <xdr:nvSpPr>
        <xdr:cNvPr id="479" name="フローチャート: 判断 478"/>
        <xdr:cNvSpPr/>
      </xdr:nvSpPr>
      <xdr:spPr>
        <a:xfrm>
          <a:off x="21272500" y="676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91351</xdr:rowOff>
    </xdr:from>
    <xdr:to>
      <xdr:col>107</xdr:col>
      <xdr:colOff>101600</xdr:colOff>
      <xdr:row>40</xdr:row>
      <xdr:rowOff>21501</xdr:rowOff>
    </xdr:to>
    <xdr:sp macro="" textlink="">
      <xdr:nvSpPr>
        <xdr:cNvPr id="480" name="フローチャート: 判断 479"/>
        <xdr:cNvSpPr/>
      </xdr:nvSpPr>
      <xdr:spPr>
        <a:xfrm>
          <a:off x="20383500" y="67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95470</xdr:rowOff>
    </xdr:from>
    <xdr:to>
      <xdr:col>102</xdr:col>
      <xdr:colOff>165100</xdr:colOff>
      <xdr:row>40</xdr:row>
      <xdr:rowOff>25620</xdr:rowOff>
    </xdr:to>
    <xdr:sp macro="" textlink="">
      <xdr:nvSpPr>
        <xdr:cNvPr id="481" name="フローチャート: 判断 480"/>
        <xdr:cNvSpPr/>
      </xdr:nvSpPr>
      <xdr:spPr>
        <a:xfrm>
          <a:off x="19494500" y="67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108469</xdr:rowOff>
    </xdr:from>
    <xdr:to>
      <xdr:col>98</xdr:col>
      <xdr:colOff>38100</xdr:colOff>
      <xdr:row>40</xdr:row>
      <xdr:rowOff>38619</xdr:rowOff>
    </xdr:to>
    <xdr:sp macro="" textlink="">
      <xdr:nvSpPr>
        <xdr:cNvPr id="482" name="フローチャート: 判断 481"/>
        <xdr:cNvSpPr/>
      </xdr:nvSpPr>
      <xdr:spPr>
        <a:xfrm>
          <a:off x="18605500" y="679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145195</xdr:rowOff>
    </xdr:from>
    <xdr:to>
      <xdr:col>116</xdr:col>
      <xdr:colOff>114300</xdr:colOff>
      <xdr:row>38</xdr:row>
      <xdr:rowOff>75346</xdr:rowOff>
    </xdr:to>
    <xdr:sp macro="" textlink="">
      <xdr:nvSpPr>
        <xdr:cNvPr id="488" name="楕円 487"/>
        <xdr:cNvSpPr/>
      </xdr:nvSpPr>
      <xdr:spPr>
        <a:xfrm>
          <a:off x="22110700" y="6488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168072</xdr:rowOff>
    </xdr:from>
    <xdr:ext cx="599010" cy="259045"/>
    <xdr:sp macro="" textlink="">
      <xdr:nvSpPr>
        <xdr:cNvPr id="489" name="【一般廃棄物処理施設】&#10;一人当たり有形固定資産（償却資産）額該当値テキスト"/>
        <xdr:cNvSpPr txBox="1"/>
      </xdr:nvSpPr>
      <xdr:spPr>
        <a:xfrm>
          <a:off x="22199600" y="63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161517</xdr:rowOff>
    </xdr:from>
    <xdr:to>
      <xdr:col>112</xdr:col>
      <xdr:colOff>38100</xdr:colOff>
      <xdr:row>38</xdr:row>
      <xdr:rowOff>91667</xdr:rowOff>
    </xdr:to>
    <xdr:sp macro="" textlink="">
      <xdr:nvSpPr>
        <xdr:cNvPr id="490" name="楕円 489"/>
        <xdr:cNvSpPr/>
      </xdr:nvSpPr>
      <xdr:spPr>
        <a:xfrm>
          <a:off x="21272500" y="65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24546</xdr:rowOff>
    </xdr:from>
    <xdr:to>
      <xdr:col>116</xdr:col>
      <xdr:colOff>63500</xdr:colOff>
      <xdr:row>38</xdr:row>
      <xdr:rowOff>40867</xdr:rowOff>
    </xdr:to>
    <xdr:cxnSp macro="">
      <xdr:nvCxnSpPr>
        <xdr:cNvPr id="491" name="直線コネクタ 490"/>
        <xdr:cNvCxnSpPr/>
      </xdr:nvCxnSpPr>
      <xdr:spPr>
        <a:xfrm flipV="1">
          <a:off x="21323300" y="6539646"/>
          <a:ext cx="8382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4698</xdr:rowOff>
    </xdr:from>
    <xdr:to>
      <xdr:col>107</xdr:col>
      <xdr:colOff>101600</xdr:colOff>
      <xdr:row>38</xdr:row>
      <xdr:rowOff>106298</xdr:rowOff>
    </xdr:to>
    <xdr:sp macro="" textlink="">
      <xdr:nvSpPr>
        <xdr:cNvPr id="492" name="楕円 491"/>
        <xdr:cNvSpPr/>
      </xdr:nvSpPr>
      <xdr:spPr>
        <a:xfrm>
          <a:off x="20383500" y="6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40867</xdr:rowOff>
    </xdr:from>
    <xdr:to>
      <xdr:col>111</xdr:col>
      <xdr:colOff>177800</xdr:colOff>
      <xdr:row>38</xdr:row>
      <xdr:rowOff>55498</xdr:rowOff>
    </xdr:to>
    <xdr:cxnSp macro="">
      <xdr:nvCxnSpPr>
        <xdr:cNvPr id="493" name="直線コネクタ 492"/>
        <xdr:cNvCxnSpPr/>
      </xdr:nvCxnSpPr>
      <xdr:spPr>
        <a:xfrm flipV="1">
          <a:off x="20434300" y="655596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60861</xdr:rowOff>
    </xdr:from>
    <xdr:to>
      <xdr:col>102</xdr:col>
      <xdr:colOff>165100</xdr:colOff>
      <xdr:row>38</xdr:row>
      <xdr:rowOff>162461</xdr:rowOff>
    </xdr:to>
    <xdr:sp macro="" textlink="">
      <xdr:nvSpPr>
        <xdr:cNvPr id="494" name="楕円 493"/>
        <xdr:cNvSpPr/>
      </xdr:nvSpPr>
      <xdr:spPr>
        <a:xfrm>
          <a:off x="19494500" y="65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55498</xdr:rowOff>
    </xdr:from>
    <xdr:to>
      <xdr:col>107</xdr:col>
      <xdr:colOff>50800</xdr:colOff>
      <xdr:row>38</xdr:row>
      <xdr:rowOff>111661</xdr:rowOff>
    </xdr:to>
    <xdr:cxnSp macro="">
      <xdr:nvCxnSpPr>
        <xdr:cNvPr id="495" name="直線コネクタ 494"/>
        <xdr:cNvCxnSpPr/>
      </xdr:nvCxnSpPr>
      <xdr:spPr>
        <a:xfrm flipV="1">
          <a:off x="19545300" y="6570598"/>
          <a:ext cx="889000" cy="5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98625</xdr:rowOff>
    </xdr:from>
    <xdr:to>
      <xdr:col>98</xdr:col>
      <xdr:colOff>38100</xdr:colOff>
      <xdr:row>39</xdr:row>
      <xdr:rowOff>28775</xdr:rowOff>
    </xdr:to>
    <xdr:sp macro="" textlink="">
      <xdr:nvSpPr>
        <xdr:cNvPr id="496" name="楕円 495"/>
        <xdr:cNvSpPr/>
      </xdr:nvSpPr>
      <xdr:spPr>
        <a:xfrm>
          <a:off x="18605500" y="661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111661</xdr:rowOff>
    </xdr:from>
    <xdr:to>
      <xdr:col>102</xdr:col>
      <xdr:colOff>114300</xdr:colOff>
      <xdr:row>38</xdr:row>
      <xdr:rowOff>149425</xdr:rowOff>
    </xdr:to>
    <xdr:cxnSp macro="">
      <xdr:nvCxnSpPr>
        <xdr:cNvPr id="497" name="直線コネクタ 496"/>
        <xdr:cNvCxnSpPr/>
      </xdr:nvCxnSpPr>
      <xdr:spPr>
        <a:xfrm flipV="1">
          <a:off x="18656300" y="6626761"/>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166654</xdr:rowOff>
    </xdr:from>
    <xdr:ext cx="534377" cy="259045"/>
    <xdr:sp macro="" textlink="">
      <xdr:nvSpPr>
        <xdr:cNvPr id="498" name="n_1aveValue【一般廃棄物処理施設】&#10;一人当たり有形固定資産（償却資産）額"/>
        <xdr:cNvSpPr txBox="1"/>
      </xdr:nvSpPr>
      <xdr:spPr>
        <a:xfrm>
          <a:off x="21043411" y="68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12628</xdr:rowOff>
    </xdr:from>
    <xdr:ext cx="534377" cy="259045"/>
    <xdr:sp macro="" textlink="">
      <xdr:nvSpPr>
        <xdr:cNvPr id="499" name="n_2aveValue【一般廃棄物処理施設】&#10;一人当たり有形固定資産（償却資産）額"/>
        <xdr:cNvSpPr txBox="1"/>
      </xdr:nvSpPr>
      <xdr:spPr>
        <a:xfrm>
          <a:off x="20167111" y="68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16747</xdr:rowOff>
    </xdr:from>
    <xdr:ext cx="534377" cy="259045"/>
    <xdr:sp macro="" textlink="">
      <xdr:nvSpPr>
        <xdr:cNvPr id="500" name="n_3aveValue【一般廃棄物処理施設】&#10;一人当たり有形固定資産（償却資産）額"/>
        <xdr:cNvSpPr txBox="1"/>
      </xdr:nvSpPr>
      <xdr:spPr>
        <a:xfrm>
          <a:off x="19278111" y="687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29746</xdr:rowOff>
    </xdr:from>
    <xdr:ext cx="534377" cy="259045"/>
    <xdr:sp macro="" textlink="">
      <xdr:nvSpPr>
        <xdr:cNvPr id="501" name="n_4aveValue【一般廃棄物処理施設】&#10;一人当たり有形固定資産（償却資産）額"/>
        <xdr:cNvSpPr txBox="1"/>
      </xdr:nvSpPr>
      <xdr:spPr>
        <a:xfrm>
          <a:off x="18389111" y="68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108195</xdr:rowOff>
    </xdr:from>
    <xdr:ext cx="599010" cy="259045"/>
    <xdr:sp macro="" textlink="">
      <xdr:nvSpPr>
        <xdr:cNvPr id="502" name="n_1mainValue【一般廃棄物処理施設】&#10;一人当たり有形固定資産（償却資産）額"/>
        <xdr:cNvSpPr txBox="1"/>
      </xdr:nvSpPr>
      <xdr:spPr>
        <a:xfrm>
          <a:off x="21011095" y="628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122825</xdr:rowOff>
    </xdr:from>
    <xdr:ext cx="599010" cy="259045"/>
    <xdr:sp macro="" textlink="">
      <xdr:nvSpPr>
        <xdr:cNvPr id="503" name="n_2mainValue【一般廃棄物処理施設】&#10;一人当たり有形固定資産（償却資産）額"/>
        <xdr:cNvSpPr txBox="1"/>
      </xdr:nvSpPr>
      <xdr:spPr>
        <a:xfrm>
          <a:off x="20134795" y="62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7537</xdr:rowOff>
    </xdr:from>
    <xdr:ext cx="599010" cy="259045"/>
    <xdr:sp macro="" textlink="">
      <xdr:nvSpPr>
        <xdr:cNvPr id="504" name="n_3mainValue【一般廃棄物処理施設】&#10;一人当たり有形固定資産（償却資産）額"/>
        <xdr:cNvSpPr txBox="1"/>
      </xdr:nvSpPr>
      <xdr:spPr>
        <a:xfrm>
          <a:off x="19245795" y="635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45302</xdr:rowOff>
    </xdr:from>
    <xdr:ext cx="599010" cy="259045"/>
    <xdr:sp macro="" textlink="">
      <xdr:nvSpPr>
        <xdr:cNvPr id="505" name="n_4mainValue【一般廃棄物処理施設】&#10;一人当たり有形固定資産（償却資産）額"/>
        <xdr:cNvSpPr txBox="1"/>
      </xdr:nvSpPr>
      <xdr:spPr>
        <a:xfrm>
          <a:off x="18356795" y="638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535"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37" name="フローチャート: 判断 536"/>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538" name="フローチャート: 判断 537"/>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539" name="フローチャート: 判断 538"/>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540" name="フローチャート: 判断 539"/>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546" name="楕円 545"/>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23512</xdr:rowOff>
    </xdr:from>
    <xdr:ext cx="405111" cy="259045"/>
    <xdr:sp macro="" textlink="">
      <xdr:nvSpPr>
        <xdr:cNvPr id="547" name="【保健センター・保健所】&#10;有形固定資産減価償却率該当値テキスト"/>
        <xdr:cNvSpPr txBox="1"/>
      </xdr:nvSpPr>
      <xdr:spPr>
        <a:xfrm>
          <a:off x="16357600"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48" name="楕円 547"/>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51435</xdr:rowOff>
    </xdr:to>
    <xdr:cxnSp macro="">
      <xdr:nvCxnSpPr>
        <xdr:cNvPr id="549" name="直線コネクタ 548"/>
        <xdr:cNvCxnSpPr/>
      </xdr:nvCxnSpPr>
      <xdr:spPr>
        <a:xfrm>
          <a:off x="15481300" y="989838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50" name="楕円 549"/>
        <xdr:cNvSpPr/>
      </xdr:nvSpPr>
      <xdr:spPr>
        <a:xfrm>
          <a:off x="1454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57</xdr:row>
      <xdr:rowOff>125730</xdr:rowOff>
    </xdr:to>
    <xdr:cxnSp macro="">
      <xdr:nvCxnSpPr>
        <xdr:cNvPr id="551" name="直線コネクタ 550"/>
        <xdr:cNvCxnSpPr/>
      </xdr:nvCxnSpPr>
      <xdr:spPr>
        <a:xfrm>
          <a:off x="14592300" y="980503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59690</xdr:rowOff>
    </xdr:from>
    <xdr:to>
      <xdr:col>72</xdr:col>
      <xdr:colOff>38100</xdr:colOff>
      <xdr:row>56</xdr:row>
      <xdr:rowOff>161290</xdr:rowOff>
    </xdr:to>
    <xdr:sp macro="" textlink="">
      <xdr:nvSpPr>
        <xdr:cNvPr id="552" name="楕円 551"/>
        <xdr:cNvSpPr/>
      </xdr:nvSpPr>
      <xdr:spPr>
        <a:xfrm>
          <a:off x="13652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110490</xdr:rowOff>
    </xdr:from>
    <xdr:to>
      <xdr:col>76</xdr:col>
      <xdr:colOff>114300</xdr:colOff>
      <xdr:row>57</xdr:row>
      <xdr:rowOff>32385</xdr:rowOff>
    </xdr:to>
    <xdr:cxnSp macro="">
      <xdr:nvCxnSpPr>
        <xdr:cNvPr id="553" name="直線コネクタ 552"/>
        <xdr:cNvCxnSpPr/>
      </xdr:nvCxnSpPr>
      <xdr:spPr>
        <a:xfrm>
          <a:off x="13703300" y="971169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135890</xdr:rowOff>
    </xdr:from>
    <xdr:to>
      <xdr:col>67</xdr:col>
      <xdr:colOff>101600</xdr:colOff>
      <xdr:row>56</xdr:row>
      <xdr:rowOff>66040</xdr:rowOff>
    </xdr:to>
    <xdr:sp macro="" textlink="">
      <xdr:nvSpPr>
        <xdr:cNvPr id="554" name="楕円 553"/>
        <xdr:cNvSpPr/>
      </xdr:nvSpPr>
      <xdr:spPr>
        <a:xfrm>
          <a:off x="12763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xdr:rowOff>
    </xdr:from>
    <xdr:to>
      <xdr:col>71</xdr:col>
      <xdr:colOff>177800</xdr:colOff>
      <xdr:row>56</xdr:row>
      <xdr:rowOff>110490</xdr:rowOff>
    </xdr:to>
    <xdr:cxnSp macro="">
      <xdr:nvCxnSpPr>
        <xdr:cNvPr id="555" name="直線コネクタ 554"/>
        <xdr:cNvCxnSpPr/>
      </xdr:nvCxnSpPr>
      <xdr:spPr>
        <a:xfrm>
          <a:off x="12814300" y="96164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56" name="n_1aveValue【保健センター・保健所】&#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9542</xdr:rowOff>
    </xdr:from>
    <xdr:ext cx="405111" cy="259045"/>
    <xdr:sp macro="" textlink="">
      <xdr:nvSpPr>
        <xdr:cNvPr id="557" name="n_2aveValue【保健センター・保健所】&#10;有形固定資産減価償却率"/>
        <xdr:cNvSpPr txBox="1"/>
      </xdr:nvSpPr>
      <xdr:spPr>
        <a:xfrm>
          <a:off x="143897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154322</xdr:rowOff>
    </xdr:from>
    <xdr:ext cx="405111" cy="259045"/>
    <xdr:sp macro="" textlink="">
      <xdr:nvSpPr>
        <xdr:cNvPr id="558" name="n_3aveValue【保健センター・保健所】&#10;有形固定資産減価償却率"/>
        <xdr:cNvSpPr txBox="1"/>
      </xdr:nvSpPr>
      <xdr:spPr>
        <a:xfrm>
          <a:off x="135007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559" name="n_4aveValue【保健センター・保健所】&#10;有形固定資産減価償却率"/>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560"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99712</xdr:rowOff>
    </xdr:from>
    <xdr:ext cx="405111" cy="259045"/>
    <xdr:sp macro="" textlink="">
      <xdr:nvSpPr>
        <xdr:cNvPr id="561" name="n_2mainValue【保健センター・保健所】&#10;有形固定資産減価償却率"/>
        <xdr:cNvSpPr txBox="1"/>
      </xdr:nvSpPr>
      <xdr:spPr>
        <a:xfrm>
          <a:off x="14389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6367</xdr:rowOff>
    </xdr:from>
    <xdr:ext cx="405111" cy="259045"/>
    <xdr:sp macro="" textlink="">
      <xdr:nvSpPr>
        <xdr:cNvPr id="562" name="n_3mainValue【保健センター・保健所】&#10;有形固定資産減価償却率"/>
        <xdr:cNvSpPr txBox="1"/>
      </xdr:nvSpPr>
      <xdr:spPr>
        <a:xfrm>
          <a:off x="13500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82567</xdr:rowOff>
    </xdr:from>
    <xdr:ext cx="405111" cy="259045"/>
    <xdr:sp macro="" textlink="">
      <xdr:nvSpPr>
        <xdr:cNvPr id="563" name="n_4mainValue【保健センター・保健所】&#10;有形固定資産減価償却率"/>
        <xdr:cNvSpPr txBox="1"/>
      </xdr:nvSpPr>
      <xdr:spPr>
        <a:xfrm>
          <a:off x="12611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90"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22352</xdr:rowOff>
    </xdr:from>
    <xdr:to>
      <xdr:col>112</xdr:col>
      <xdr:colOff>38100</xdr:colOff>
      <xdr:row>62</xdr:row>
      <xdr:rowOff>123952</xdr:rowOff>
    </xdr:to>
    <xdr:sp macro="" textlink="">
      <xdr:nvSpPr>
        <xdr:cNvPr id="592" name="フローチャート: 判断 591"/>
        <xdr:cNvSpPr/>
      </xdr:nvSpPr>
      <xdr:spPr>
        <a:xfrm>
          <a:off x="21272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170942</xdr:rowOff>
    </xdr:from>
    <xdr:to>
      <xdr:col>107</xdr:col>
      <xdr:colOff>101600</xdr:colOff>
      <xdr:row>62</xdr:row>
      <xdr:rowOff>101092</xdr:rowOff>
    </xdr:to>
    <xdr:sp macro="" textlink="">
      <xdr:nvSpPr>
        <xdr:cNvPr id="593" name="フローチャート: 判断 592"/>
        <xdr:cNvSpPr/>
      </xdr:nvSpPr>
      <xdr:spPr>
        <a:xfrm>
          <a:off x="2038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594" name="フローチャート: 判断 593"/>
        <xdr:cNvSpPr/>
      </xdr:nvSpPr>
      <xdr:spPr>
        <a:xfrm>
          <a:off x="19494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95" name="フローチャート: 判断 594"/>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01" name="楕円 600"/>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02" name="【保健センター・保健所】&#10;一人当たり面積該当値テキスト"/>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03" name="楕円 602"/>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89154</xdr:rowOff>
    </xdr:to>
    <xdr:cxnSp macro="">
      <xdr:nvCxnSpPr>
        <xdr:cNvPr id="604" name="直線コネクタ 603"/>
        <xdr:cNvCxnSpPr/>
      </xdr:nvCxnSpPr>
      <xdr:spPr>
        <a:xfrm flipV="1">
          <a:off x="21323300" y="1088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38354</xdr:rowOff>
    </xdr:from>
    <xdr:to>
      <xdr:col>107</xdr:col>
      <xdr:colOff>101600</xdr:colOff>
      <xdr:row>63</xdr:row>
      <xdr:rowOff>139954</xdr:rowOff>
    </xdr:to>
    <xdr:sp macro="" textlink="">
      <xdr:nvSpPr>
        <xdr:cNvPr id="605" name="楕円 604"/>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606" name="直線コネクタ 605"/>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607" name="楕円 606"/>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89154</xdr:rowOff>
    </xdr:to>
    <xdr:cxnSp macro="">
      <xdr:nvCxnSpPr>
        <xdr:cNvPr id="608" name="直線コネクタ 607"/>
        <xdr:cNvCxnSpPr/>
      </xdr:nvCxnSpPr>
      <xdr:spPr>
        <a:xfrm>
          <a:off x="19545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609" name="楕円 608"/>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610" name="直線コネクタ 609"/>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140479</xdr:rowOff>
    </xdr:from>
    <xdr:ext cx="469744" cy="259045"/>
    <xdr:sp macro="" textlink="">
      <xdr:nvSpPr>
        <xdr:cNvPr id="611" name="n_1aveValue【保健センター・保健所】&#10;一人当たり面積"/>
        <xdr:cNvSpPr txBox="1"/>
      </xdr:nvSpPr>
      <xdr:spPr>
        <a:xfrm>
          <a:off x="21075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117619</xdr:rowOff>
    </xdr:from>
    <xdr:ext cx="469744" cy="259045"/>
    <xdr:sp macro="" textlink="">
      <xdr:nvSpPr>
        <xdr:cNvPr id="612" name="n_2aveValue【保健センター・保健所】&#10;一人当たり面積"/>
        <xdr:cNvSpPr txBox="1"/>
      </xdr:nvSpPr>
      <xdr:spPr>
        <a:xfrm>
          <a:off x="20199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126763</xdr:rowOff>
    </xdr:from>
    <xdr:ext cx="469744" cy="259045"/>
    <xdr:sp macro="" textlink="">
      <xdr:nvSpPr>
        <xdr:cNvPr id="613" name="n_3aveValue【保健センター・保健所】&#10;一人当たり面積"/>
        <xdr:cNvSpPr txBox="1"/>
      </xdr:nvSpPr>
      <xdr:spPr>
        <a:xfrm>
          <a:off x="19310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14" name="n_4ave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615"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616"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617" name="n_3mainValue【保健センター・保健所】&#10;一人当たり面積"/>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618"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648" name="【消防施設】&#10;有形固定資産減価償却率平均値テキスト"/>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0" name="フローチャート: 判断 649"/>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51" name="フローチャート: 判断 650"/>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652" name="フローチャート: 判断 651"/>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53" name="フローチャート: 判断 652"/>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92075</xdr:rowOff>
    </xdr:from>
    <xdr:to>
      <xdr:col>85</xdr:col>
      <xdr:colOff>177800</xdr:colOff>
      <xdr:row>80</xdr:row>
      <xdr:rowOff>22225</xdr:rowOff>
    </xdr:to>
    <xdr:sp macro="" textlink="">
      <xdr:nvSpPr>
        <xdr:cNvPr id="659" name="楕円 658"/>
        <xdr:cNvSpPr/>
      </xdr:nvSpPr>
      <xdr:spPr>
        <a:xfrm>
          <a:off x="16268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114952</xdr:rowOff>
    </xdr:from>
    <xdr:ext cx="405111" cy="259045"/>
    <xdr:sp macro="" textlink="">
      <xdr:nvSpPr>
        <xdr:cNvPr id="660" name="【消防施設】&#10;有形固定資産減価償却率該当値テキスト"/>
        <xdr:cNvSpPr txBox="1"/>
      </xdr:nvSpPr>
      <xdr:spPr>
        <a:xfrm>
          <a:off x="16357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38736</xdr:rowOff>
    </xdr:from>
    <xdr:to>
      <xdr:col>81</xdr:col>
      <xdr:colOff>101600</xdr:colOff>
      <xdr:row>79</xdr:row>
      <xdr:rowOff>140336</xdr:rowOff>
    </xdr:to>
    <xdr:sp macro="" textlink="">
      <xdr:nvSpPr>
        <xdr:cNvPr id="661" name="楕円 660"/>
        <xdr:cNvSpPr/>
      </xdr:nvSpPr>
      <xdr:spPr>
        <a:xfrm>
          <a:off x="15430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89536</xdr:rowOff>
    </xdr:from>
    <xdr:to>
      <xdr:col>85</xdr:col>
      <xdr:colOff>127000</xdr:colOff>
      <xdr:row>79</xdr:row>
      <xdr:rowOff>142875</xdr:rowOff>
    </xdr:to>
    <xdr:cxnSp macro="">
      <xdr:nvCxnSpPr>
        <xdr:cNvPr id="662" name="直線コネクタ 661"/>
        <xdr:cNvCxnSpPr/>
      </xdr:nvCxnSpPr>
      <xdr:spPr>
        <a:xfrm>
          <a:off x="15481300" y="136340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154939</xdr:rowOff>
    </xdr:from>
    <xdr:to>
      <xdr:col>76</xdr:col>
      <xdr:colOff>165100</xdr:colOff>
      <xdr:row>79</xdr:row>
      <xdr:rowOff>85089</xdr:rowOff>
    </xdr:to>
    <xdr:sp macro="" textlink="">
      <xdr:nvSpPr>
        <xdr:cNvPr id="663" name="楕円 662"/>
        <xdr:cNvSpPr/>
      </xdr:nvSpPr>
      <xdr:spPr>
        <a:xfrm>
          <a:off x="14541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34289</xdr:rowOff>
    </xdr:from>
    <xdr:to>
      <xdr:col>81</xdr:col>
      <xdr:colOff>50800</xdr:colOff>
      <xdr:row>79</xdr:row>
      <xdr:rowOff>89536</xdr:rowOff>
    </xdr:to>
    <xdr:cxnSp macro="">
      <xdr:nvCxnSpPr>
        <xdr:cNvPr id="664" name="直線コネクタ 663"/>
        <xdr:cNvCxnSpPr/>
      </xdr:nvCxnSpPr>
      <xdr:spPr>
        <a:xfrm>
          <a:off x="14592300" y="135788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665" name="楕円 664"/>
        <xdr:cNvSpPr/>
      </xdr:nvSpPr>
      <xdr:spPr>
        <a:xfrm>
          <a:off x="13652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34289</xdr:rowOff>
    </xdr:to>
    <xdr:cxnSp macro="">
      <xdr:nvCxnSpPr>
        <xdr:cNvPr id="666" name="直線コネクタ 665"/>
        <xdr:cNvCxnSpPr/>
      </xdr:nvCxnSpPr>
      <xdr:spPr>
        <a:xfrm>
          <a:off x="13703300" y="13540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59689</xdr:rowOff>
    </xdr:from>
    <xdr:to>
      <xdr:col>67</xdr:col>
      <xdr:colOff>101600</xdr:colOff>
      <xdr:row>78</xdr:row>
      <xdr:rowOff>161289</xdr:rowOff>
    </xdr:to>
    <xdr:sp macro="" textlink="">
      <xdr:nvSpPr>
        <xdr:cNvPr id="667" name="楕円 666"/>
        <xdr:cNvSpPr/>
      </xdr:nvSpPr>
      <xdr:spPr>
        <a:xfrm>
          <a:off x="12763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110489</xdr:rowOff>
    </xdr:from>
    <xdr:to>
      <xdr:col>71</xdr:col>
      <xdr:colOff>177800</xdr:colOff>
      <xdr:row>78</xdr:row>
      <xdr:rowOff>167639</xdr:rowOff>
    </xdr:to>
    <xdr:cxnSp macro="">
      <xdr:nvCxnSpPr>
        <xdr:cNvPr id="668" name="直線コネクタ 667"/>
        <xdr:cNvCxnSpPr/>
      </xdr:nvCxnSpPr>
      <xdr:spPr>
        <a:xfrm>
          <a:off x="12814300" y="13483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69" name="n_1aveValue【消防施設】&#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670" name="n_2aveValue【消防施設】&#10;有形固定資産減価償却率"/>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5732</xdr:rowOff>
    </xdr:from>
    <xdr:ext cx="405111" cy="259045"/>
    <xdr:sp macro="" textlink="">
      <xdr:nvSpPr>
        <xdr:cNvPr id="671" name="n_3aveValue【消防施設】&#10;有形固定資産減価償却率"/>
        <xdr:cNvSpPr txBox="1"/>
      </xdr:nvSpPr>
      <xdr:spPr>
        <a:xfrm>
          <a:off x="13500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672"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156863</xdr:rowOff>
    </xdr:from>
    <xdr:ext cx="405111" cy="259045"/>
    <xdr:sp macro="" textlink="">
      <xdr:nvSpPr>
        <xdr:cNvPr id="673" name="n_1mainValue【消防施設】&#10;有形固定資産減価償却率"/>
        <xdr:cNvSpPr txBox="1"/>
      </xdr:nvSpPr>
      <xdr:spPr>
        <a:xfrm>
          <a:off x="15266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101616</xdr:rowOff>
    </xdr:from>
    <xdr:ext cx="405111" cy="259045"/>
    <xdr:sp macro="" textlink="">
      <xdr:nvSpPr>
        <xdr:cNvPr id="674" name="n_2mainValue【消防施設】&#10;有形固定資産減価償却率"/>
        <xdr:cNvSpPr txBox="1"/>
      </xdr:nvSpPr>
      <xdr:spPr>
        <a:xfrm>
          <a:off x="14389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675" name="n_3mainValue【消防施設】&#10;有形固定資産減価償却率"/>
        <xdr:cNvSpPr txBox="1"/>
      </xdr:nvSpPr>
      <xdr:spPr>
        <a:xfrm>
          <a:off x="13500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6366</xdr:rowOff>
    </xdr:from>
    <xdr:ext cx="405111" cy="259045"/>
    <xdr:sp macro="" textlink="">
      <xdr:nvSpPr>
        <xdr:cNvPr id="676" name="n_4mainValue【消防施設】&#10;有形固定資産減価償却率"/>
        <xdr:cNvSpPr txBox="1"/>
      </xdr:nvSpPr>
      <xdr:spPr>
        <a:xfrm>
          <a:off x="126117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703" name="【消防施設】&#10;一人当たり面積平均値テキスト"/>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5" name="フローチャート: 判断 704"/>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6" name="フローチャート: 判断 705"/>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7" name="フローチャート: 判断 706"/>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08" name="フローチャート: 判断 707"/>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115315</xdr:rowOff>
    </xdr:from>
    <xdr:to>
      <xdr:col>116</xdr:col>
      <xdr:colOff>114300</xdr:colOff>
      <xdr:row>83</xdr:row>
      <xdr:rowOff>45465</xdr:rowOff>
    </xdr:to>
    <xdr:sp macro="" textlink="">
      <xdr:nvSpPr>
        <xdr:cNvPr id="714" name="楕円 713"/>
        <xdr:cNvSpPr/>
      </xdr:nvSpPr>
      <xdr:spPr>
        <a:xfrm>
          <a:off x="22110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138192</xdr:rowOff>
    </xdr:from>
    <xdr:ext cx="469744" cy="259045"/>
    <xdr:sp macro="" textlink="">
      <xdr:nvSpPr>
        <xdr:cNvPr id="715" name="【消防施設】&#10;一人当たり面積該当値テキスト"/>
        <xdr:cNvSpPr txBox="1"/>
      </xdr:nvSpPr>
      <xdr:spPr>
        <a:xfrm>
          <a:off x="22199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119887</xdr:rowOff>
    </xdr:from>
    <xdr:to>
      <xdr:col>112</xdr:col>
      <xdr:colOff>38100</xdr:colOff>
      <xdr:row>83</xdr:row>
      <xdr:rowOff>50037</xdr:rowOff>
    </xdr:to>
    <xdr:sp macro="" textlink="">
      <xdr:nvSpPr>
        <xdr:cNvPr id="716" name="楕円 715"/>
        <xdr:cNvSpPr/>
      </xdr:nvSpPr>
      <xdr:spPr>
        <a:xfrm>
          <a:off x="21272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166115</xdr:rowOff>
    </xdr:from>
    <xdr:to>
      <xdr:col>116</xdr:col>
      <xdr:colOff>63500</xdr:colOff>
      <xdr:row>82</xdr:row>
      <xdr:rowOff>170687</xdr:rowOff>
    </xdr:to>
    <xdr:cxnSp macro="">
      <xdr:nvCxnSpPr>
        <xdr:cNvPr id="717" name="直線コネクタ 716"/>
        <xdr:cNvCxnSpPr/>
      </xdr:nvCxnSpPr>
      <xdr:spPr>
        <a:xfrm flipV="1">
          <a:off x="21323300" y="142250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138176</xdr:rowOff>
    </xdr:from>
    <xdr:to>
      <xdr:col>107</xdr:col>
      <xdr:colOff>101600</xdr:colOff>
      <xdr:row>83</xdr:row>
      <xdr:rowOff>68326</xdr:rowOff>
    </xdr:to>
    <xdr:sp macro="" textlink="">
      <xdr:nvSpPr>
        <xdr:cNvPr id="718" name="楕円 717"/>
        <xdr:cNvSpPr/>
      </xdr:nvSpPr>
      <xdr:spPr>
        <a:xfrm>
          <a:off x="20383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170687</xdr:rowOff>
    </xdr:from>
    <xdr:to>
      <xdr:col>111</xdr:col>
      <xdr:colOff>177800</xdr:colOff>
      <xdr:row>83</xdr:row>
      <xdr:rowOff>17526</xdr:rowOff>
    </xdr:to>
    <xdr:cxnSp macro="">
      <xdr:nvCxnSpPr>
        <xdr:cNvPr id="719" name="直線コネクタ 718"/>
        <xdr:cNvCxnSpPr/>
      </xdr:nvCxnSpPr>
      <xdr:spPr>
        <a:xfrm flipV="1">
          <a:off x="20434300" y="142295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129032</xdr:rowOff>
    </xdr:from>
    <xdr:to>
      <xdr:col>102</xdr:col>
      <xdr:colOff>165100</xdr:colOff>
      <xdr:row>83</xdr:row>
      <xdr:rowOff>59182</xdr:rowOff>
    </xdr:to>
    <xdr:sp macro="" textlink="">
      <xdr:nvSpPr>
        <xdr:cNvPr id="720" name="楕円 719"/>
        <xdr:cNvSpPr/>
      </xdr:nvSpPr>
      <xdr:spPr>
        <a:xfrm>
          <a:off x="19494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8382</xdr:rowOff>
    </xdr:from>
    <xdr:to>
      <xdr:col>107</xdr:col>
      <xdr:colOff>50800</xdr:colOff>
      <xdr:row>83</xdr:row>
      <xdr:rowOff>17526</xdr:rowOff>
    </xdr:to>
    <xdr:cxnSp macro="">
      <xdr:nvCxnSpPr>
        <xdr:cNvPr id="721" name="直線コネクタ 720"/>
        <xdr:cNvCxnSpPr/>
      </xdr:nvCxnSpPr>
      <xdr:spPr>
        <a:xfrm>
          <a:off x="19545300" y="1423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2" name="楕円 721"/>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8382</xdr:rowOff>
    </xdr:from>
    <xdr:to>
      <xdr:col>102</xdr:col>
      <xdr:colOff>114300</xdr:colOff>
      <xdr:row>83</xdr:row>
      <xdr:rowOff>26670</xdr:rowOff>
    </xdr:to>
    <xdr:cxnSp macro="">
      <xdr:nvCxnSpPr>
        <xdr:cNvPr id="723" name="直線コネクタ 722"/>
        <xdr:cNvCxnSpPr/>
      </xdr:nvCxnSpPr>
      <xdr:spPr>
        <a:xfrm flipV="1">
          <a:off x="18656300" y="14238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24"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25"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26"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27"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66564</xdr:rowOff>
    </xdr:from>
    <xdr:ext cx="469744" cy="259045"/>
    <xdr:sp macro="" textlink="">
      <xdr:nvSpPr>
        <xdr:cNvPr id="728" name="n_1mainValue【消防施設】&#10;一人当たり面積"/>
        <xdr:cNvSpPr txBox="1"/>
      </xdr:nvSpPr>
      <xdr:spPr>
        <a:xfrm>
          <a:off x="21075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84853</xdr:rowOff>
    </xdr:from>
    <xdr:ext cx="469744" cy="259045"/>
    <xdr:sp macro="" textlink="">
      <xdr:nvSpPr>
        <xdr:cNvPr id="729" name="n_2mainValue【消防施設】&#10;一人当たり面積"/>
        <xdr:cNvSpPr txBox="1"/>
      </xdr:nvSpPr>
      <xdr:spPr>
        <a:xfrm>
          <a:off x="20199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75709</xdr:rowOff>
    </xdr:from>
    <xdr:ext cx="469744" cy="259045"/>
    <xdr:sp macro="" textlink="">
      <xdr:nvSpPr>
        <xdr:cNvPr id="730" name="n_3mainValue【消防施設】&#10;一人当たり面積"/>
        <xdr:cNvSpPr txBox="1"/>
      </xdr:nvSpPr>
      <xdr:spPr>
        <a:xfrm>
          <a:off x="19310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1" name="n_4mainValue【消防施設】&#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4" name="フローチャート: 判断 763"/>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5" name="フローチャート: 判断 764"/>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6" name="フローチャート: 判断 765"/>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7" name="フローチャート: 判断 766"/>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54792</xdr:rowOff>
    </xdr:from>
    <xdr:to>
      <xdr:col>85</xdr:col>
      <xdr:colOff>177800</xdr:colOff>
      <xdr:row>107</xdr:row>
      <xdr:rowOff>156392</xdr:rowOff>
    </xdr:to>
    <xdr:sp macro="" textlink="">
      <xdr:nvSpPr>
        <xdr:cNvPr id="773" name="楕円 772"/>
        <xdr:cNvSpPr/>
      </xdr:nvSpPr>
      <xdr:spPr>
        <a:xfrm>
          <a:off x="16268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33219</xdr:rowOff>
    </xdr:from>
    <xdr:ext cx="405111" cy="259045"/>
    <xdr:sp macro="" textlink="">
      <xdr:nvSpPr>
        <xdr:cNvPr id="774" name="【庁舎】&#10;有形固定資産減価償却率該当値テキスト"/>
        <xdr:cNvSpPr txBox="1"/>
      </xdr:nvSpPr>
      <xdr:spPr>
        <a:xfrm>
          <a:off x="16357600"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775" name="楕円 774"/>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105592</xdr:rowOff>
    </xdr:to>
    <xdr:cxnSp macro="">
      <xdr:nvCxnSpPr>
        <xdr:cNvPr id="776" name="直線コネクタ 775"/>
        <xdr:cNvCxnSpPr/>
      </xdr:nvCxnSpPr>
      <xdr:spPr>
        <a:xfrm>
          <a:off x="15481300" y="184082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139700</xdr:rowOff>
    </xdr:from>
    <xdr:to>
      <xdr:col>76</xdr:col>
      <xdr:colOff>165100</xdr:colOff>
      <xdr:row>107</xdr:row>
      <xdr:rowOff>69850</xdr:rowOff>
    </xdr:to>
    <xdr:sp macro="" textlink="">
      <xdr:nvSpPr>
        <xdr:cNvPr id="777" name="楕円 776"/>
        <xdr:cNvSpPr/>
      </xdr:nvSpPr>
      <xdr:spPr>
        <a:xfrm>
          <a:off x="1454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63137</xdr:rowOff>
    </xdr:to>
    <xdr:cxnSp macro="">
      <xdr:nvCxnSpPr>
        <xdr:cNvPr id="778" name="直線コネクタ 777"/>
        <xdr:cNvCxnSpPr/>
      </xdr:nvCxnSpPr>
      <xdr:spPr>
        <a:xfrm>
          <a:off x="14592300" y="183642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779" name="楕円 778"/>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146413</xdr:rowOff>
    </xdr:from>
    <xdr:to>
      <xdr:col>76</xdr:col>
      <xdr:colOff>114300</xdr:colOff>
      <xdr:row>107</xdr:row>
      <xdr:rowOff>19050</xdr:rowOff>
    </xdr:to>
    <xdr:cxnSp macro="">
      <xdr:nvCxnSpPr>
        <xdr:cNvPr id="780" name="直線コネクタ 779"/>
        <xdr:cNvCxnSpPr/>
      </xdr:nvCxnSpPr>
      <xdr:spPr>
        <a:xfrm>
          <a:off x="13703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51526</xdr:rowOff>
    </xdr:from>
    <xdr:to>
      <xdr:col>67</xdr:col>
      <xdr:colOff>101600</xdr:colOff>
      <xdr:row>106</xdr:row>
      <xdr:rowOff>153126</xdr:rowOff>
    </xdr:to>
    <xdr:sp macro="" textlink="">
      <xdr:nvSpPr>
        <xdr:cNvPr id="781" name="楕円 780"/>
        <xdr:cNvSpPr/>
      </xdr:nvSpPr>
      <xdr:spPr>
        <a:xfrm>
          <a:off x="1276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102326</xdr:rowOff>
    </xdr:from>
    <xdr:to>
      <xdr:col>71</xdr:col>
      <xdr:colOff>177800</xdr:colOff>
      <xdr:row>106</xdr:row>
      <xdr:rowOff>146413</xdr:rowOff>
    </xdr:to>
    <xdr:cxnSp macro="">
      <xdr:nvCxnSpPr>
        <xdr:cNvPr id="782" name="直線コネクタ 781"/>
        <xdr:cNvCxnSpPr/>
      </xdr:nvCxnSpPr>
      <xdr:spPr>
        <a:xfrm>
          <a:off x="12814300" y="182760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3"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4"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5"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6"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787" name="n_1mainValue【庁舎】&#10;有形固定資産減価償却率"/>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60977</xdr:rowOff>
    </xdr:from>
    <xdr:ext cx="405111" cy="259045"/>
    <xdr:sp macro="" textlink="">
      <xdr:nvSpPr>
        <xdr:cNvPr id="788" name="n_2mainValue【庁舎】&#10;有形固定資産減価償却率"/>
        <xdr:cNvSpPr txBox="1"/>
      </xdr:nvSpPr>
      <xdr:spPr>
        <a:xfrm>
          <a:off x="14389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789" name="n_3mainValue【庁舎】&#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144253</xdr:rowOff>
    </xdr:from>
    <xdr:ext cx="405111" cy="259045"/>
    <xdr:sp macro="" textlink="">
      <xdr:nvSpPr>
        <xdr:cNvPr id="790" name="n_4mainValue【庁舎】&#10;有形固定資産減価償却率"/>
        <xdr:cNvSpPr txBox="1"/>
      </xdr:nvSpPr>
      <xdr:spPr>
        <a:xfrm>
          <a:off x="12611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1"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157662</xdr:rowOff>
    </xdr:from>
    <xdr:to>
      <xdr:col>112</xdr:col>
      <xdr:colOff>38100</xdr:colOff>
      <xdr:row>107</xdr:row>
      <xdr:rowOff>87812</xdr:rowOff>
    </xdr:to>
    <xdr:sp macro="" textlink="">
      <xdr:nvSpPr>
        <xdr:cNvPr id="823" name="フローチャート: 判断 822"/>
        <xdr:cNvSpPr/>
      </xdr:nvSpPr>
      <xdr:spPr>
        <a:xfrm>
          <a:off x="21272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24" name="フローチャート: 判断 823"/>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5" name="フローチャート: 判断 824"/>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26" name="フローチャート: 判断 825"/>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832" name="楕円 831"/>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833" name="【庁舎】&#10;一人当たり面積該当値テキスト"/>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34" name="楕円 833"/>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76200</xdr:rowOff>
    </xdr:to>
    <xdr:cxnSp macro="">
      <xdr:nvCxnSpPr>
        <xdr:cNvPr id="835" name="直線コネクタ 834"/>
        <xdr:cNvCxnSpPr/>
      </xdr:nvCxnSpPr>
      <xdr:spPr>
        <a:xfrm flipV="1">
          <a:off x="21323300" y="1841645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28666</xdr:rowOff>
    </xdr:from>
    <xdr:to>
      <xdr:col>107</xdr:col>
      <xdr:colOff>101600</xdr:colOff>
      <xdr:row>107</xdr:row>
      <xdr:rowOff>130266</xdr:rowOff>
    </xdr:to>
    <xdr:sp macro="" textlink="">
      <xdr:nvSpPr>
        <xdr:cNvPr id="836" name="楕円 835"/>
        <xdr:cNvSpPr/>
      </xdr:nvSpPr>
      <xdr:spPr>
        <a:xfrm>
          <a:off x="20383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79466</xdr:rowOff>
    </xdr:to>
    <xdr:cxnSp macro="">
      <xdr:nvCxnSpPr>
        <xdr:cNvPr id="837" name="直線コネクタ 836"/>
        <xdr:cNvCxnSpPr/>
      </xdr:nvCxnSpPr>
      <xdr:spPr>
        <a:xfrm flipV="1">
          <a:off x="20434300" y="184213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31931</xdr:rowOff>
    </xdr:from>
    <xdr:to>
      <xdr:col>102</xdr:col>
      <xdr:colOff>165100</xdr:colOff>
      <xdr:row>107</xdr:row>
      <xdr:rowOff>133531</xdr:rowOff>
    </xdr:to>
    <xdr:sp macro="" textlink="">
      <xdr:nvSpPr>
        <xdr:cNvPr id="838" name="楕円 837"/>
        <xdr:cNvSpPr/>
      </xdr:nvSpPr>
      <xdr:spPr>
        <a:xfrm>
          <a:off x="19494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79466</xdr:rowOff>
    </xdr:from>
    <xdr:to>
      <xdr:col>107</xdr:col>
      <xdr:colOff>50800</xdr:colOff>
      <xdr:row>107</xdr:row>
      <xdr:rowOff>82731</xdr:rowOff>
    </xdr:to>
    <xdr:cxnSp macro="">
      <xdr:nvCxnSpPr>
        <xdr:cNvPr id="839" name="直線コネクタ 838"/>
        <xdr:cNvCxnSpPr/>
      </xdr:nvCxnSpPr>
      <xdr:spPr>
        <a:xfrm flipV="1">
          <a:off x="19545300" y="184246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35198</xdr:rowOff>
    </xdr:from>
    <xdr:to>
      <xdr:col>98</xdr:col>
      <xdr:colOff>38100</xdr:colOff>
      <xdr:row>107</xdr:row>
      <xdr:rowOff>136798</xdr:rowOff>
    </xdr:to>
    <xdr:sp macro="" textlink="">
      <xdr:nvSpPr>
        <xdr:cNvPr id="840" name="楕円 839"/>
        <xdr:cNvSpPr/>
      </xdr:nvSpPr>
      <xdr:spPr>
        <a:xfrm>
          <a:off x="18605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82731</xdr:rowOff>
    </xdr:from>
    <xdr:to>
      <xdr:col>102</xdr:col>
      <xdr:colOff>114300</xdr:colOff>
      <xdr:row>107</xdr:row>
      <xdr:rowOff>85998</xdr:rowOff>
    </xdr:to>
    <xdr:cxnSp macro="">
      <xdr:nvCxnSpPr>
        <xdr:cNvPr id="841" name="直線コネクタ 840"/>
        <xdr:cNvCxnSpPr/>
      </xdr:nvCxnSpPr>
      <xdr:spPr>
        <a:xfrm flipV="1">
          <a:off x="18656300" y="184278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104339</xdr:rowOff>
    </xdr:from>
    <xdr:ext cx="469744" cy="259045"/>
    <xdr:sp macro="" textlink="">
      <xdr:nvSpPr>
        <xdr:cNvPr id="842" name="n_1aveValue【庁舎】&#10;一人当たり面積"/>
        <xdr:cNvSpPr txBox="1"/>
      </xdr:nvSpPr>
      <xdr:spPr>
        <a:xfrm>
          <a:off x="21075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843" name="n_2aveValue【庁舎】&#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4" name="n_3aveValue【庁舎】&#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845" name="n_4aveValue【庁舎】&#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46"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121393</xdr:rowOff>
    </xdr:from>
    <xdr:ext cx="469744" cy="259045"/>
    <xdr:sp macro="" textlink="">
      <xdr:nvSpPr>
        <xdr:cNvPr id="847" name="n_2mainValue【庁舎】&#10;一人当たり面積"/>
        <xdr:cNvSpPr txBox="1"/>
      </xdr:nvSpPr>
      <xdr:spPr>
        <a:xfrm>
          <a:off x="20199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124658</xdr:rowOff>
    </xdr:from>
    <xdr:ext cx="469744" cy="259045"/>
    <xdr:sp macro="" textlink="">
      <xdr:nvSpPr>
        <xdr:cNvPr id="848" name="n_3mainValue【庁舎】&#10;一人当たり面積"/>
        <xdr:cNvSpPr txBox="1"/>
      </xdr:nvSpPr>
      <xdr:spPr>
        <a:xfrm>
          <a:off x="19310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127925</xdr:rowOff>
    </xdr:from>
    <xdr:ext cx="469744" cy="259045"/>
    <xdr:sp macro="" textlink="">
      <xdr:nvSpPr>
        <xdr:cNvPr id="849" name="n_4mainValue【庁舎】&#10;一人当たり面積"/>
        <xdr:cNvSpPr txBox="1"/>
      </xdr:nvSpPr>
      <xdr:spPr>
        <a:xfrm>
          <a:off x="18421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類似団体と比較して有形固定資産減価償却率が特に高くなっている施設等は、庁舎であり、特に低くなっている施設は、保健センターや図書館、消防施設である。庁舎については、有形固定資産減価償却率が</a:t>
          </a:r>
          <a:r>
            <a:rPr kumimoji="1" lang="en-US" altLang="ja-JP" sz="1100">
              <a:solidFill>
                <a:schemeClr val="dk1"/>
              </a:solidFill>
              <a:effectLst/>
              <a:latin typeface="+mn-lt"/>
              <a:ea typeface="+mn-ea"/>
              <a:cs typeface="+mn-cs"/>
            </a:rPr>
            <a:t>83.3%</a:t>
          </a:r>
          <a:r>
            <a:rPr kumimoji="1" lang="ja-JP" altLang="ja-JP" sz="1100">
              <a:solidFill>
                <a:schemeClr val="dk1"/>
              </a:solidFill>
              <a:effectLst/>
              <a:latin typeface="+mn-lt"/>
              <a:ea typeface="+mn-ea"/>
              <a:cs typeface="+mn-cs"/>
            </a:rPr>
            <a:t>となっており、類似団体を上回っている。これは、庁舎が昭和</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年以上</a:t>
          </a:r>
          <a:r>
            <a:rPr kumimoji="1" lang="ja-JP" altLang="ja-JP" sz="1100">
              <a:solidFill>
                <a:schemeClr val="dk1"/>
              </a:solidFill>
              <a:effectLst/>
              <a:latin typeface="+mn-lt"/>
              <a:ea typeface="+mn-ea"/>
              <a:cs typeface="+mn-cs"/>
            </a:rPr>
            <a:t>経過したためであるが、耐震性は満たされており、日々の修繕を行っているため、使用する上で問題はない。今後は令和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中心部公共施設再配置計画に基づき、町民会館と庁舎を集約化することで、一人当たり面積や維持管理費の減少を見込んでいる。保健センターと図書館については、有形固定資産減価償却率がいずれも</a:t>
          </a:r>
          <a:r>
            <a:rPr kumimoji="1" lang="en-US" altLang="ja-JP" sz="1100">
              <a:solidFill>
                <a:schemeClr val="dk1"/>
              </a:solidFill>
              <a:effectLst/>
              <a:latin typeface="+mn-lt"/>
              <a:ea typeface="+mn-ea"/>
              <a:cs typeface="+mn-cs"/>
            </a:rPr>
            <a:t>44.7%</a:t>
          </a:r>
          <a:r>
            <a:rPr kumimoji="1" lang="ja-JP" altLang="ja-JP" sz="1100">
              <a:solidFill>
                <a:schemeClr val="dk1"/>
              </a:solidFill>
              <a:effectLst/>
              <a:latin typeface="+mn-lt"/>
              <a:ea typeface="+mn-ea"/>
              <a:cs typeface="+mn-cs"/>
            </a:rPr>
            <a:t>となっており、類似団体より低くなっている。これは、平成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が</a:t>
          </a:r>
          <a:r>
            <a:rPr kumimoji="1" lang="en-US" altLang="ja-JP" sz="1100">
              <a:solidFill>
                <a:schemeClr val="dk1"/>
              </a:solidFill>
              <a:effectLst/>
              <a:latin typeface="+mn-lt"/>
              <a:ea typeface="+mn-ea"/>
              <a:cs typeface="+mn-cs"/>
            </a:rPr>
            <a:t>38.5%</a:t>
          </a:r>
          <a:r>
            <a:rPr kumimoji="1" lang="ja-JP" altLang="ja-JP" sz="1100">
              <a:solidFill>
                <a:schemeClr val="dk1"/>
              </a:solidFill>
              <a:effectLst/>
              <a:latin typeface="+mn-lt"/>
              <a:ea typeface="+mn-ea"/>
              <a:cs typeface="+mn-cs"/>
            </a:rPr>
            <a:t>となっており、類似団体平均を下回っているものの、一人当たり面積は類似団体平均を上回っている。これは、老朽化した消防分団詰所を計画的に更新していること、又、地形が北西から南東にかけて細長く</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箇所の詰所があることで一人あたり面積が上回っているためである。今後、老朽化対応更新時には、単純更新することなく、公立公民館と相互に利用しやすいよう近接させ、コンパクト化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地方税においては、市町村民税のうち個人所得割は新型コロナウイルス感染症の影響などにより前年度比▲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百万円となったものの、法人税割は町内主要法人の業績回復により＋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百万円となった。また、普通交付税で＋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百万円、地方消費税交付金で＋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百万円となり、経常一般財源は＋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基準財政収入額では▲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百万円となり、基準財政需要額では＋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百万円となったことから、財政力指数は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という結果となった。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今後、企業誘致や町税の徴収率向上に向けた取り組みを強化し、自主財源の確保に努め、財政基盤の強化を図っていく。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93435</xdr:rowOff>
    </xdr:from>
    <xdr:to>
      <xdr:col>19</xdr:col>
      <xdr:colOff>184150</xdr:colOff>
      <xdr:row>41</xdr:row>
      <xdr:rowOff>23585</xdr:rowOff>
    </xdr:to>
    <xdr:sp macro="" textlink="">
      <xdr:nvSpPr>
        <xdr:cNvPr id="75" name="フローチャート: 判断 74"/>
        <xdr:cNvSpPr/>
      </xdr:nvSpPr>
      <xdr:spPr>
        <a:xfrm>
          <a:off x="4064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76" name="テキスト ボックス 75"/>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7" name="直線コネクタ 76"/>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127907</xdr:rowOff>
    </xdr:from>
    <xdr:to>
      <xdr:col>15</xdr:col>
      <xdr:colOff>133350</xdr:colOff>
      <xdr:row>41</xdr:row>
      <xdr:rowOff>58057</xdr:rowOff>
    </xdr:to>
    <xdr:sp macro="" textlink="">
      <xdr:nvSpPr>
        <xdr:cNvPr id="78" name="フローチャート: 判断 77"/>
        <xdr:cNvSpPr/>
      </xdr:nvSpPr>
      <xdr:spPr>
        <a:xfrm>
          <a:off x="3175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79" name="テキスト ボックス 78"/>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127907</xdr:rowOff>
    </xdr:from>
    <xdr:to>
      <xdr:col>11</xdr:col>
      <xdr:colOff>82550</xdr:colOff>
      <xdr:row>41</xdr:row>
      <xdr:rowOff>58057</xdr:rowOff>
    </xdr:to>
    <xdr:sp macro="" textlink="">
      <xdr:nvSpPr>
        <xdr:cNvPr id="81" name="フローチャート: 判断 80"/>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82" name="テキスト ボックス 81"/>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歳出については、扶助費や維持補修費などは減少したものの、人件費や物件費、公債費などは増加し、経常経費充当一般財源は＋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百万円となった。一方、歳入についても、地方税や普通交付税、各種交付金などが増加したことにより、経常一般財源は＋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百万円となった。以上より、経常収支比率は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％の改善となった。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63</xdr:row>
      <xdr:rowOff>27432</xdr:rowOff>
    </xdr:to>
    <xdr:cxnSp macro="">
      <xdr:nvCxnSpPr>
        <xdr:cNvPr id="132" name="直線コネクタ 131"/>
        <xdr:cNvCxnSpPr/>
      </xdr:nvCxnSpPr>
      <xdr:spPr>
        <a:xfrm flipV="1">
          <a:off x="4114800" y="1058265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90170</xdr:rowOff>
    </xdr:to>
    <xdr:cxnSp macro="">
      <xdr:nvCxnSpPr>
        <xdr:cNvPr id="135" name="直線コネクタ 134"/>
        <xdr:cNvCxnSpPr/>
      </xdr:nvCxnSpPr>
      <xdr:spPr>
        <a:xfrm flipV="1">
          <a:off x="3225800" y="108287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6" name="フローチャート: 判断 135"/>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7" name="テキスト ボックス 136"/>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90170</xdr:rowOff>
    </xdr:to>
    <xdr:cxnSp macro="">
      <xdr:nvCxnSpPr>
        <xdr:cNvPr id="138" name="直線コネクタ 137"/>
        <xdr:cNvCxnSpPr/>
      </xdr:nvCxnSpPr>
      <xdr:spPr>
        <a:xfrm>
          <a:off x="2336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9" name="フローチャート: 判断 138"/>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0" name="テキスト ボックス 139"/>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762</xdr:rowOff>
    </xdr:to>
    <xdr:cxnSp macro="">
      <xdr:nvCxnSpPr>
        <xdr:cNvPr id="141" name="直線コネクタ 140"/>
        <xdr:cNvCxnSpPr/>
      </xdr:nvCxnSpPr>
      <xdr:spPr>
        <a:xfrm flipV="1">
          <a:off x="1447800" y="108915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2" name="フローチャート: 判断 141"/>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3" name="テキスト ボックス 142"/>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4" name="フローチャート: 判断 143"/>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5" name="テキスト ボックス 144"/>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51" name="楕円 150"/>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89933</xdr:rowOff>
    </xdr:from>
    <xdr:ext cx="762000" cy="259045"/>
    <xdr:sp macro="" textlink="">
      <xdr:nvSpPr>
        <xdr:cNvPr id="152"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3" name="楕円 152"/>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4" name="テキスト ボックス 153"/>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60" name="テキスト ボックス 159"/>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人件費については、フルタイムの会計年度任用職員数の減などに伴い▲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百万円となったが、物件費については、新型コロナウイルスワクチン接種関係経費の増などにより＋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百万円となった。当町は行政区域面積が広く、保育所・小学校などの施設数が多いといったいわゆるスケールデメリットが働いていることなどから類似団体平均に比べ高くなっている。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今後も、引き続き適正な定員管理による人件費の抑制を図り、併せて指定管理者制度の導入をはじめとした行財政改革を一層推進し、コストの低減に努めていく。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45735</xdr:rowOff>
    </xdr:from>
    <xdr:to>
      <xdr:col>23</xdr:col>
      <xdr:colOff>133350</xdr:colOff>
      <xdr:row>84</xdr:row>
      <xdr:rowOff>88147</xdr:rowOff>
    </xdr:to>
    <xdr:cxnSp macro="">
      <xdr:nvCxnSpPr>
        <xdr:cNvPr id="197" name="直線コネクタ 196"/>
        <xdr:cNvCxnSpPr/>
      </xdr:nvCxnSpPr>
      <xdr:spPr>
        <a:xfrm>
          <a:off x="4114800" y="14447535"/>
          <a:ext cx="838200" cy="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19341</xdr:rowOff>
    </xdr:from>
    <xdr:to>
      <xdr:col>19</xdr:col>
      <xdr:colOff>133350</xdr:colOff>
      <xdr:row>84</xdr:row>
      <xdr:rowOff>45735</xdr:rowOff>
    </xdr:to>
    <xdr:cxnSp macro="">
      <xdr:nvCxnSpPr>
        <xdr:cNvPr id="200" name="直線コネクタ 199"/>
        <xdr:cNvCxnSpPr/>
      </xdr:nvCxnSpPr>
      <xdr:spPr>
        <a:xfrm>
          <a:off x="3225800" y="14249691"/>
          <a:ext cx="889000" cy="19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69072</xdr:rowOff>
    </xdr:from>
    <xdr:to>
      <xdr:col>19</xdr:col>
      <xdr:colOff>184150</xdr:colOff>
      <xdr:row>82</xdr:row>
      <xdr:rowOff>170672</xdr:rowOff>
    </xdr:to>
    <xdr:sp macro="" textlink="">
      <xdr:nvSpPr>
        <xdr:cNvPr id="201" name="フローチャート: 判断 200"/>
        <xdr:cNvSpPr/>
      </xdr:nvSpPr>
      <xdr:spPr>
        <a:xfrm>
          <a:off x="40640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9399</xdr:rowOff>
    </xdr:from>
    <xdr:ext cx="736600" cy="259045"/>
    <xdr:sp macro="" textlink="">
      <xdr:nvSpPr>
        <xdr:cNvPr id="202" name="テキスト ボックス 201"/>
        <xdr:cNvSpPr txBox="1"/>
      </xdr:nvSpPr>
      <xdr:spPr>
        <a:xfrm>
          <a:off x="3733800" y="1389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126755</xdr:rowOff>
    </xdr:from>
    <xdr:to>
      <xdr:col>15</xdr:col>
      <xdr:colOff>82550</xdr:colOff>
      <xdr:row>83</xdr:row>
      <xdr:rowOff>19341</xdr:rowOff>
    </xdr:to>
    <xdr:cxnSp macro="">
      <xdr:nvCxnSpPr>
        <xdr:cNvPr id="203" name="直線コネクタ 202"/>
        <xdr:cNvCxnSpPr/>
      </xdr:nvCxnSpPr>
      <xdr:spPr>
        <a:xfrm>
          <a:off x="2336800" y="14185655"/>
          <a:ext cx="889000" cy="6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125664</xdr:rowOff>
    </xdr:from>
    <xdr:to>
      <xdr:col>15</xdr:col>
      <xdr:colOff>133350</xdr:colOff>
      <xdr:row>82</xdr:row>
      <xdr:rowOff>55814</xdr:rowOff>
    </xdr:to>
    <xdr:sp macro="" textlink="">
      <xdr:nvSpPr>
        <xdr:cNvPr id="204" name="フローチャート: 判断 203"/>
        <xdr:cNvSpPr/>
      </xdr:nvSpPr>
      <xdr:spPr>
        <a:xfrm>
          <a:off x="3175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65991</xdr:rowOff>
    </xdr:from>
    <xdr:ext cx="762000" cy="259045"/>
    <xdr:sp macro="" textlink="">
      <xdr:nvSpPr>
        <xdr:cNvPr id="205" name="テキスト ボックス 204"/>
        <xdr:cNvSpPr txBox="1"/>
      </xdr:nvSpPr>
      <xdr:spPr>
        <a:xfrm>
          <a:off x="2844800" y="137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126755</xdr:rowOff>
    </xdr:from>
    <xdr:to>
      <xdr:col>11</xdr:col>
      <xdr:colOff>31750</xdr:colOff>
      <xdr:row>82</xdr:row>
      <xdr:rowOff>164272</xdr:rowOff>
    </xdr:to>
    <xdr:cxnSp macro="">
      <xdr:nvCxnSpPr>
        <xdr:cNvPr id="206" name="直線コネクタ 205"/>
        <xdr:cNvCxnSpPr/>
      </xdr:nvCxnSpPr>
      <xdr:spPr>
        <a:xfrm flipV="1">
          <a:off x="1447800" y="14185655"/>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126135</xdr:rowOff>
    </xdr:from>
    <xdr:to>
      <xdr:col>11</xdr:col>
      <xdr:colOff>82550</xdr:colOff>
      <xdr:row>82</xdr:row>
      <xdr:rowOff>56285</xdr:rowOff>
    </xdr:to>
    <xdr:sp macro="" textlink="">
      <xdr:nvSpPr>
        <xdr:cNvPr id="207" name="フローチャート: 判断 206"/>
        <xdr:cNvSpPr/>
      </xdr:nvSpPr>
      <xdr:spPr>
        <a:xfrm>
          <a:off x="2286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66462</xdr:rowOff>
    </xdr:from>
    <xdr:ext cx="762000" cy="259045"/>
    <xdr:sp macro="" textlink="">
      <xdr:nvSpPr>
        <xdr:cNvPr id="208" name="テキスト ボックス 207"/>
        <xdr:cNvSpPr txBox="1"/>
      </xdr:nvSpPr>
      <xdr:spPr>
        <a:xfrm>
          <a:off x="1955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80794</xdr:rowOff>
    </xdr:from>
    <xdr:to>
      <xdr:col>7</xdr:col>
      <xdr:colOff>31750</xdr:colOff>
      <xdr:row>82</xdr:row>
      <xdr:rowOff>10944</xdr:rowOff>
    </xdr:to>
    <xdr:sp macro="" textlink="">
      <xdr:nvSpPr>
        <xdr:cNvPr id="209" name="フローチャート: 判断 208"/>
        <xdr:cNvSpPr/>
      </xdr:nvSpPr>
      <xdr:spPr>
        <a:xfrm>
          <a:off x="1397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21121</xdr:rowOff>
    </xdr:from>
    <xdr:ext cx="762000" cy="259045"/>
    <xdr:sp macro="" textlink="">
      <xdr:nvSpPr>
        <xdr:cNvPr id="210" name="テキスト ボックス 209"/>
        <xdr:cNvSpPr txBox="1"/>
      </xdr:nvSpPr>
      <xdr:spPr>
        <a:xfrm>
          <a:off x="1066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37347</xdr:rowOff>
    </xdr:from>
    <xdr:to>
      <xdr:col>23</xdr:col>
      <xdr:colOff>184150</xdr:colOff>
      <xdr:row>84</xdr:row>
      <xdr:rowOff>138947</xdr:rowOff>
    </xdr:to>
    <xdr:sp macro="" textlink="">
      <xdr:nvSpPr>
        <xdr:cNvPr id="216" name="楕円 215"/>
        <xdr:cNvSpPr/>
      </xdr:nvSpPr>
      <xdr:spPr>
        <a:xfrm>
          <a:off x="4902200" y="144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9424</xdr:rowOff>
    </xdr:from>
    <xdr:ext cx="762000" cy="259045"/>
    <xdr:sp macro="" textlink="">
      <xdr:nvSpPr>
        <xdr:cNvPr id="217" name="人件費・物件費等の状況該当値テキスト"/>
        <xdr:cNvSpPr txBox="1"/>
      </xdr:nvSpPr>
      <xdr:spPr>
        <a:xfrm>
          <a:off x="5041900" y="144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166385</xdr:rowOff>
    </xdr:from>
    <xdr:to>
      <xdr:col>19</xdr:col>
      <xdr:colOff>184150</xdr:colOff>
      <xdr:row>84</xdr:row>
      <xdr:rowOff>96535</xdr:rowOff>
    </xdr:to>
    <xdr:sp macro="" textlink="">
      <xdr:nvSpPr>
        <xdr:cNvPr id="218" name="楕円 217"/>
        <xdr:cNvSpPr/>
      </xdr:nvSpPr>
      <xdr:spPr>
        <a:xfrm>
          <a:off x="4064000" y="143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81312</xdr:rowOff>
    </xdr:from>
    <xdr:ext cx="736600" cy="259045"/>
    <xdr:sp macro="" textlink="">
      <xdr:nvSpPr>
        <xdr:cNvPr id="219" name="テキスト ボックス 218"/>
        <xdr:cNvSpPr txBox="1"/>
      </xdr:nvSpPr>
      <xdr:spPr>
        <a:xfrm>
          <a:off x="3733800" y="1448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139991</xdr:rowOff>
    </xdr:from>
    <xdr:to>
      <xdr:col>15</xdr:col>
      <xdr:colOff>133350</xdr:colOff>
      <xdr:row>83</xdr:row>
      <xdr:rowOff>70141</xdr:rowOff>
    </xdr:to>
    <xdr:sp macro="" textlink="">
      <xdr:nvSpPr>
        <xdr:cNvPr id="220" name="楕円 219"/>
        <xdr:cNvSpPr/>
      </xdr:nvSpPr>
      <xdr:spPr>
        <a:xfrm>
          <a:off x="3175000" y="141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54918</xdr:rowOff>
    </xdr:from>
    <xdr:ext cx="762000" cy="259045"/>
    <xdr:sp macro="" textlink="">
      <xdr:nvSpPr>
        <xdr:cNvPr id="221" name="テキスト ボックス 220"/>
        <xdr:cNvSpPr txBox="1"/>
      </xdr:nvSpPr>
      <xdr:spPr>
        <a:xfrm>
          <a:off x="2844800" y="1428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75955</xdr:rowOff>
    </xdr:from>
    <xdr:to>
      <xdr:col>11</xdr:col>
      <xdr:colOff>82550</xdr:colOff>
      <xdr:row>83</xdr:row>
      <xdr:rowOff>6105</xdr:rowOff>
    </xdr:to>
    <xdr:sp macro="" textlink="">
      <xdr:nvSpPr>
        <xdr:cNvPr id="222" name="楕円 221"/>
        <xdr:cNvSpPr/>
      </xdr:nvSpPr>
      <xdr:spPr>
        <a:xfrm>
          <a:off x="2286000" y="141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162332</xdr:rowOff>
    </xdr:from>
    <xdr:ext cx="762000" cy="259045"/>
    <xdr:sp macro="" textlink="">
      <xdr:nvSpPr>
        <xdr:cNvPr id="223" name="テキスト ボックス 222"/>
        <xdr:cNvSpPr txBox="1"/>
      </xdr:nvSpPr>
      <xdr:spPr>
        <a:xfrm>
          <a:off x="1955800" y="142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113472</xdr:rowOff>
    </xdr:from>
    <xdr:to>
      <xdr:col>7</xdr:col>
      <xdr:colOff>31750</xdr:colOff>
      <xdr:row>83</xdr:row>
      <xdr:rowOff>43622</xdr:rowOff>
    </xdr:to>
    <xdr:sp macro="" textlink="">
      <xdr:nvSpPr>
        <xdr:cNvPr id="224" name="楕円 223"/>
        <xdr:cNvSpPr/>
      </xdr:nvSpPr>
      <xdr:spPr>
        <a:xfrm>
          <a:off x="1397000" y="141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28399</xdr:rowOff>
    </xdr:from>
    <xdr:ext cx="762000" cy="259045"/>
    <xdr:sp macro="" textlink="">
      <xdr:nvSpPr>
        <xdr:cNvPr id="225" name="テキスト ボックス 224"/>
        <xdr:cNvSpPr txBox="1"/>
      </xdr:nvSpPr>
      <xdr:spPr>
        <a:xfrm>
          <a:off x="1066800" y="1425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定員適性化計画に基づく定員管理を平成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年度から実施してきたが、後年の大量退職に備えて当面は現職員数を維持することとする。適切な再任用制度等の運用と職員構成の新陳代謝を図ることで、今後も引き続き給与水準の適正化に努めていく。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61" name="直線コネクタ 260"/>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67129</xdr:rowOff>
    </xdr:to>
    <xdr:cxnSp macro="">
      <xdr:nvCxnSpPr>
        <xdr:cNvPr id="264" name="直線コネクタ 263"/>
        <xdr:cNvCxnSpPr/>
      </xdr:nvCxnSpPr>
      <xdr:spPr>
        <a:xfrm flipV="1">
          <a:off x="15290800" y="146222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6" name="テキスト ボックス 265"/>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7" name="直線コネクタ 266"/>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84364</xdr:rowOff>
    </xdr:to>
    <xdr:cxnSp macro="">
      <xdr:nvCxnSpPr>
        <xdr:cNvPr id="270" name="直線コネクタ 269"/>
        <xdr:cNvCxnSpPr/>
      </xdr:nvCxnSpPr>
      <xdr:spPr>
        <a:xfrm flipV="1">
          <a:off x="13512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2" name="テキスト ボックス 271"/>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定員適正化計画に基づき職員数の削減等に努めてきたが、令和２年度に下げ止まりとし、後年の大量退職に備えて現職員数を維持することとしている。当町は、行政区域面積が広いうえに南北に長い町であることから、人口に対する保育所・小学校などの施設数が多く、人口千人当たりの職員数は、類似団体平均を大きく上回る状況となっている。今後も更なる民間委託の推進や事務事業の見直しによる効率化を図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73751</xdr:rowOff>
    </xdr:from>
    <xdr:to>
      <xdr:col>81</xdr:col>
      <xdr:colOff>44450</xdr:colOff>
      <xdr:row>62</xdr:row>
      <xdr:rowOff>92710</xdr:rowOff>
    </xdr:to>
    <xdr:cxnSp macro="">
      <xdr:nvCxnSpPr>
        <xdr:cNvPr id="326" name="直線コネクタ 325"/>
        <xdr:cNvCxnSpPr/>
      </xdr:nvCxnSpPr>
      <xdr:spPr>
        <a:xfrm>
          <a:off x="16179800" y="1070365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73751</xdr:rowOff>
    </xdr:to>
    <xdr:cxnSp macro="">
      <xdr:nvCxnSpPr>
        <xdr:cNvPr id="329" name="直線コネクタ 328"/>
        <xdr:cNvCxnSpPr/>
      </xdr:nvCxnSpPr>
      <xdr:spPr>
        <a:xfrm>
          <a:off x="15290800" y="1066917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30" name="フローチャート: 判断 329"/>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31" name="テキスト ボックス 330"/>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42726</xdr:rowOff>
    </xdr:to>
    <xdr:cxnSp macro="">
      <xdr:nvCxnSpPr>
        <xdr:cNvPr id="332" name="直線コネクタ 331"/>
        <xdr:cNvCxnSpPr/>
      </xdr:nvCxnSpPr>
      <xdr:spPr>
        <a:xfrm flipV="1">
          <a:off x="14401800" y="106691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3" name="フローチャート: 判断 332"/>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4" name="テキスト ボックス 333"/>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42726</xdr:rowOff>
    </xdr:from>
    <xdr:to>
      <xdr:col>68</xdr:col>
      <xdr:colOff>152400</xdr:colOff>
      <xdr:row>62</xdr:row>
      <xdr:rowOff>85816</xdr:rowOff>
    </xdr:to>
    <xdr:cxnSp macro="">
      <xdr:nvCxnSpPr>
        <xdr:cNvPr id="335" name="直線コネクタ 334"/>
        <xdr:cNvCxnSpPr/>
      </xdr:nvCxnSpPr>
      <xdr:spPr>
        <a:xfrm flipV="1">
          <a:off x="13512800" y="10672626"/>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6" name="フローチャート: 判断 335"/>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7" name="テキスト ボックス 336"/>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8" name="フローチャート: 判断 337"/>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9" name="テキスト ボックス 338"/>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45" name="楕円 344"/>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6" name="定員管理の状況該当値テキスト"/>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22951</xdr:rowOff>
    </xdr:from>
    <xdr:to>
      <xdr:col>77</xdr:col>
      <xdr:colOff>95250</xdr:colOff>
      <xdr:row>62</xdr:row>
      <xdr:rowOff>124551</xdr:rowOff>
    </xdr:to>
    <xdr:sp macro="" textlink="">
      <xdr:nvSpPr>
        <xdr:cNvPr id="347" name="楕円 346"/>
        <xdr:cNvSpPr/>
      </xdr:nvSpPr>
      <xdr:spPr>
        <a:xfrm>
          <a:off x="16129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109328</xdr:rowOff>
    </xdr:from>
    <xdr:ext cx="736600" cy="259045"/>
    <xdr:sp macro="" textlink="">
      <xdr:nvSpPr>
        <xdr:cNvPr id="348" name="テキスト ボックス 347"/>
        <xdr:cNvSpPr txBox="1"/>
      </xdr:nvSpPr>
      <xdr:spPr>
        <a:xfrm>
          <a:off x="15798800" y="1073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159929</xdr:rowOff>
    </xdr:from>
    <xdr:to>
      <xdr:col>73</xdr:col>
      <xdr:colOff>44450</xdr:colOff>
      <xdr:row>62</xdr:row>
      <xdr:rowOff>90079</xdr:rowOff>
    </xdr:to>
    <xdr:sp macro="" textlink="">
      <xdr:nvSpPr>
        <xdr:cNvPr id="349" name="楕円 348"/>
        <xdr:cNvSpPr/>
      </xdr:nvSpPr>
      <xdr:spPr>
        <a:xfrm>
          <a:off x="15240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74856</xdr:rowOff>
    </xdr:from>
    <xdr:ext cx="762000" cy="259045"/>
    <xdr:sp macro="" textlink="">
      <xdr:nvSpPr>
        <xdr:cNvPr id="350" name="テキスト ボックス 349"/>
        <xdr:cNvSpPr txBox="1"/>
      </xdr:nvSpPr>
      <xdr:spPr>
        <a:xfrm>
          <a:off x="14909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163376</xdr:rowOff>
    </xdr:from>
    <xdr:to>
      <xdr:col>68</xdr:col>
      <xdr:colOff>203200</xdr:colOff>
      <xdr:row>62</xdr:row>
      <xdr:rowOff>93526</xdr:rowOff>
    </xdr:to>
    <xdr:sp macro="" textlink="">
      <xdr:nvSpPr>
        <xdr:cNvPr id="351" name="楕円 350"/>
        <xdr:cNvSpPr/>
      </xdr:nvSpPr>
      <xdr:spPr>
        <a:xfrm>
          <a:off x="143510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78303</xdr:rowOff>
    </xdr:from>
    <xdr:ext cx="762000" cy="259045"/>
    <xdr:sp macro="" textlink="">
      <xdr:nvSpPr>
        <xdr:cNvPr id="352" name="テキスト ボックス 351"/>
        <xdr:cNvSpPr txBox="1"/>
      </xdr:nvSpPr>
      <xdr:spPr>
        <a:xfrm>
          <a:off x="14020800" y="107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53" name="楕円 352"/>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54" name="テキスト ボックス 353"/>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学校教育施設等において、平成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年度までに耐震改修、令和元年度では統合改修・増築、令和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では長寿命化など大型事業に取り組んでおり、これらに係る起債償還が順次始まっている。こうした元利償還金の増加による公債費負担比率の悪化を抑制すること、将来負担の平準化及びそれらの改善のため繰上償還を行ったことにより、実質公債費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％の改善となった。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今後、人口減少による標準財政規模の縮小や、公共施設等の更新に伴う地方債借入額の増加などが見込まれ、実質公債費比率の悪化が危惧される。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151554</xdr:rowOff>
    </xdr:to>
    <xdr:cxnSp macro="">
      <xdr:nvCxnSpPr>
        <xdr:cNvPr id="387" name="直線コネクタ 386"/>
        <xdr:cNvCxnSpPr/>
      </xdr:nvCxnSpPr>
      <xdr:spPr>
        <a:xfrm flipV="1">
          <a:off x="16179800" y="74836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36406</xdr:rowOff>
    </xdr:to>
    <xdr:cxnSp macro="">
      <xdr:nvCxnSpPr>
        <xdr:cNvPr id="390" name="直線コネクタ 389"/>
        <xdr:cNvCxnSpPr/>
      </xdr:nvCxnSpPr>
      <xdr:spPr>
        <a:xfrm flipV="1">
          <a:off x="15290800" y="75239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91" name="フローチャート: 判断 39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2" name="テキスト ボックス 391"/>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140970</xdr:rowOff>
    </xdr:to>
    <xdr:cxnSp macro="">
      <xdr:nvCxnSpPr>
        <xdr:cNvPr id="393" name="直線コネクタ 392"/>
        <xdr:cNvCxnSpPr/>
      </xdr:nvCxnSpPr>
      <xdr:spPr>
        <a:xfrm flipV="1">
          <a:off x="14401800" y="75802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45</xdr:row>
      <xdr:rowOff>25823</xdr:rowOff>
    </xdr:to>
    <xdr:cxnSp macro="">
      <xdr:nvCxnSpPr>
        <xdr:cNvPr id="396" name="直線コネクタ 395"/>
        <xdr:cNvCxnSpPr/>
      </xdr:nvCxnSpPr>
      <xdr:spPr>
        <a:xfrm flipV="1">
          <a:off x="13512800" y="768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7" name="フローチャート: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9" name="フローチャート: 判断 398"/>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0" name="テキスト ボックス 399"/>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60537</xdr:rowOff>
    </xdr:from>
    <xdr:to>
      <xdr:col>81</xdr:col>
      <xdr:colOff>95250</xdr:colOff>
      <xdr:row>43</xdr:row>
      <xdr:rowOff>162137</xdr:rowOff>
    </xdr:to>
    <xdr:sp macro="" textlink="">
      <xdr:nvSpPr>
        <xdr:cNvPr id="406" name="楕円 405"/>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32614</xdr:rowOff>
    </xdr:from>
    <xdr:ext cx="762000" cy="259045"/>
    <xdr:sp macro="" textlink="">
      <xdr:nvSpPr>
        <xdr:cNvPr id="407"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8" name="楕円 407"/>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9" name="テキスト ボックス 408"/>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10" name="楕円 409"/>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11" name="テキスト ボックス 410"/>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12" name="楕円 411"/>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13" name="テキスト ボックス 412"/>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146473</xdr:rowOff>
    </xdr:from>
    <xdr:to>
      <xdr:col>64</xdr:col>
      <xdr:colOff>152400</xdr:colOff>
      <xdr:row>45</xdr:row>
      <xdr:rowOff>76623</xdr:rowOff>
    </xdr:to>
    <xdr:sp macro="" textlink="">
      <xdr:nvSpPr>
        <xdr:cNvPr id="414" name="楕円 413"/>
        <xdr:cNvSpPr/>
      </xdr:nvSpPr>
      <xdr:spPr>
        <a:xfrm>
          <a:off x="13462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61400</xdr:rowOff>
    </xdr:from>
    <xdr:ext cx="762000" cy="259045"/>
    <xdr:sp macro="" textlink="">
      <xdr:nvSpPr>
        <xdr:cNvPr id="415" name="テキスト ボックス 414"/>
        <xdr:cNvSpPr txBox="1"/>
      </xdr:nvSpPr>
      <xdr:spPr>
        <a:xfrm>
          <a:off x="13131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地方債の現在高が▲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百万円、組合負担等見込額が▲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百万円となったほか、公営企業債等繰入見込額や債務負担行為に基づく支出予定額なども減額となり、将来負担額は▲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百万円となった。その結果、将来負担比率は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％になり、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％の改善となった。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しかし、類似団体の平均と比べると依然として大きく上回る状況であるため、地方債の借入については今以上に事業を厳選し、将来負担額の抑制を図っていく。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43984</xdr:rowOff>
    </xdr:from>
    <xdr:to>
      <xdr:col>81</xdr:col>
      <xdr:colOff>44450</xdr:colOff>
      <xdr:row>18</xdr:row>
      <xdr:rowOff>86487</xdr:rowOff>
    </xdr:to>
    <xdr:cxnSp macro="">
      <xdr:nvCxnSpPr>
        <xdr:cNvPr id="449" name="直線コネクタ 448"/>
        <xdr:cNvCxnSpPr/>
      </xdr:nvCxnSpPr>
      <xdr:spPr>
        <a:xfrm flipV="1">
          <a:off x="16179800" y="2958634"/>
          <a:ext cx="8382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86487</xdr:rowOff>
    </xdr:from>
    <xdr:to>
      <xdr:col>77</xdr:col>
      <xdr:colOff>44450</xdr:colOff>
      <xdr:row>19</xdr:row>
      <xdr:rowOff>82338</xdr:rowOff>
    </xdr:to>
    <xdr:cxnSp macro="">
      <xdr:nvCxnSpPr>
        <xdr:cNvPr id="452" name="直線コネクタ 451"/>
        <xdr:cNvCxnSpPr/>
      </xdr:nvCxnSpPr>
      <xdr:spPr>
        <a:xfrm flipV="1">
          <a:off x="15290800" y="317258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44238</xdr:rowOff>
    </xdr:from>
    <xdr:to>
      <xdr:col>77</xdr:col>
      <xdr:colOff>95250</xdr:colOff>
      <xdr:row>14</xdr:row>
      <xdr:rowOff>145838</xdr:rowOff>
    </xdr:to>
    <xdr:sp macro="" textlink="">
      <xdr:nvSpPr>
        <xdr:cNvPr id="453" name="フローチャート: 判断 452"/>
        <xdr:cNvSpPr/>
      </xdr:nvSpPr>
      <xdr:spPr>
        <a:xfrm>
          <a:off x="16129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156015</xdr:rowOff>
    </xdr:from>
    <xdr:ext cx="736600" cy="259045"/>
    <xdr:sp macro="" textlink="">
      <xdr:nvSpPr>
        <xdr:cNvPr id="454" name="テキスト ボックス 453"/>
        <xdr:cNvSpPr txBox="1"/>
      </xdr:nvSpPr>
      <xdr:spPr>
        <a:xfrm>
          <a:off x="15798800" y="22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82338</xdr:rowOff>
    </xdr:from>
    <xdr:to>
      <xdr:col>72</xdr:col>
      <xdr:colOff>203200</xdr:colOff>
      <xdr:row>19</xdr:row>
      <xdr:rowOff>112903</xdr:rowOff>
    </xdr:to>
    <xdr:cxnSp macro="">
      <xdr:nvCxnSpPr>
        <xdr:cNvPr id="455" name="直線コネクタ 454"/>
        <xdr:cNvCxnSpPr/>
      </xdr:nvCxnSpPr>
      <xdr:spPr>
        <a:xfrm flipV="1">
          <a:off x="14401800" y="3339888"/>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6" name="フローチャート: 判断 455"/>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57" name="テキスト ボックス 456"/>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112903</xdr:rowOff>
    </xdr:from>
    <xdr:to>
      <xdr:col>68</xdr:col>
      <xdr:colOff>152400</xdr:colOff>
      <xdr:row>20</xdr:row>
      <xdr:rowOff>109559</xdr:rowOff>
    </xdr:to>
    <xdr:cxnSp macro="">
      <xdr:nvCxnSpPr>
        <xdr:cNvPr id="458" name="直線コネクタ 457"/>
        <xdr:cNvCxnSpPr/>
      </xdr:nvCxnSpPr>
      <xdr:spPr>
        <a:xfrm flipV="1">
          <a:off x="13512800" y="3370453"/>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9" name="フローチャート: 判断 458"/>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60" name="テキスト ボックス 459"/>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61" name="フローチャート: 判断 460"/>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62" name="テキスト ボックス 461"/>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164634</xdr:rowOff>
    </xdr:from>
    <xdr:to>
      <xdr:col>81</xdr:col>
      <xdr:colOff>95250</xdr:colOff>
      <xdr:row>17</xdr:row>
      <xdr:rowOff>94784</xdr:rowOff>
    </xdr:to>
    <xdr:sp macro="" textlink="">
      <xdr:nvSpPr>
        <xdr:cNvPr id="468" name="楕円 467"/>
        <xdr:cNvSpPr/>
      </xdr:nvSpPr>
      <xdr:spPr>
        <a:xfrm>
          <a:off x="16967200" y="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136711</xdr:rowOff>
    </xdr:from>
    <xdr:ext cx="762000" cy="259045"/>
    <xdr:sp macro="" textlink="">
      <xdr:nvSpPr>
        <xdr:cNvPr id="469" name="将来負担の状況該当値テキスト"/>
        <xdr:cNvSpPr txBox="1"/>
      </xdr:nvSpPr>
      <xdr:spPr>
        <a:xfrm>
          <a:off x="17106900" y="287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35687</xdr:rowOff>
    </xdr:from>
    <xdr:to>
      <xdr:col>77</xdr:col>
      <xdr:colOff>95250</xdr:colOff>
      <xdr:row>18</xdr:row>
      <xdr:rowOff>137287</xdr:rowOff>
    </xdr:to>
    <xdr:sp macro="" textlink="">
      <xdr:nvSpPr>
        <xdr:cNvPr id="470" name="楕円 469"/>
        <xdr:cNvSpPr/>
      </xdr:nvSpPr>
      <xdr:spPr>
        <a:xfrm>
          <a:off x="16129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122064</xdr:rowOff>
    </xdr:from>
    <xdr:ext cx="736600" cy="259045"/>
    <xdr:sp macro="" textlink="">
      <xdr:nvSpPr>
        <xdr:cNvPr id="471" name="テキスト ボックス 470"/>
        <xdr:cNvSpPr txBox="1"/>
      </xdr:nvSpPr>
      <xdr:spPr>
        <a:xfrm>
          <a:off x="15798800" y="320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31538</xdr:rowOff>
    </xdr:from>
    <xdr:to>
      <xdr:col>73</xdr:col>
      <xdr:colOff>44450</xdr:colOff>
      <xdr:row>19</xdr:row>
      <xdr:rowOff>133138</xdr:rowOff>
    </xdr:to>
    <xdr:sp macro="" textlink="">
      <xdr:nvSpPr>
        <xdr:cNvPr id="472" name="楕円 471"/>
        <xdr:cNvSpPr/>
      </xdr:nvSpPr>
      <xdr:spPr>
        <a:xfrm>
          <a:off x="15240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117915</xdr:rowOff>
    </xdr:from>
    <xdr:ext cx="762000" cy="259045"/>
    <xdr:sp macro="" textlink="">
      <xdr:nvSpPr>
        <xdr:cNvPr id="473" name="テキスト ボックス 472"/>
        <xdr:cNvSpPr txBox="1"/>
      </xdr:nvSpPr>
      <xdr:spPr>
        <a:xfrm>
          <a:off x="14909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62103</xdr:rowOff>
    </xdr:from>
    <xdr:to>
      <xdr:col>68</xdr:col>
      <xdr:colOff>203200</xdr:colOff>
      <xdr:row>19</xdr:row>
      <xdr:rowOff>163703</xdr:rowOff>
    </xdr:to>
    <xdr:sp macro="" textlink="">
      <xdr:nvSpPr>
        <xdr:cNvPr id="474" name="楕円 473"/>
        <xdr:cNvSpPr/>
      </xdr:nvSpPr>
      <xdr:spPr>
        <a:xfrm>
          <a:off x="14351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148480</xdr:rowOff>
    </xdr:from>
    <xdr:ext cx="762000" cy="259045"/>
    <xdr:sp macro="" textlink="">
      <xdr:nvSpPr>
        <xdr:cNvPr id="475" name="テキスト ボックス 474"/>
        <xdr:cNvSpPr txBox="1"/>
      </xdr:nvSpPr>
      <xdr:spPr>
        <a:xfrm>
          <a:off x="14020800" y="340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58759</xdr:rowOff>
    </xdr:from>
    <xdr:to>
      <xdr:col>64</xdr:col>
      <xdr:colOff>152400</xdr:colOff>
      <xdr:row>20</xdr:row>
      <xdr:rowOff>160359</xdr:rowOff>
    </xdr:to>
    <xdr:sp macro="" textlink="">
      <xdr:nvSpPr>
        <xdr:cNvPr id="476" name="楕円 475"/>
        <xdr:cNvSpPr/>
      </xdr:nvSpPr>
      <xdr:spPr>
        <a:xfrm>
          <a:off x="13462000" y="34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145136</xdr:rowOff>
    </xdr:from>
    <xdr:ext cx="762000" cy="259045"/>
    <xdr:sp macro="" textlink="">
      <xdr:nvSpPr>
        <xdr:cNvPr id="477" name="テキスト ボックス 476"/>
        <xdr:cNvSpPr txBox="1"/>
      </xdr:nvSpPr>
      <xdr:spPr>
        <a:xfrm>
          <a:off x="13131800" y="357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前については、類似団体の平均に比べやや高い水準で推移していた。これは生活圏が広く、人口に対する保育所・小学校等の施設数が相対的に多いことなどが主な要因となっている。しかし、定員適正化計画による定員管理や指定管理者制度の導入による民間委託といった行財政改革を実施していること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年度をピークに低下傾向である。令和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年度は、会計年度任用職員に係る経常経費の増に伴い経常経費充当一般財源は前年度比＋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百万円となったが、経常一般財源の＋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百万円により、経常収支比率は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69850</xdr:rowOff>
    </xdr:to>
    <xdr:cxnSp macro="">
      <xdr:nvCxnSpPr>
        <xdr:cNvPr id="66" name="直線コネクタ 65"/>
        <xdr:cNvCxnSpPr/>
      </xdr:nvCxnSpPr>
      <xdr:spPr>
        <a:xfrm flipV="1">
          <a:off x="3987800" y="599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20320</xdr:rowOff>
    </xdr:to>
    <xdr:cxnSp macro="">
      <xdr:nvCxnSpPr>
        <xdr:cNvPr id="69" name="直線コネクタ 68"/>
        <xdr:cNvCxnSpPr/>
      </xdr:nvCxnSpPr>
      <xdr:spPr>
        <a:xfrm flipV="1">
          <a:off x="3098800" y="607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43180</xdr:rowOff>
    </xdr:to>
    <xdr:cxnSp macro="">
      <xdr:nvCxnSpPr>
        <xdr:cNvPr id="72" name="直線コネクタ 71"/>
        <xdr:cNvCxnSpPr/>
      </xdr:nvCxnSpPr>
      <xdr:spPr>
        <a:xfrm flipV="1">
          <a:off x="2209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xdr:cNvCxnSpPr/>
      </xdr:nvCxnSpPr>
      <xdr:spPr>
        <a:xfrm flipV="1">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給食センターの運営や小学校の管理に係る経費の増などにより、経常経費充当一般財源は＋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百万円となったが、経常収支比率は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現状は、類似団体と比べ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％下回っているが、今後も人件費抑制の観点から、民間委託を推進することで上昇すると見込まれる。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120650</xdr:rowOff>
    </xdr:to>
    <xdr:cxnSp macro="">
      <xdr:nvCxnSpPr>
        <xdr:cNvPr id="127" name="直線コネクタ 126"/>
        <xdr:cNvCxnSpPr/>
      </xdr:nvCxnSpPr>
      <xdr:spPr>
        <a:xfrm flipV="1">
          <a:off x="15671800" y="264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15</xdr:row>
      <xdr:rowOff>146050</xdr:rowOff>
    </xdr:to>
    <xdr:cxnSp macro="">
      <xdr:nvCxnSpPr>
        <xdr:cNvPr id="130" name="直線コネクタ 129"/>
        <xdr:cNvCxnSpPr/>
      </xdr:nvCxnSpPr>
      <xdr:spPr>
        <a:xfrm flipV="1">
          <a:off x="14782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15</xdr:row>
      <xdr:rowOff>146050</xdr:rowOff>
    </xdr:to>
    <xdr:cxnSp macro="">
      <xdr:nvCxnSpPr>
        <xdr:cNvPr id="133" name="直線コネクタ 132"/>
        <xdr:cNvCxnSpPr/>
      </xdr:nvCxnSpPr>
      <xdr:spPr>
        <a:xfrm>
          <a:off x="13893800" y="269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19050</xdr:rowOff>
    </xdr:from>
    <xdr:to>
      <xdr:col>74</xdr:col>
      <xdr:colOff>31750</xdr:colOff>
      <xdr:row>19</xdr:row>
      <xdr:rowOff>120650</xdr:rowOff>
    </xdr:to>
    <xdr:sp macro="" textlink="">
      <xdr:nvSpPr>
        <xdr:cNvPr id="134" name="フローチャート: 判断 133"/>
        <xdr:cNvSpPr/>
      </xdr:nvSpPr>
      <xdr:spPr>
        <a:xfrm>
          <a:off x="14732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35" name="テキスト ボックス 134"/>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120650</xdr:rowOff>
    </xdr:to>
    <xdr:cxnSp macro="">
      <xdr:nvCxnSpPr>
        <xdr:cNvPr id="136" name="直線コネクタ 135"/>
        <xdr:cNvCxnSpPr/>
      </xdr:nvCxnSpPr>
      <xdr:spPr>
        <a:xfrm>
          <a:off x="13004800" y="2679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39" name="フローチャート: 判断 138"/>
        <xdr:cNvSpPr/>
      </xdr:nvSpPr>
      <xdr:spPr>
        <a:xfrm>
          <a:off x="12954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40" name="テキスト ボックス 139"/>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69850</xdr:rowOff>
    </xdr:from>
    <xdr:to>
      <xdr:col>69</xdr:col>
      <xdr:colOff>142875</xdr:colOff>
      <xdr:row>16</xdr:row>
      <xdr:rowOff>0</xdr:rowOff>
    </xdr:to>
    <xdr:sp macro="" textlink="">
      <xdr:nvSpPr>
        <xdr:cNvPr id="152" name="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10177</xdr:rowOff>
    </xdr:from>
    <xdr:ext cx="762000" cy="259045"/>
    <xdr:sp macro="" textlink="">
      <xdr:nvSpPr>
        <xdr:cNvPr id="153" name="テキスト ボックス 152"/>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対象者の増に伴い自立支援給付事業などの支出は増加したものの、保育所等の運営に係る支出や、児童手当給付費などが減となったことにより、経常経費充当一般財源は▲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百万円となり、経常収支比率は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しかし、本町においては、全国平均を上回るペースで高齢化が進んでいる（令和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日現在高齢化率：約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％）ことから、今後比率が上昇するものと考えられる。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59</xdr:row>
      <xdr:rowOff>146050</xdr:rowOff>
    </xdr:to>
    <xdr:cxnSp macro="">
      <xdr:nvCxnSpPr>
        <xdr:cNvPr id="188" name="直線コネクタ 187"/>
        <xdr:cNvCxnSpPr/>
      </xdr:nvCxnSpPr>
      <xdr:spPr>
        <a:xfrm flipV="1">
          <a:off x="3987800" y="10033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12700</xdr:rowOff>
    </xdr:to>
    <xdr:cxnSp macro="">
      <xdr:nvCxnSpPr>
        <xdr:cNvPr id="191" name="直線コネクタ 190"/>
        <xdr:cNvCxnSpPr/>
      </xdr:nvCxnSpPr>
      <xdr:spPr>
        <a:xfrm flipV="1">
          <a:off x="3098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95250</xdr:rowOff>
    </xdr:from>
    <xdr:to>
      <xdr:col>20</xdr:col>
      <xdr:colOff>38100</xdr:colOff>
      <xdr:row>59</xdr:row>
      <xdr:rowOff>25400</xdr:rowOff>
    </xdr:to>
    <xdr:sp macro="" textlink="">
      <xdr:nvSpPr>
        <xdr:cNvPr id="192" name="フローチャート: 判断 191"/>
        <xdr:cNvSpPr/>
      </xdr:nvSpPr>
      <xdr:spPr>
        <a:xfrm>
          <a:off x="3937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35577</xdr:rowOff>
    </xdr:from>
    <xdr:ext cx="736600" cy="259045"/>
    <xdr:sp macro="" textlink="">
      <xdr:nvSpPr>
        <xdr:cNvPr id="193" name="テキスト ボックス 192"/>
        <xdr:cNvSpPr txBox="1"/>
      </xdr:nvSpPr>
      <xdr:spPr>
        <a:xfrm>
          <a:off x="3606800" y="980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60</xdr:row>
      <xdr:rowOff>12700</xdr:rowOff>
    </xdr:to>
    <xdr:cxnSp macro="">
      <xdr:nvCxnSpPr>
        <xdr:cNvPr id="194" name="直線コネクタ 193"/>
        <xdr:cNvCxnSpPr/>
      </xdr:nvCxnSpPr>
      <xdr:spPr>
        <a:xfrm>
          <a:off x="2209800" y="1012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0</xdr:rowOff>
    </xdr:from>
    <xdr:to>
      <xdr:col>15</xdr:col>
      <xdr:colOff>149225</xdr:colOff>
      <xdr:row>59</xdr:row>
      <xdr:rowOff>101600</xdr:rowOff>
    </xdr:to>
    <xdr:sp macro="" textlink="">
      <xdr:nvSpPr>
        <xdr:cNvPr id="195" name="フローチャート: 判断 194"/>
        <xdr:cNvSpPr/>
      </xdr:nvSpPr>
      <xdr:spPr>
        <a:xfrm>
          <a:off x="3048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111777</xdr:rowOff>
    </xdr:from>
    <xdr:ext cx="762000" cy="259045"/>
    <xdr:sp macro="" textlink="">
      <xdr:nvSpPr>
        <xdr:cNvPr id="196" name="テキスト ボックス 195"/>
        <xdr:cNvSpPr txBox="1"/>
      </xdr:nvSpPr>
      <xdr:spPr>
        <a:xfrm>
          <a:off x="2717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7" name="直線コネクタ 196"/>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95250</xdr:rowOff>
    </xdr:from>
    <xdr:to>
      <xdr:col>11</xdr:col>
      <xdr:colOff>60325</xdr:colOff>
      <xdr:row>59</xdr:row>
      <xdr:rowOff>25400</xdr:rowOff>
    </xdr:to>
    <xdr:sp macro="" textlink="">
      <xdr:nvSpPr>
        <xdr:cNvPr id="198" name="フローチャート: 判断 197"/>
        <xdr:cNvSpPr/>
      </xdr:nvSpPr>
      <xdr:spPr>
        <a:xfrm>
          <a:off x="2159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35577</xdr:rowOff>
    </xdr:from>
    <xdr:ext cx="762000" cy="259045"/>
    <xdr:sp macro="" textlink="">
      <xdr:nvSpPr>
        <xdr:cNvPr id="199" name="テキスト ボックス 198"/>
        <xdr:cNvSpPr txBox="1"/>
      </xdr:nvSpPr>
      <xdr:spPr>
        <a:xfrm>
          <a:off x="1828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7" name="楕円 206"/>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8"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9" name="楕円 208"/>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10" name="テキスト ボックス 209"/>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3" name="楕円 212"/>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4" name="テキスト ボックス 213"/>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6" name="テキスト ボックス 215"/>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介護保険事業や後期高齢者医療事業への繰出金の減などにより、経常収支比率は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しかし、類似団体の平均と比べると依然として大きく上回る状況であるため、今後、経費の節減をはじめ、独立採算の原則に立ち返った料金の適正化を図るなど、普通会計への負担軽減に努めていく。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85090</xdr:rowOff>
    </xdr:to>
    <xdr:cxnSp macro="">
      <xdr:nvCxnSpPr>
        <xdr:cNvPr id="244" name="直線コネクタ 243"/>
        <xdr:cNvCxnSpPr/>
      </xdr:nvCxnSpPr>
      <xdr:spPr>
        <a:xfrm flipV="1">
          <a:off x="16510000" y="909574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57167</xdr:rowOff>
    </xdr:from>
    <xdr:ext cx="762000" cy="259045"/>
    <xdr:sp macro="" textlink="">
      <xdr:nvSpPr>
        <xdr:cNvPr id="245" name="その他最小値テキスト"/>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85090</xdr:rowOff>
    </xdr:from>
    <xdr:to>
      <xdr:col>82</xdr:col>
      <xdr:colOff>196850</xdr:colOff>
      <xdr:row>59</xdr:row>
      <xdr:rowOff>85090</xdr:rowOff>
    </xdr:to>
    <xdr:cxnSp macro="">
      <xdr:nvCxnSpPr>
        <xdr:cNvPr id="246" name="直線コネクタ 245"/>
        <xdr:cNvCxnSpPr/>
      </xdr:nvCxnSpPr>
      <xdr:spPr>
        <a:xfrm>
          <a:off x="16421100" y="1020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7"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8" name="直線コネクタ 247"/>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61</xdr:row>
      <xdr:rowOff>31750</xdr:rowOff>
    </xdr:to>
    <xdr:cxnSp macro="">
      <xdr:nvCxnSpPr>
        <xdr:cNvPr id="249" name="直線コネクタ 248"/>
        <xdr:cNvCxnSpPr/>
      </xdr:nvCxnSpPr>
      <xdr:spPr>
        <a:xfrm flipV="1">
          <a:off x="15671800" y="9880600"/>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142257</xdr:rowOff>
    </xdr:from>
    <xdr:ext cx="762000" cy="259045"/>
    <xdr:sp macro="" textlink="">
      <xdr:nvSpPr>
        <xdr:cNvPr id="250"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1" name="フローチャート: 判断 250"/>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43180</xdr:rowOff>
    </xdr:from>
    <xdr:to>
      <xdr:col>78</xdr:col>
      <xdr:colOff>69850</xdr:colOff>
      <xdr:row>61</xdr:row>
      <xdr:rowOff>31750</xdr:rowOff>
    </xdr:to>
    <xdr:cxnSp macro="">
      <xdr:nvCxnSpPr>
        <xdr:cNvPr id="252" name="直線コネクタ 251"/>
        <xdr:cNvCxnSpPr/>
      </xdr:nvCxnSpPr>
      <xdr:spPr>
        <a:xfrm>
          <a:off x="14782800" y="10330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43180</xdr:rowOff>
    </xdr:to>
    <xdr:cxnSp macro="">
      <xdr:nvCxnSpPr>
        <xdr:cNvPr id="255" name="直線コネクタ 254"/>
        <xdr:cNvCxnSpPr/>
      </xdr:nvCxnSpPr>
      <xdr:spPr>
        <a:xfrm>
          <a:off x="13893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6" name="フローチャート: 判断 255"/>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7" name="テキスト ボックス 256"/>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104140</xdr:rowOff>
    </xdr:to>
    <xdr:cxnSp macro="">
      <xdr:nvCxnSpPr>
        <xdr:cNvPr id="258" name="直線コネクタ 257"/>
        <xdr:cNvCxnSpPr/>
      </xdr:nvCxnSpPr>
      <xdr:spPr>
        <a:xfrm flipV="1">
          <a:off x="13004800" y="1032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1" name="フローチャート: 判断 260"/>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2" name="テキスト ボックス 261"/>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0" name="楕円 269"/>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1" name="テキスト ボックス 270"/>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2" name="楕円 271"/>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3" name="テキスト ボックス 272"/>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4" name="楕円 273"/>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71137</xdr:rowOff>
    </xdr:from>
    <xdr:ext cx="762000" cy="259045"/>
    <xdr:sp macro="" textlink="">
      <xdr:nvSpPr>
        <xdr:cNvPr id="275" name="テキスト ボックス 274"/>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6" name="楕円 275"/>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7" name="テキスト ボックス 276"/>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一部事務組合に対する負担金や各種補助金の増などにより、経常収支比率は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今一度、補助金本来の意義、必要性を再検討し、事業効果を明確に立証できない補助金を廃止するなど、内容の見直しを進めていく。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2" name="直線コネクタ 301"/>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3"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4" name="直線コネクタ 303"/>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5"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6" name="直線コネクタ 305"/>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67564</xdr:rowOff>
    </xdr:from>
    <xdr:to>
      <xdr:col>82</xdr:col>
      <xdr:colOff>107950</xdr:colOff>
      <xdr:row>36</xdr:row>
      <xdr:rowOff>12700</xdr:rowOff>
    </xdr:to>
    <xdr:cxnSp macro="">
      <xdr:nvCxnSpPr>
        <xdr:cNvPr id="307" name="直線コネクタ 306"/>
        <xdr:cNvCxnSpPr/>
      </xdr:nvCxnSpPr>
      <xdr:spPr>
        <a:xfrm>
          <a:off x="15671800" y="589686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08"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09" name="フローチャート: 判断 308"/>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90424</xdr:rowOff>
    </xdr:to>
    <xdr:cxnSp macro="">
      <xdr:nvCxnSpPr>
        <xdr:cNvPr id="310" name="直線コネクタ 309"/>
        <xdr:cNvCxnSpPr/>
      </xdr:nvCxnSpPr>
      <xdr:spPr>
        <a:xfrm flipV="1">
          <a:off x="14782800" y="5896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90424</xdr:rowOff>
    </xdr:to>
    <xdr:cxnSp macro="">
      <xdr:nvCxnSpPr>
        <xdr:cNvPr id="313" name="直線コネクタ 312"/>
        <xdr:cNvCxnSpPr/>
      </xdr:nvCxnSpPr>
      <xdr:spPr>
        <a:xfrm>
          <a:off x="13893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122428</xdr:rowOff>
    </xdr:to>
    <xdr:cxnSp macro="">
      <xdr:nvCxnSpPr>
        <xdr:cNvPr id="316" name="直線コネクタ 315"/>
        <xdr:cNvCxnSpPr/>
      </xdr:nvCxnSpPr>
      <xdr:spPr>
        <a:xfrm flipV="1">
          <a:off x="13004800" y="59014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6" name="楕円 325"/>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7"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8" name="楕円 327"/>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9" name="テキスト ボックス 328"/>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0" name="楕円 329"/>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1" name="テキスト ボックス 330"/>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2" name="楕円 331"/>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3" name="テキスト ボックス 332"/>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4" name="楕円 333"/>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5" name="テキスト ボックス 334"/>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過去の高金利地方債の償還が順次終了してきているものの、後年度に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％交付税算入される臨時財政対策債の多額の償還が順次始まっており、臨時財政対策債の償還額は＋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百万円となった。この影響などにより、経常経費充当一般財源は＋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百万円となったが、経常収支比率は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今後、起債の峻別を図り、また、繰上償還を実施することで比率の平準化に努める。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1" name="直線コネクタ 360"/>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2"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3" name="直線コネクタ 362"/>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4"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5" name="直線コネクタ 364"/>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136144</xdr:rowOff>
    </xdr:to>
    <xdr:cxnSp macro="">
      <xdr:nvCxnSpPr>
        <xdr:cNvPr id="366" name="直線コネクタ 365"/>
        <xdr:cNvCxnSpPr/>
      </xdr:nvCxnSpPr>
      <xdr:spPr>
        <a:xfrm flipV="1">
          <a:off x="3987800" y="134360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7"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68" name="フローチャート: 判断 367"/>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46989</xdr:rowOff>
    </xdr:to>
    <xdr:cxnSp macro="">
      <xdr:nvCxnSpPr>
        <xdr:cNvPr id="369" name="直線コネクタ 368"/>
        <xdr:cNvCxnSpPr/>
      </xdr:nvCxnSpPr>
      <xdr:spPr>
        <a:xfrm flipV="1">
          <a:off x="3098800" y="135092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92202</xdr:rowOff>
    </xdr:from>
    <xdr:to>
      <xdr:col>20</xdr:col>
      <xdr:colOff>38100</xdr:colOff>
      <xdr:row>78</xdr:row>
      <xdr:rowOff>22352</xdr:rowOff>
    </xdr:to>
    <xdr:sp macro="" textlink="">
      <xdr:nvSpPr>
        <xdr:cNvPr id="370" name="フローチャート: 判断 369"/>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1" name="テキスト ボックス 370"/>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165863</xdr:rowOff>
    </xdr:to>
    <xdr:cxnSp macro="">
      <xdr:nvCxnSpPr>
        <xdr:cNvPr id="372" name="直線コネクタ 371"/>
        <xdr:cNvCxnSpPr/>
      </xdr:nvCxnSpPr>
      <xdr:spPr>
        <a:xfrm flipV="1">
          <a:off x="2209800" y="135915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3" name="フローチャート: 判断 372"/>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4" name="テキスト ボックス 373"/>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21844</xdr:rowOff>
    </xdr:to>
    <xdr:cxnSp macro="">
      <xdr:nvCxnSpPr>
        <xdr:cNvPr id="375" name="直線コネクタ 374"/>
        <xdr:cNvCxnSpPr/>
      </xdr:nvCxnSpPr>
      <xdr:spPr>
        <a:xfrm flipV="1">
          <a:off x="1320800" y="137104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6" name="フローチャート: 判断 375"/>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77" name="テキスト ボックス 376"/>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78" name="フローチャート: 判断 377"/>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79" name="テキスト ボックス 37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5" name="楕円 384"/>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6"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87" name="楕円 386"/>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8" name="テキスト ボックス 387"/>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1" name="楕円 390"/>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2" name="テキスト ボックス 391"/>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93" name="楕円 392"/>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94" name="テキスト ボックス 393"/>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公債費以外の経費に係る経常収支比率は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％改善し、類似団体平均に比べて下回る結果となっている。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しかし、財政力の低い当町にとってこの比率は、普通交付税や臨時財政対策債の増額によるところが大きく、国の動向によっては大きく悪化することも考えられる。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0" name="直線コネクタ 419"/>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1"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2" name="直線コネクタ 421"/>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3"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4" name="直線コネクタ 423"/>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40132</xdr:rowOff>
    </xdr:to>
    <xdr:cxnSp macro="">
      <xdr:nvCxnSpPr>
        <xdr:cNvPr id="425" name="直線コネクタ 424"/>
        <xdr:cNvCxnSpPr/>
      </xdr:nvCxnSpPr>
      <xdr:spPr>
        <a:xfrm flipV="1">
          <a:off x="15671800" y="1287373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6"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7" name="フローチャート: 判断 426"/>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58420</xdr:rowOff>
    </xdr:to>
    <xdr:cxnSp macro="">
      <xdr:nvCxnSpPr>
        <xdr:cNvPr id="428" name="直線コネクタ 427"/>
        <xdr:cNvCxnSpPr/>
      </xdr:nvCxnSpPr>
      <xdr:spPr>
        <a:xfrm flipV="1">
          <a:off x="14782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124206</xdr:rowOff>
    </xdr:from>
    <xdr:to>
      <xdr:col>78</xdr:col>
      <xdr:colOff>120650</xdr:colOff>
      <xdr:row>78</xdr:row>
      <xdr:rowOff>54356</xdr:rowOff>
    </xdr:to>
    <xdr:sp macro="" textlink="">
      <xdr:nvSpPr>
        <xdr:cNvPr id="429" name="フローチャート: 判断 428"/>
        <xdr:cNvSpPr/>
      </xdr:nvSpPr>
      <xdr:spPr>
        <a:xfrm>
          <a:off x="15621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30" name="テキスト ボックス 429"/>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58420</xdr:rowOff>
    </xdr:to>
    <xdr:cxnSp macro="">
      <xdr:nvCxnSpPr>
        <xdr:cNvPr id="431" name="直線コネクタ 430"/>
        <xdr:cNvCxnSpPr/>
      </xdr:nvCxnSpPr>
      <xdr:spPr>
        <a:xfrm>
          <a:off x="13893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2" name="フローチャート: 判断 431"/>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3" name="テキスト ボックス 432"/>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62992</xdr:rowOff>
    </xdr:to>
    <xdr:cxnSp macro="">
      <xdr:nvCxnSpPr>
        <xdr:cNvPr id="434" name="直線コネクタ 433"/>
        <xdr:cNvCxnSpPr/>
      </xdr:nvCxnSpPr>
      <xdr:spPr>
        <a:xfrm flipV="1">
          <a:off x="13004800" y="130291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5" name="フローチャート: 判断 434"/>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36" name="テキスト ボックス 435"/>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37" name="フローチャート: 判断 436"/>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38" name="テキスト ボックス 43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135636</xdr:rowOff>
    </xdr:from>
    <xdr:to>
      <xdr:col>82</xdr:col>
      <xdr:colOff>158750</xdr:colOff>
      <xdr:row>75</xdr:row>
      <xdr:rowOff>65786</xdr:rowOff>
    </xdr:to>
    <xdr:sp macro="" textlink="">
      <xdr:nvSpPr>
        <xdr:cNvPr id="444" name="楕円 443"/>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152163</xdr:rowOff>
    </xdr:from>
    <xdr:ext cx="762000" cy="259045"/>
    <xdr:sp macro="" textlink="">
      <xdr:nvSpPr>
        <xdr:cNvPr id="445"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6" name="楕円 44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7" name="テキスト ボックス 446"/>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8" name="楕円 447"/>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9" name="テキスト ボックス 44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0" name="楕円 449"/>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1" name="テキスト ボックス 450"/>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2" name="楕円 451"/>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3" name="テキスト ボックス 452"/>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101511</xdr:rowOff>
    </xdr:from>
    <xdr:to>
      <xdr:col>29</xdr:col>
      <xdr:colOff>127000</xdr:colOff>
      <xdr:row>18</xdr:row>
      <xdr:rowOff>114808</xdr:rowOff>
    </xdr:to>
    <xdr:cxnSp macro="">
      <xdr:nvCxnSpPr>
        <xdr:cNvPr id="50" name="直線コネクタ 49"/>
        <xdr:cNvCxnSpPr/>
      </xdr:nvCxnSpPr>
      <xdr:spPr bwMode="auto">
        <a:xfrm flipV="1">
          <a:off x="5003800" y="3235236"/>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114808</xdr:rowOff>
    </xdr:from>
    <xdr:to>
      <xdr:col>26</xdr:col>
      <xdr:colOff>50800</xdr:colOff>
      <xdr:row>18</xdr:row>
      <xdr:rowOff>162719</xdr:rowOff>
    </xdr:to>
    <xdr:cxnSp macro="">
      <xdr:nvCxnSpPr>
        <xdr:cNvPr id="53" name="直線コネクタ 52"/>
        <xdr:cNvCxnSpPr/>
      </xdr:nvCxnSpPr>
      <xdr:spPr bwMode="auto">
        <a:xfrm flipV="1">
          <a:off x="4305300" y="3248533"/>
          <a:ext cx="698500" cy="4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156077</xdr:rowOff>
    </xdr:from>
    <xdr:to>
      <xdr:col>26</xdr:col>
      <xdr:colOff>101600</xdr:colOff>
      <xdr:row>19</xdr:row>
      <xdr:rowOff>86227</xdr:rowOff>
    </xdr:to>
    <xdr:sp macro="" textlink="">
      <xdr:nvSpPr>
        <xdr:cNvPr id="54" name="フローチャート: 判断 53"/>
        <xdr:cNvSpPr/>
      </xdr:nvSpPr>
      <xdr:spPr bwMode="auto">
        <a:xfrm>
          <a:off x="4953000" y="3289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71004</xdr:rowOff>
    </xdr:from>
    <xdr:ext cx="736600" cy="259045"/>
    <xdr:sp macro="" textlink="">
      <xdr:nvSpPr>
        <xdr:cNvPr id="55" name="テキスト ボックス 54"/>
        <xdr:cNvSpPr txBox="1"/>
      </xdr:nvSpPr>
      <xdr:spPr>
        <a:xfrm>
          <a:off x="4622800" y="33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80918</xdr:rowOff>
    </xdr:from>
    <xdr:to>
      <xdr:col>22</xdr:col>
      <xdr:colOff>114300</xdr:colOff>
      <xdr:row>18</xdr:row>
      <xdr:rowOff>162719</xdr:rowOff>
    </xdr:to>
    <xdr:cxnSp macro="">
      <xdr:nvCxnSpPr>
        <xdr:cNvPr id="56" name="直線コネクタ 55"/>
        <xdr:cNvCxnSpPr/>
      </xdr:nvCxnSpPr>
      <xdr:spPr bwMode="auto">
        <a:xfrm>
          <a:off x="3606800" y="3214643"/>
          <a:ext cx="698500" cy="8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3601</xdr:rowOff>
    </xdr:from>
    <xdr:to>
      <xdr:col>22</xdr:col>
      <xdr:colOff>165100</xdr:colOff>
      <xdr:row>19</xdr:row>
      <xdr:rowOff>105201</xdr:rowOff>
    </xdr:to>
    <xdr:sp macro="" textlink="">
      <xdr:nvSpPr>
        <xdr:cNvPr id="57" name="フローチャート: 判断 56"/>
        <xdr:cNvSpPr/>
      </xdr:nvSpPr>
      <xdr:spPr bwMode="auto">
        <a:xfrm>
          <a:off x="4254500" y="3308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89978</xdr:rowOff>
    </xdr:from>
    <xdr:ext cx="762000" cy="259045"/>
    <xdr:sp macro="" textlink="">
      <xdr:nvSpPr>
        <xdr:cNvPr id="58" name="テキスト ボックス 57"/>
        <xdr:cNvSpPr txBox="1"/>
      </xdr:nvSpPr>
      <xdr:spPr>
        <a:xfrm>
          <a:off x="3924300" y="339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80918</xdr:rowOff>
    </xdr:from>
    <xdr:to>
      <xdr:col>18</xdr:col>
      <xdr:colOff>177800</xdr:colOff>
      <xdr:row>19</xdr:row>
      <xdr:rowOff>3994</xdr:rowOff>
    </xdr:to>
    <xdr:cxnSp macro="">
      <xdr:nvCxnSpPr>
        <xdr:cNvPr id="59" name="直線コネクタ 58"/>
        <xdr:cNvCxnSpPr/>
      </xdr:nvCxnSpPr>
      <xdr:spPr bwMode="auto">
        <a:xfrm flipV="1">
          <a:off x="2908300" y="3214643"/>
          <a:ext cx="698500" cy="94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9582</xdr:rowOff>
    </xdr:from>
    <xdr:to>
      <xdr:col>19</xdr:col>
      <xdr:colOff>38100</xdr:colOff>
      <xdr:row>19</xdr:row>
      <xdr:rowOff>111182</xdr:rowOff>
    </xdr:to>
    <xdr:sp macro="" textlink="">
      <xdr:nvSpPr>
        <xdr:cNvPr id="60" name="フローチャート: 判断 59"/>
        <xdr:cNvSpPr/>
      </xdr:nvSpPr>
      <xdr:spPr bwMode="auto">
        <a:xfrm>
          <a:off x="3556000" y="3314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95959</xdr:rowOff>
    </xdr:from>
    <xdr:ext cx="762000" cy="259045"/>
    <xdr:sp macro="" textlink="">
      <xdr:nvSpPr>
        <xdr:cNvPr id="61" name="テキスト ボックス 60"/>
        <xdr:cNvSpPr txBox="1"/>
      </xdr:nvSpPr>
      <xdr:spPr>
        <a:xfrm>
          <a:off x="3225800" y="34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23965</xdr:rowOff>
    </xdr:from>
    <xdr:to>
      <xdr:col>15</xdr:col>
      <xdr:colOff>101600</xdr:colOff>
      <xdr:row>19</xdr:row>
      <xdr:rowOff>125565</xdr:rowOff>
    </xdr:to>
    <xdr:sp macro="" textlink="">
      <xdr:nvSpPr>
        <xdr:cNvPr id="62" name="フローチャート: 判断 61"/>
        <xdr:cNvSpPr/>
      </xdr:nvSpPr>
      <xdr:spPr bwMode="auto">
        <a:xfrm>
          <a:off x="2857500" y="3329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110342</xdr:rowOff>
    </xdr:from>
    <xdr:ext cx="762000" cy="259045"/>
    <xdr:sp macro="" textlink="">
      <xdr:nvSpPr>
        <xdr:cNvPr id="63" name="テキスト ボックス 62"/>
        <xdr:cNvSpPr txBox="1"/>
      </xdr:nvSpPr>
      <xdr:spPr>
        <a:xfrm>
          <a:off x="2527300" y="341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50711</xdr:rowOff>
    </xdr:from>
    <xdr:to>
      <xdr:col>29</xdr:col>
      <xdr:colOff>177800</xdr:colOff>
      <xdr:row>18</xdr:row>
      <xdr:rowOff>152311</xdr:rowOff>
    </xdr:to>
    <xdr:sp macro="" textlink="">
      <xdr:nvSpPr>
        <xdr:cNvPr id="69" name="楕円 68"/>
        <xdr:cNvSpPr/>
      </xdr:nvSpPr>
      <xdr:spPr bwMode="auto">
        <a:xfrm>
          <a:off x="5600700" y="318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22788</xdr:rowOff>
    </xdr:from>
    <xdr:ext cx="762000" cy="259045"/>
    <xdr:sp macro="" textlink="">
      <xdr:nvSpPr>
        <xdr:cNvPr id="70" name="人口1人当たり決算額の推移該当値テキスト130"/>
        <xdr:cNvSpPr txBox="1"/>
      </xdr:nvSpPr>
      <xdr:spPr>
        <a:xfrm>
          <a:off x="5740400" y="315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64008</xdr:rowOff>
    </xdr:from>
    <xdr:to>
      <xdr:col>26</xdr:col>
      <xdr:colOff>101600</xdr:colOff>
      <xdr:row>18</xdr:row>
      <xdr:rowOff>165608</xdr:rowOff>
    </xdr:to>
    <xdr:sp macro="" textlink="">
      <xdr:nvSpPr>
        <xdr:cNvPr id="71" name="楕円 70"/>
        <xdr:cNvSpPr/>
      </xdr:nvSpPr>
      <xdr:spPr bwMode="auto">
        <a:xfrm>
          <a:off x="4953000" y="319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4335</xdr:rowOff>
    </xdr:from>
    <xdr:ext cx="736600" cy="259045"/>
    <xdr:sp macro="" textlink="">
      <xdr:nvSpPr>
        <xdr:cNvPr id="72" name="テキスト ボックス 71"/>
        <xdr:cNvSpPr txBox="1"/>
      </xdr:nvSpPr>
      <xdr:spPr>
        <a:xfrm>
          <a:off x="4622800" y="296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111919</xdr:rowOff>
    </xdr:from>
    <xdr:to>
      <xdr:col>22</xdr:col>
      <xdr:colOff>165100</xdr:colOff>
      <xdr:row>19</xdr:row>
      <xdr:rowOff>42069</xdr:rowOff>
    </xdr:to>
    <xdr:sp macro="" textlink="">
      <xdr:nvSpPr>
        <xdr:cNvPr id="73" name="楕円 72"/>
        <xdr:cNvSpPr/>
      </xdr:nvSpPr>
      <xdr:spPr bwMode="auto">
        <a:xfrm>
          <a:off x="4254500" y="324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52246</xdr:rowOff>
    </xdr:from>
    <xdr:ext cx="762000" cy="259045"/>
    <xdr:sp macro="" textlink="">
      <xdr:nvSpPr>
        <xdr:cNvPr id="74" name="テキスト ボックス 73"/>
        <xdr:cNvSpPr txBox="1"/>
      </xdr:nvSpPr>
      <xdr:spPr>
        <a:xfrm>
          <a:off x="3924300" y="301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30118</xdr:rowOff>
    </xdr:from>
    <xdr:to>
      <xdr:col>19</xdr:col>
      <xdr:colOff>38100</xdr:colOff>
      <xdr:row>18</xdr:row>
      <xdr:rowOff>131718</xdr:rowOff>
    </xdr:to>
    <xdr:sp macro="" textlink="">
      <xdr:nvSpPr>
        <xdr:cNvPr id="75" name="楕円 74"/>
        <xdr:cNvSpPr/>
      </xdr:nvSpPr>
      <xdr:spPr bwMode="auto">
        <a:xfrm>
          <a:off x="3556000" y="316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141895</xdr:rowOff>
    </xdr:from>
    <xdr:ext cx="762000" cy="259045"/>
    <xdr:sp macro="" textlink="">
      <xdr:nvSpPr>
        <xdr:cNvPr id="76" name="テキスト ボックス 75"/>
        <xdr:cNvSpPr txBox="1"/>
      </xdr:nvSpPr>
      <xdr:spPr>
        <a:xfrm>
          <a:off x="3225800" y="29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124644</xdr:rowOff>
    </xdr:from>
    <xdr:to>
      <xdr:col>15</xdr:col>
      <xdr:colOff>101600</xdr:colOff>
      <xdr:row>19</xdr:row>
      <xdr:rowOff>54794</xdr:rowOff>
    </xdr:to>
    <xdr:sp macro="" textlink="">
      <xdr:nvSpPr>
        <xdr:cNvPr id="77" name="楕円 76"/>
        <xdr:cNvSpPr/>
      </xdr:nvSpPr>
      <xdr:spPr bwMode="auto">
        <a:xfrm>
          <a:off x="2857500" y="325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64971</xdr:rowOff>
    </xdr:from>
    <xdr:ext cx="762000" cy="259045"/>
    <xdr:sp macro="" textlink="">
      <xdr:nvSpPr>
        <xdr:cNvPr id="78" name="テキスト ボックス 77"/>
        <xdr:cNvSpPr txBox="1"/>
      </xdr:nvSpPr>
      <xdr:spPr>
        <a:xfrm>
          <a:off x="2527300" y="302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21093</xdr:rowOff>
    </xdr:from>
    <xdr:to>
      <xdr:col>29</xdr:col>
      <xdr:colOff>127000</xdr:colOff>
      <xdr:row>34</xdr:row>
      <xdr:rowOff>130723</xdr:rowOff>
    </xdr:to>
    <xdr:cxnSp macro="">
      <xdr:nvCxnSpPr>
        <xdr:cNvPr id="113" name="直線コネクタ 112"/>
        <xdr:cNvCxnSpPr/>
      </xdr:nvCxnSpPr>
      <xdr:spPr bwMode="auto">
        <a:xfrm flipV="1">
          <a:off x="5003800" y="6288543"/>
          <a:ext cx="647700" cy="109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130723</xdr:rowOff>
    </xdr:from>
    <xdr:to>
      <xdr:col>26</xdr:col>
      <xdr:colOff>50800</xdr:colOff>
      <xdr:row>34</xdr:row>
      <xdr:rowOff>155640</xdr:rowOff>
    </xdr:to>
    <xdr:cxnSp macro="">
      <xdr:nvCxnSpPr>
        <xdr:cNvPr id="116" name="直線コネクタ 115"/>
        <xdr:cNvCxnSpPr/>
      </xdr:nvCxnSpPr>
      <xdr:spPr bwMode="auto">
        <a:xfrm flipV="1">
          <a:off x="4305300" y="6398173"/>
          <a:ext cx="6985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208396</xdr:rowOff>
    </xdr:from>
    <xdr:to>
      <xdr:col>26</xdr:col>
      <xdr:colOff>101600</xdr:colOff>
      <xdr:row>35</xdr:row>
      <xdr:rowOff>309996</xdr:rowOff>
    </xdr:to>
    <xdr:sp macro="" textlink="">
      <xdr:nvSpPr>
        <xdr:cNvPr id="117" name="フローチャート: 判断 116"/>
        <xdr:cNvSpPr/>
      </xdr:nvSpPr>
      <xdr:spPr bwMode="auto">
        <a:xfrm>
          <a:off x="49530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294773</xdr:rowOff>
    </xdr:from>
    <xdr:ext cx="736600" cy="259045"/>
    <xdr:sp macro="" textlink="">
      <xdr:nvSpPr>
        <xdr:cNvPr id="118" name="テキスト ボックス 117"/>
        <xdr:cNvSpPr txBox="1"/>
      </xdr:nvSpPr>
      <xdr:spPr>
        <a:xfrm>
          <a:off x="4622800" y="690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33176</xdr:rowOff>
    </xdr:from>
    <xdr:to>
      <xdr:col>22</xdr:col>
      <xdr:colOff>114300</xdr:colOff>
      <xdr:row>34</xdr:row>
      <xdr:rowOff>155640</xdr:rowOff>
    </xdr:to>
    <xdr:cxnSp macro="">
      <xdr:nvCxnSpPr>
        <xdr:cNvPr id="119" name="直線コネクタ 118"/>
        <xdr:cNvCxnSpPr/>
      </xdr:nvCxnSpPr>
      <xdr:spPr bwMode="auto">
        <a:xfrm>
          <a:off x="3606800" y="6300626"/>
          <a:ext cx="698500" cy="12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33111</xdr:rowOff>
    </xdr:from>
    <xdr:to>
      <xdr:col>18</xdr:col>
      <xdr:colOff>177800</xdr:colOff>
      <xdr:row>34</xdr:row>
      <xdr:rowOff>33176</xdr:rowOff>
    </xdr:to>
    <xdr:cxnSp macro="">
      <xdr:nvCxnSpPr>
        <xdr:cNvPr id="122" name="直線コネクタ 121"/>
        <xdr:cNvCxnSpPr/>
      </xdr:nvCxnSpPr>
      <xdr:spPr bwMode="auto">
        <a:xfrm>
          <a:off x="2908300" y="6300561"/>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313193</xdr:rowOff>
    </xdr:from>
    <xdr:to>
      <xdr:col>29</xdr:col>
      <xdr:colOff>177800</xdr:colOff>
      <xdr:row>34</xdr:row>
      <xdr:rowOff>71893</xdr:rowOff>
    </xdr:to>
    <xdr:sp macro="" textlink="">
      <xdr:nvSpPr>
        <xdr:cNvPr id="132" name="楕円 131"/>
        <xdr:cNvSpPr/>
      </xdr:nvSpPr>
      <xdr:spPr bwMode="auto">
        <a:xfrm>
          <a:off x="5600700" y="623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158270</xdr:rowOff>
    </xdr:from>
    <xdr:ext cx="762000" cy="259045"/>
    <xdr:sp macro="" textlink="">
      <xdr:nvSpPr>
        <xdr:cNvPr id="133" name="人口1人当たり決算額の推移該当値テキスト445"/>
        <xdr:cNvSpPr txBox="1"/>
      </xdr:nvSpPr>
      <xdr:spPr>
        <a:xfrm>
          <a:off x="5740400" y="608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79923</xdr:rowOff>
    </xdr:from>
    <xdr:to>
      <xdr:col>26</xdr:col>
      <xdr:colOff>101600</xdr:colOff>
      <xdr:row>34</xdr:row>
      <xdr:rowOff>181523</xdr:rowOff>
    </xdr:to>
    <xdr:sp macro="" textlink="">
      <xdr:nvSpPr>
        <xdr:cNvPr id="134" name="楕円 133"/>
        <xdr:cNvSpPr/>
      </xdr:nvSpPr>
      <xdr:spPr bwMode="auto">
        <a:xfrm>
          <a:off x="4953000" y="634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191700</xdr:rowOff>
    </xdr:from>
    <xdr:ext cx="736600" cy="259045"/>
    <xdr:sp macro="" textlink="">
      <xdr:nvSpPr>
        <xdr:cNvPr id="135" name="テキスト ボックス 134"/>
        <xdr:cNvSpPr txBox="1"/>
      </xdr:nvSpPr>
      <xdr:spPr>
        <a:xfrm>
          <a:off x="4622800" y="611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104840</xdr:rowOff>
    </xdr:from>
    <xdr:to>
      <xdr:col>22</xdr:col>
      <xdr:colOff>165100</xdr:colOff>
      <xdr:row>34</xdr:row>
      <xdr:rowOff>206440</xdr:rowOff>
    </xdr:to>
    <xdr:sp macro="" textlink="">
      <xdr:nvSpPr>
        <xdr:cNvPr id="136" name="楕円 135"/>
        <xdr:cNvSpPr/>
      </xdr:nvSpPr>
      <xdr:spPr bwMode="auto">
        <a:xfrm>
          <a:off x="4254500" y="63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216617</xdr:rowOff>
    </xdr:from>
    <xdr:ext cx="762000" cy="259045"/>
    <xdr:sp macro="" textlink="">
      <xdr:nvSpPr>
        <xdr:cNvPr id="137" name="テキスト ボックス 136"/>
        <xdr:cNvSpPr txBox="1"/>
      </xdr:nvSpPr>
      <xdr:spPr>
        <a:xfrm>
          <a:off x="3924300" y="614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325276</xdr:rowOff>
    </xdr:from>
    <xdr:to>
      <xdr:col>19</xdr:col>
      <xdr:colOff>38100</xdr:colOff>
      <xdr:row>34</xdr:row>
      <xdr:rowOff>83976</xdr:rowOff>
    </xdr:to>
    <xdr:sp macro="" textlink="">
      <xdr:nvSpPr>
        <xdr:cNvPr id="138" name="楕円 137"/>
        <xdr:cNvSpPr/>
      </xdr:nvSpPr>
      <xdr:spPr bwMode="auto">
        <a:xfrm>
          <a:off x="3556000" y="624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94153</xdr:rowOff>
    </xdr:from>
    <xdr:ext cx="762000" cy="259045"/>
    <xdr:sp macro="" textlink="">
      <xdr:nvSpPr>
        <xdr:cNvPr id="139" name="テキスト ボックス 138"/>
        <xdr:cNvSpPr txBox="1"/>
      </xdr:nvSpPr>
      <xdr:spPr>
        <a:xfrm>
          <a:off x="3225800" y="601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325211</xdr:rowOff>
    </xdr:from>
    <xdr:to>
      <xdr:col>15</xdr:col>
      <xdr:colOff>101600</xdr:colOff>
      <xdr:row>34</xdr:row>
      <xdr:rowOff>83911</xdr:rowOff>
    </xdr:to>
    <xdr:sp macro="" textlink="">
      <xdr:nvSpPr>
        <xdr:cNvPr id="140" name="楕円 139"/>
        <xdr:cNvSpPr/>
      </xdr:nvSpPr>
      <xdr:spPr bwMode="auto">
        <a:xfrm>
          <a:off x="2857500" y="624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94088</xdr:rowOff>
    </xdr:from>
    <xdr:ext cx="762000" cy="259045"/>
    <xdr:sp macro="" textlink="">
      <xdr:nvSpPr>
        <xdr:cNvPr id="141" name="テキスト ボックス 140"/>
        <xdr:cNvSpPr txBox="1"/>
      </xdr:nvSpPr>
      <xdr:spPr>
        <a:xfrm>
          <a:off x="2527300" y="601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127993</xdr:rowOff>
    </xdr:from>
    <xdr:to>
      <xdr:col>24</xdr:col>
      <xdr:colOff>63500</xdr:colOff>
      <xdr:row>35</xdr:row>
      <xdr:rowOff>137071</xdr:rowOff>
    </xdr:to>
    <xdr:cxnSp macro="">
      <xdr:nvCxnSpPr>
        <xdr:cNvPr id="63" name="直線コネクタ 62"/>
        <xdr:cNvCxnSpPr/>
      </xdr:nvCxnSpPr>
      <xdr:spPr>
        <a:xfrm flipV="1">
          <a:off x="3797300" y="6128743"/>
          <a:ext cx="8382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137071</xdr:rowOff>
    </xdr:from>
    <xdr:to>
      <xdr:col>19</xdr:col>
      <xdr:colOff>177800</xdr:colOff>
      <xdr:row>36</xdr:row>
      <xdr:rowOff>82926</xdr:rowOff>
    </xdr:to>
    <xdr:cxnSp macro="">
      <xdr:nvCxnSpPr>
        <xdr:cNvPr id="66" name="直線コネクタ 65"/>
        <xdr:cNvCxnSpPr/>
      </xdr:nvCxnSpPr>
      <xdr:spPr>
        <a:xfrm flipV="1">
          <a:off x="2908300" y="6137821"/>
          <a:ext cx="889000" cy="1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4302</xdr:rowOff>
    </xdr:from>
    <xdr:to>
      <xdr:col>20</xdr:col>
      <xdr:colOff>38100</xdr:colOff>
      <xdr:row>37</xdr:row>
      <xdr:rowOff>105902</xdr:rowOff>
    </xdr:to>
    <xdr:sp macro="" textlink="">
      <xdr:nvSpPr>
        <xdr:cNvPr id="67" name="フローチャート: 判断 66"/>
        <xdr:cNvSpPr/>
      </xdr:nvSpPr>
      <xdr:spPr>
        <a:xfrm>
          <a:off x="3746500" y="6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97029</xdr:rowOff>
    </xdr:from>
    <xdr:ext cx="534377" cy="259045"/>
    <xdr:sp macro="" textlink="">
      <xdr:nvSpPr>
        <xdr:cNvPr id="68" name="テキスト ボックス 67"/>
        <xdr:cNvSpPr txBox="1"/>
      </xdr:nvSpPr>
      <xdr:spPr>
        <a:xfrm>
          <a:off x="3530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70369</xdr:rowOff>
    </xdr:from>
    <xdr:to>
      <xdr:col>15</xdr:col>
      <xdr:colOff>50800</xdr:colOff>
      <xdr:row>36</xdr:row>
      <xdr:rowOff>82926</xdr:rowOff>
    </xdr:to>
    <xdr:cxnSp macro="">
      <xdr:nvCxnSpPr>
        <xdr:cNvPr id="69" name="直線コネクタ 68"/>
        <xdr:cNvCxnSpPr/>
      </xdr:nvCxnSpPr>
      <xdr:spPr>
        <a:xfrm>
          <a:off x="2019300" y="6242569"/>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115924</xdr:rowOff>
    </xdr:from>
    <xdr:to>
      <xdr:col>15</xdr:col>
      <xdr:colOff>101600</xdr:colOff>
      <xdr:row>38</xdr:row>
      <xdr:rowOff>46074</xdr:rowOff>
    </xdr:to>
    <xdr:sp macro="" textlink="">
      <xdr:nvSpPr>
        <xdr:cNvPr id="70" name="フローチャート: 判断 69"/>
        <xdr:cNvSpPr/>
      </xdr:nvSpPr>
      <xdr:spPr>
        <a:xfrm>
          <a:off x="2857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37201</xdr:rowOff>
    </xdr:from>
    <xdr:ext cx="534377" cy="259045"/>
    <xdr:sp macro="" textlink="">
      <xdr:nvSpPr>
        <xdr:cNvPr id="71" name="テキスト ボックス 70"/>
        <xdr:cNvSpPr txBox="1"/>
      </xdr:nvSpPr>
      <xdr:spPr>
        <a:xfrm>
          <a:off x="2641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70369</xdr:rowOff>
    </xdr:from>
    <xdr:to>
      <xdr:col>10</xdr:col>
      <xdr:colOff>114300</xdr:colOff>
      <xdr:row>36</xdr:row>
      <xdr:rowOff>71218</xdr:rowOff>
    </xdr:to>
    <xdr:cxnSp macro="">
      <xdr:nvCxnSpPr>
        <xdr:cNvPr id="72" name="直線コネクタ 71"/>
        <xdr:cNvCxnSpPr/>
      </xdr:nvCxnSpPr>
      <xdr:spPr>
        <a:xfrm flipV="1">
          <a:off x="1130300" y="6242569"/>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121737</xdr:rowOff>
    </xdr:from>
    <xdr:to>
      <xdr:col>10</xdr:col>
      <xdr:colOff>165100</xdr:colOff>
      <xdr:row>38</xdr:row>
      <xdr:rowOff>51887</xdr:rowOff>
    </xdr:to>
    <xdr:sp macro="" textlink="">
      <xdr:nvSpPr>
        <xdr:cNvPr id="73" name="フローチャート: 判断 72"/>
        <xdr:cNvSpPr/>
      </xdr:nvSpPr>
      <xdr:spPr>
        <a:xfrm>
          <a:off x="1968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43014</xdr:rowOff>
    </xdr:from>
    <xdr:ext cx="534377" cy="259045"/>
    <xdr:sp macro="" textlink="">
      <xdr:nvSpPr>
        <xdr:cNvPr id="74" name="テキスト ボックス 73"/>
        <xdr:cNvSpPr txBox="1"/>
      </xdr:nvSpPr>
      <xdr:spPr>
        <a:xfrm>
          <a:off x="1752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129803</xdr:rowOff>
    </xdr:from>
    <xdr:to>
      <xdr:col>6</xdr:col>
      <xdr:colOff>38100</xdr:colOff>
      <xdr:row>38</xdr:row>
      <xdr:rowOff>59953</xdr:rowOff>
    </xdr:to>
    <xdr:sp macro="" textlink="">
      <xdr:nvSpPr>
        <xdr:cNvPr id="75" name="フローチャート: 判断 74"/>
        <xdr:cNvSpPr/>
      </xdr:nvSpPr>
      <xdr:spPr>
        <a:xfrm>
          <a:off x="1079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51080</xdr:rowOff>
    </xdr:from>
    <xdr:ext cx="534377" cy="259045"/>
    <xdr:sp macro="" textlink="">
      <xdr:nvSpPr>
        <xdr:cNvPr id="76" name="テキスト ボックス 75"/>
        <xdr:cNvSpPr txBox="1"/>
      </xdr:nvSpPr>
      <xdr:spPr>
        <a:xfrm>
          <a:off x="863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77193</xdr:rowOff>
    </xdr:from>
    <xdr:to>
      <xdr:col>24</xdr:col>
      <xdr:colOff>114300</xdr:colOff>
      <xdr:row>36</xdr:row>
      <xdr:rowOff>7343</xdr:rowOff>
    </xdr:to>
    <xdr:sp macro="" textlink="">
      <xdr:nvSpPr>
        <xdr:cNvPr id="82" name="楕円 81"/>
        <xdr:cNvSpPr/>
      </xdr:nvSpPr>
      <xdr:spPr>
        <a:xfrm>
          <a:off x="4584700" y="60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100070</xdr:rowOff>
    </xdr:from>
    <xdr:ext cx="534377" cy="259045"/>
    <xdr:sp macro="" textlink="">
      <xdr:nvSpPr>
        <xdr:cNvPr id="83" name="人件費該当値テキスト"/>
        <xdr:cNvSpPr txBox="1"/>
      </xdr:nvSpPr>
      <xdr:spPr>
        <a:xfrm>
          <a:off x="4686300" y="59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86271</xdr:rowOff>
    </xdr:from>
    <xdr:to>
      <xdr:col>20</xdr:col>
      <xdr:colOff>38100</xdr:colOff>
      <xdr:row>36</xdr:row>
      <xdr:rowOff>16421</xdr:rowOff>
    </xdr:to>
    <xdr:sp macro="" textlink="">
      <xdr:nvSpPr>
        <xdr:cNvPr id="84" name="楕円 83"/>
        <xdr:cNvSpPr/>
      </xdr:nvSpPr>
      <xdr:spPr>
        <a:xfrm>
          <a:off x="3746500" y="6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32948</xdr:rowOff>
    </xdr:from>
    <xdr:ext cx="534377" cy="259045"/>
    <xdr:sp macro="" textlink="">
      <xdr:nvSpPr>
        <xdr:cNvPr id="85" name="テキスト ボックス 84"/>
        <xdr:cNvSpPr txBox="1"/>
      </xdr:nvSpPr>
      <xdr:spPr>
        <a:xfrm>
          <a:off x="3530111" y="58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32126</xdr:rowOff>
    </xdr:from>
    <xdr:to>
      <xdr:col>15</xdr:col>
      <xdr:colOff>101600</xdr:colOff>
      <xdr:row>36</xdr:row>
      <xdr:rowOff>133726</xdr:rowOff>
    </xdr:to>
    <xdr:sp macro="" textlink="">
      <xdr:nvSpPr>
        <xdr:cNvPr id="86" name="楕円 85"/>
        <xdr:cNvSpPr/>
      </xdr:nvSpPr>
      <xdr:spPr>
        <a:xfrm>
          <a:off x="2857500" y="62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150253</xdr:rowOff>
    </xdr:from>
    <xdr:ext cx="534377" cy="259045"/>
    <xdr:sp macro="" textlink="">
      <xdr:nvSpPr>
        <xdr:cNvPr id="87" name="テキスト ボックス 86"/>
        <xdr:cNvSpPr txBox="1"/>
      </xdr:nvSpPr>
      <xdr:spPr>
        <a:xfrm>
          <a:off x="2641111" y="597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19569</xdr:rowOff>
    </xdr:from>
    <xdr:to>
      <xdr:col>10</xdr:col>
      <xdr:colOff>165100</xdr:colOff>
      <xdr:row>36</xdr:row>
      <xdr:rowOff>121169</xdr:rowOff>
    </xdr:to>
    <xdr:sp macro="" textlink="">
      <xdr:nvSpPr>
        <xdr:cNvPr id="88" name="楕円 87"/>
        <xdr:cNvSpPr/>
      </xdr:nvSpPr>
      <xdr:spPr>
        <a:xfrm>
          <a:off x="1968500" y="619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137696</xdr:rowOff>
    </xdr:from>
    <xdr:ext cx="534377" cy="259045"/>
    <xdr:sp macro="" textlink="">
      <xdr:nvSpPr>
        <xdr:cNvPr id="89" name="テキスト ボックス 88"/>
        <xdr:cNvSpPr txBox="1"/>
      </xdr:nvSpPr>
      <xdr:spPr>
        <a:xfrm>
          <a:off x="1752111" y="5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20418</xdr:rowOff>
    </xdr:from>
    <xdr:to>
      <xdr:col>6</xdr:col>
      <xdr:colOff>38100</xdr:colOff>
      <xdr:row>36</xdr:row>
      <xdr:rowOff>122018</xdr:rowOff>
    </xdr:to>
    <xdr:sp macro="" textlink="">
      <xdr:nvSpPr>
        <xdr:cNvPr id="90" name="楕円 89"/>
        <xdr:cNvSpPr/>
      </xdr:nvSpPr>
      <xdr:spPr>
        <a:xfrm>
          <a:off x="1079500" y="6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138545</xdr:rowOff>
    </xdr:from>
    <xdr:ext cx="534377" cy="259045"/>
    <xdr:sp macro="" textlink="">
      <xdr:nvSpPr>
        <xdr:cNvPr id="91" name="テキスト ボックス 90"/>
        <xdr:cNvSpPr txBox="1"/>
      </xdr:nvSpPr>
      <xdr:spPr>
        <a:xfrm>
          <a:off x="863111" y="59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2915</xdr:rowOff>
    </xdr:from>
    <xdr:to>
      <xdr:col>24</xdr:col>
      <xdr:colOff>63500</xdr:colOff>
      <xdr:row>57</xdr:row>
      <xdr:rowOff>66466</xdr:rowOff>
    </xdr:to>
    <xdr:cxnSp macro="">
      <xdr:nvCxnSpPr>
        <xdr:cNvPr id="123" name="直線コネクタ 122"/>
        <xdr:cNvCxnSpPr/>
      </xdr:nvCxnSpPr>
      <xdr:spPr>
        <a:xfrm flipV="1">
          <a:off x="3797300" y="9775565"/>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66466</xdr:rowOff>
    </xdr:from>
    <xdr:to>
      <xdr:col>19</xdr:col>
      <xdr:colOff>177800</xdr:colOff>
      <xdr:row>57</xdr:row>
      <xdr:rowOff>75986</xdr:rowOff>
    </xdr:to>
    <xdr:cxnSp macro="">
      <xdr:nvCxnSpPr>
        <xdr:cNvPr id="126" name="直線コネクタ 125"/>
        <xdr:cNvCxnSpPr/>
      </xdr:nvCxnSpPr>
      <xdr:spPr>
        <a:xfrm flipV="1">
          <a:off x="2908300" y="9839116"/>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7878</xdr:rowOff>
    </xdr:from>
    <xdr:to>
      <xdr:col>20</xdr:col>
      <xdr:colOff>38100</xdr:colOff>
      <xdr:row>57</xdr:row>
      <xdr:rowOff>109478</xdr:rowOff>
    </xdr:to>
    <xdr:sp macro="" textlink="">
      <xdr:nvSpPr>
        <xdr:cNvPr id="127" name="フローチャート: 判断 126"/>
        <xdr:cNvSpPr/>
      </xdr:nvSpPr>
      <xdr:spPr>
        <a:xfrm>
          <a:off x="37465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126005</xdr:rowOff>
    </xdr:from>
    <xdr:ext cx="534377" cy="259045"/>
    <xdr:sp macro="" textlink="">
      <xdr:nvSpPr>
        <xdr:cNvPr id="128" name="テキスト ボックス 127"/>
        <xdr:cNvSpPr txBox="1"/>
      </xdr:nvSpPr>
      <xdr:spPr>
        <a:xfrm>
          <a:off x="3530111" y="9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75986</xdr:rowOff>
    </xdr:from>
    <xdr:to>
      <xdr:col>15</xdr:col>
      <xdr:colOff>50800</xdr:colOff>
      <xdr:row>58</xdr:row>
      <xdr:rowOff>4663</xdr:rowOff>
    </xdr:to>
    <xdr:cxnSp macro="">
      <xdr:nvCxnSpPr>
        <xdr:cNvPr id="129" name="直線コネクタ 128"/>
        <xdr:cNvCxnSpPr/>
      </xdr:nvCxnSpPr>
      <xdr:spPr>
        <a:xfrm flipV="1">
          <a:off x="2019300" y="9848636"/>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48111</xdr:rowOff>
    </xdr:from>
    <xdr:to>
      <xdr:col>15</xdr:col>
      <xdr:colOff>101600</xdr:colOff>
      <xdr:row>57</xdr:row>
      <xdr:rowOff>149711</xdr:rowOff>
    </xdr:to>
    <xdr:sp macro="" textlink="">
      <xdr:nvSpPr>
        <xdr:cNvPr id="130" name="フローチャート: 判断 129"/>
        <xdr:cNvSpPr/>
      </xdr:nvSpPr>
      <xdr:spPr>
        <a:xfrm>
          <a:off x="2857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140838</xdr:rowOff>
    </xdr:from>
    <xdr:ext cx="534377" cy="259045"/>
    <xdr:sp macro="" textlink="">
      <xdr:nvSpPr>
        <xdr:cNvPr id="131" name="テキスト ボックス 130"/>
        <xdr:cNvSpPr txBox="1"/>
      </xdr:nvSpPr>
      <xdr:spPr>
        <a:xfrm>
          <a:off x="2641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4663</xdr:rowOff>
    </xdr:from>
    <xdr:to>
      <xdr:col>10</xdr:col>
      <xdr:colOff>114300</xdr:colOff>
      <xdr:row>58</xdr:row>
      <xdr:rowOff>59265</xdr:rowOff>
    </xdr:to>
    <xdr:cxnSp macro="">
      <xdr:nvCxnSpPr>
        <xdr:cNvPr id="132" name="直線コネクタ 131"/>
        <xdr:cNvCxnSpPr/>
      </xdr:nvCxnSpPr>
      <xdr:spPr>
        <a:xfrm flipV="1">
          <a:off x="1130300" y="9948763"/>
          <a:ext cx="889000" cy="5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42037</xdr:rowOff>
    </xdr:from>
    <xdr:to>
      <xdr:col>10</xdr:col>
      <xdr:colOff>165100</xdr:colOff>
      <xdr:row>57</xdr:row>
      <xdr:rowOff>143637</xdr:rowOff>
    </xdr:to>
    <xdr:sp macro="" textlink="">
      <xdr:nvSpPr>
        <xdr:cNvPr id="133" name="フローチャート: 判断 132"/>
        <xdr:cNvSpPr/>
      </xdr:nvSpPr>
      <xdr:spPr>
        <a:xfrm>
          <a:off x="1968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160164</xdr:rowOff>
    </xdr:from>
    <xdr:ext cx="534377" cy="259045"/>
    <xdr:sp macro="" textlink="">
      <xdr:nvSpPr>
        <xdr:cNvPr id="134" name="テキスト ボックス 133"/>
        <xdr:cNvSpPr txBox="1"/>
      </xdr:nvSpPr>
      <xdr:spPr>
        <a:xfrm>
          <a:off x="1752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96362</xdr:rowOff>
    </xdr:from>
    <xdr:to>
      <xdr:col>6</xdr:col>
      <xdr:colOff>38100</xdr:colOff>
      <xdr:row>58</xdr:row>
      <xdr:rowOff>26512</xdr:rowOff>
    </xdr:to>
    <xdr:sp macro="" textlink="">
      <xdr:nvSpPr>
        <xdr:cNvPr id="135" name="フローチャート: 判断 134"/>
        <xdr:cNvSpPr/>
      </xdr:nvSpPr>
      <xdr:spPr>
        <a:xfrm>
          <a:off x="1079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43039</xdr:rowOff>
    </xdr:from>
    <xdr:ext cx="534377" cy="259045"/>
    <xdr:sp macro="" textlink="">
      <xdr:nvSpPr>
        <xdr:cNvPr id="136" name="テキスト ボックス 135"/>
        <xdr:cNvSpPr txBox="1"/>
      </xdr:nvSpPr>
      <xdr:spPr>
        <a:xfrm>
          <a:off x="863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123565</xdr:rowOff>
    </xdr:from>
    <xdr:to>
      <xdr:col>24</xdr:col>
      <xdr:colOff>114300</xdr:colOff>
      <xdr:row>57</xdr:row>
      <xdr:rowOff>53715</xdr:rowOff>
    </xdr:to>
    <xdr:sp macro="" textlink="">
      <xdr:nvSpPr>
        <xdr:cNvPr id="142" name="楕円 141"/>
        <xdr:cNvSpPr/>
      </xdr:nvSpPr>
      <xdr:spPr>
        <a:xfrm>
          <a:off x="4584700" y="97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101992</xdr:rowOff>
    </xdr:from>
    <xdr:ext cx="534377" cy="259045"/>
    <xdr:sp macro="" textlink="">
      <xdr:nvSpPr>
        <xdr:cNvPr id="143" name="物件費該当値テキスト"/>
        <xdr:cNvSpPr txBox="1"/>
      </xdr:nvSpPr>
      <xdr:spPr>
        <a:xfrm>
          <a:off x="4686300" y="97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15666</xdr:rowOff>
    </xdr:from>
    <xdr:to>
      <xdr:col>20</xdr:col>
      <xdr:colOff>38100</xdr:colOff>
      <xdr:row>57</xdr:row>
      <xdr:rowOff>117266</xdr:rowOff>
    </xdr:to>
    <xdr:sp macro="" textlink="">
      <xdr:nvSpPr>
        <xdr:cNvPr id="144" name="楕円 143"/>
        <xdr:cNvSpPr/>
      </xdr:nvSpPr>
      <xdr:spPr>
        <a:xfrm>
          <a:off x="3746500" y="97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108393</xdr:rowOff>
    </xdr:from>
    <xdr:ext cx="534377" cy="259045"/>
    <xdr:sp macro="" textlink="">
      <xdr:nvSpPr>
        <xdr:cNvPr id="145" name="テキスト ボックス 144"/>
        <xdr:cNvSpPr txBox="1"/>
      </xdr:nvSpPr>
      <xdr:spPr>
        <a:xfrm>
          <a:off x="3530111" y="98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25186</xdr:rowOff>
    </xdr:from>
    <xdr:to>
      <xdr:col>15</xdr:col>
      <xdr:colOff>101600</xdr:colOff>
      <xdr:row>57</xdr:row>
      <xdr:rowOff>126786</xdr:rowOff>
    </xdr:to>
    <xdr:sp macro="" textlink="">
      <xdr:nvSpPr>
        <xdr:cNvPr id="146" name="楕円 145"/>
        <xdr:cNvSpPr/>
      </xdr:nvSpPr>
      <xdr:spPr>
        <a:xfrm>
          <a:off x="2857500" y="97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143313</xdr:rowOff>
    </xdr:from>
    <xdr:ext cx="534377" cy="259045"/>
    <xdr:sp macro="" textlink="">
      <xdr:nvSpPr>
        <xdr:cNvPr id="147" name="テキスト ボックス 146"/>
        <xdr:cNvSpPr txBox="1"/>
      </xdr:nvSpPr>
      <xdr:spPr>
        <a:xfrm>
          <a:off x="2641111" y="95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125313</xdr:rowOff>
    </xdr:from>
    <xdr:to>
      <xdr:col>10</xdr:col>
      <xdr:colOff>165100</xdr:colOff>
      <xdr:row>58</xdr:row>
      <xdr:rowOff>55463</xdr:rowOff>
    </xdr:to>
    <xdr:sp macro="" textlink="">
      <xdr:nvSpPr>
        <xdr:cNvPr id="148" name="楕円 147"/>
        <xdr:cNvSpPr/>
      </xdr:nvSpPr>
      <xdr:spPr>
        <a:xfrm>
          <a:off x="1968500" y="98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46590</xdr:rowOff>
    </xdr:from>
    <xdr:ext cx="534377" cy="259045"/>
    <xdr:sp macro="" textlink="">
      <xdr:nvSpPr>
        <xdr:cNvPr id="149" name="テキスト ボックス 148"/>
        <xdr:cNvSpPr txBox="1"/>
      </xdr:nvSpPr>
      <xdr:spPr>
        <a:xfrm>
          <a:off x="1752111" y="999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8465</xdr:rowOff>
    </xdr:from>
    <xdr:to>
      <xdr:col>6</xdr:col>
      <xdr:colOff>38100</xdr:colOff>
      <xdr:row>58</xdr:row>
      <xdr:rowOff>110065</xdr:rowOff>
    </xdr:to>
    <xdr:sp macro="" textlink="">
      <xdr:nvSpPr>
        <xdr:cNvPr id="150" name="楕円 149"/>
        <xdr:cNvSpPr/>
      </xdr:nvSpPr>
      <xdr:spPr>
        <a:xfrm>
          <a:off x="1079500" y="99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101192</xdr:rowOff>
    </xdr:from>
    <xdr:ext cx="534377" cy="259045"/>
    <xdr:sp macro="" textlink="">
      <xdr:nvSpPr>
        <xdr:cNvPr id="151" name="テキスト ボックス 150"/>
        <xdr:cNvSpPr txBox="1"/>
      </xdr:nvSpPr>
      <xdr:spPr>
        <a:xfrm>
          <a:off x="863111" y="100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73909</xdr:rowOff>
    </xdr:from>
    <xdr:to>
      <xdr:col>24</xdr:col>
      <xdr:colOff>63500</xdr:colOff>
      <xdr:row>74</xdr:row>
      <xdr:rowOff>123515</xdr:rowOff>
    </xdr:to>
    <xdr:cxnSp macro="">
      <xdr:nvCxnSpPr>
        <xdr:cNvPr id="178" name="直線コネクタ 177"/>
        <xdr:cNvCxnSpPr/>
      </xdr:nvCxnSpPr>
      <xdr:spPr>
        <a:xfrm>
          <a:off x="3797300" y="12761209"/>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73909</xdr:rowOff>
    </xdr:from>
    <xdr:to>
      <xdr:col>19</xdr:col>
      <xdr:colOff>177800</xdr:colOff>
      <xdr:row>76</xdr:row>
      <xdr:rowOff>127676</xdr:rowOff>
    </xdr:to>
    <xdr:cxnSp macro="">
      <xdr:nvCxnSpPr>
        <xdr:cNvPr id="181" name="直線コネクタ 180"/>
        <xdr:cNvCxnSpPr/>
      </xdr:nvCxnSpPr>
      <xdr:spPr>
        <a:xfrm flipV="1">
          <a:off x="2908300" y="12761209"/>
          <a:ext cx="889000" cy="39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82" name="フローチャート: 判断 181"/>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83" name="テキスト ボックス 182"/>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127676</xdr:rowOff>
    </xdr:from>
    <xdr:to>
      <xdr:col>15</xdr:col>
      <xdr:colOff>50800</xdr:colOff>
      <xdr:row>76</xdr:row>
      <xdr:rowOff>133711</xdr:rowOff>
    </xdr:to>
    <xdr:cxnSp macro="">
      <xdr:nvCxnSpPr>
        <xdr:cNvPr id="184" name="直線コネクタ 183"/>
        <xdr:cNvCxnSpPr/>
      </xdr:nvCxnSpPr>
      <xdr:spPr>
        <a:xfrm flipV="1">
          <a:off x="2019300" y="13157876"/>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5" name="フローチャート: 判断 184"/>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6" name="テキスト ボックス 185"/>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170241</xdr:rowOff>
    </xdr:from>
    <xdr:to>
      <xdr:col>10</xdr:col>
      <xdr:colOff>114300</xdr:colOff>
      <xdr:row>76</xdr:row>
      <xdr:rowOff>133711</xdr:rowOff>
    </xdr:to>
    <xdr:cxnSp macro="">
      <xdr:nvCxnSpPr>
        <xdr:cNvPr id="187" name="直線コネクタ 186"/>
        <xdr:cNvCxnSpPr/>
      </xdr:nvCxnSpPr>
      <xdr:spPr>
        <a:xfrm>
          <a:off x="1130300" y="12857541"/>
          <a:ext cx="889000" cy="30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8" name="フローチャート: 判断 187"/>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9" name="テキスト ボックス 188"/>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90" name="フローチャート: 判断 189"/>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91" name="テキスト ボックス 190"/>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72715</xdr:rowOff>
    </xdr:from>
    <xdr:to>
      <xdr:col>24</xdr:col>
      <xdr:colOff>114300</xdr:colOff>
      <xdr:row>75</xdr:row>
      <xdr:rowOff>2865</xdr:rowOff>
    </xdr:to>
    <xdr:sp macro="" textlink="">
      <xdr:nvSpPr>
        <xdr:cNvPr id="197" name="楕円 196"/>
        <xdr:cNvSpPr/>
      </xdr:nvSpPr>
      <xdr:spPr>
        <a:xfrm>
          <a:off x="4584700" y="127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95592</xdr:rowOff>
    </xdr:from>
    <xdr:ext cx="534377" cy="259045"/>
    <xdr:sp macro="" textlink="">
      <xdr:nvSpPr>
        <xdr:cNvPr id="198" name="維持補修費該当値テキスト"/>
        <xdr:cNvSpPr txBox="1"/>
      </xdr:nvSpPr>
      <xdr:spPr>
        <a:xfrm>
          <a:off x="4686300" y="126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23109</xdr:rowOff>
    </xdr:from>
    <xdr:to>
      <xdr:col>20</xdr:col>
      <xdr:colOff>38100</xdr:colOff>
      <xdr:row>74</xdr:row>
      <xdr:rowOff>124709</xdr:rowOff>
    </xdr:to>
    <xdr:sp macro="" textlink="">
      <xdr:nvSpPr>
        <xdr:cNvPr id="199" name="楕円 198"/>
        <xdr:cNvSpPr/>
      </xdr:nvSpPr>
      <xdr:spPr>
        <a:xfrm>
          <a:off x="3746500" y="127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141236</xdr:rowOff>
    </xdr:from>
    <xdr:ext cx="534377" cy="259045"/>
    <xdr:sp macro="" textlink="">
      <xdr:nvSpPr>
        <xdr:cNvPr id="200" name="テキスト ボックス 199"/>
        <xdr:cNvSpPr txBox="1"/>
      </xdr:nvSpPr>
      <xdr:spPr>
        <a:xfrm>
          <a:off x="3530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76876</xdr:rowOff>
    </xdr:from>
    <xdr:to>
      <xdr:col>15</xdr:col>
      <xdr:colOff>101600</xdr:colOff>
      <xdr:row>77</xdr:row>
      <xdr:rowOff>7026</xdr:rowOff>
    </xdr:to>
    <xdr:sp macro="" textlink="">
      <xdr:nvSpPr>
        <xdr:cNvPr id="201" name="楕円 200"/>
        <xdr:cNvSpPr/>
      </xdr:nvSpPr>
      <xdr:spPr>
        <a:xfrm>
          <a:off x="2857500" y="13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23553</xdr:rowOff>
    </xdr:from>
    <xdr:ext cx="469744" cy="259045"/>
    <xdr:sp macro="" textlink="">
      <xdr:nvSpPr>
        <xdr:cNvPr id="202" name="テキスト ボックス 201"/>
        <xdr:cNvSpPr txBox="1"/>
      </xdr:nvSpPr>
      <xdr:spPr>
        <a:xfrm>
          <a:off x="2673428" y="128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82911</xdr:rowOff>
    </xdr:from>
    <xdr:to>
      <xdr:col>10</xdr:col>
      <xdr:colOff>165100</xdr:colOff>
      <xdr:row>77</xdr:row>
      <xdr:rowOff>13061</xdr:rowOff>
    </xdr:to>
    <xdr:sp macro="" textlink="">
      <xdr:nvSpPr>
        <xdr:cNvPr id="203" name="楕円 202"/>
        <xdr:cNvSpPr/>
      </xdr:nvSpPr>
      <xdr:spPr>
        <a:xfrm>
          <a:off x="1968500" y="131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29587</xdr:rowOff>
    </xdr:from>
    <xdr:ext cx="469744" cy="259045"/>
    <xdr:sp macro="" textlink="">
      <xdr:nvSpPr>
        <xdr:cNvPr id="204" name="テキスト ボックス 203"/>
        <xdr:cNvSpPr txBox="1"/>
      </xdr:nvSpPr>
      <xdr:spPr>
        <a:xfrm>
          <a:off x="1784428" y="128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119441</xdr:rowOff>
    </xdr:from>
    <xdr:to>
      <xdr:col>6</xdr:col>
      <xdr:colOff>38100</xdr:colOff>
      <xdr:row>75</xdr:row>
      <xdr:rowOff>49591</xdr:rowOff>
    </xdr:to>
    <xdr:sp macro="" textlink="">
      <xdr:nvSpPr>
        <xdr:cNvPr id="205" name="楕円 204"/>
        <xdr:cNvSpPr/>
      </xdr:nvSpPr>
      <xdr:spPr>
        <a:xfrm>
          <a:off x="1079500" y="128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66118</xdr:rowOff>
    </xdr:from>
    <xdr:ext cx="534377" cy="259045"/>
    <xdr:sp macro="" textlink="">
      <xdr:nvSpPr>
        <xdr:cNvPr id="206" name="テキスト ボックス 205"/>
        <xdr:cNvSpPr txBox="1"/>
      </xdr:nvSpPr>
      <xdr:spPr>
        <a:xfrm>
          <a:off x="863111" y="125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110840</xdr:rowOff>
    </xdr:from>
    <xdr:to>
      <xdr:col>24</xdr:col>
      <xdr:colOff>63500</xdr:colOff>
      <xdr:row>97</xdr:row>
      <xdr:rowOff>81350</xdr:rowOff>
    </xdr:to>
    <xdr:cxnSp macro="">
      <xdr:nvCxnSpPr>
        <xdr:cNvPr id="236" name="直線コネクタ 235"/>
        <xdr:cNvCxnSpPr/>
      </xdr:nvCxnSpPr>
      <xdr:spPr>
        <a:xfrm flipV="1">
          <a:off x="3797300" y="16398590"/>
          <a:ext cx="838200" cy="3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81350</xdr:rowOff>
    </xdr:from>
    <xdr:to>
      <xdr:col>19</xdr:col>
      <xdr:colOff>177800</xdr:colOff>
      <xdr:row>98</xdr:row>
      <xdr:rowOff>47174</xdr:rowOff>
    </xdr:to>
    <xdr:cxnSp macro="">
      <xdr:nvCxnSpPr>
        <xdr:cNvPr id="239" name="直線コネクタ 238"/>
        <xdr:cNvCxnSpPr/>
      </xdr:nvCxnSpPr>
      <xdr:spPr>
        <a:xfrm flipV="1">
          <a:off x="2908300" y="16712000"/>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33826</xdr:rowOff>
    </xdr:from>
    <xdr:to>
      <xdr:col>20</xdr:col>
      <xdr:colOff>38100</xdr:colOff>
      <xdr:row>97</xdr:row>
      <xdr:rowOff>135426</xdr:rowOff>
    </xdr:to>
    <xdr:sp macro="" textlink="">
      <xdr:nvSpPr>
        <xdr:cNvPr id="240" name="フローチャート: 判断 239"/>
        <xdr:cNvSpPr/>
      </xdr:nvSpPr>
      <xdr:spPr>
        <a:xfrm>
          <a:off x="3746500" y="1666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126553</xdr:rowOff>
    </xdr:from>
    <xdr:ext cx="534377" cy="259045"/>
    <xdr:sp macro="" textlink="">
      <xdr:nvSpPr>
        <xdr:cNvPr id="241" name="テキスト ボックス 240"/>
        <xdr:cNvSpPr txBox="1"/>
      </xdr:nvSpPr>
      <xdr:spPr>
        <a:xfrm>
          <a:off x="3530111" y="1675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47174</xdr:rowOff>
    </xdr:from>
    <xdr:to>
      <xdr:col>15</xdr:col>
      <xdr:colOff>50800</xdr:colOff>
      <xdr:row>98</xdr:row>
      <xdr:rowOff>93904</xdr:rowOff>
    </xdr:to>
    <xdr:cxnSp macro="">
      <xdr:nvCxnSpPr>
        <xdr:cNvPr id="242" name="直線コネクタ 241"/>
        <xdr:cNvCxnSpPr/>
      </xdr:nvCxnSpPr>
      <xdr:spPr>
        <a:xfrm flipV="1">
          <a:off x="2019300" y="16849274"/>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116790</xdr:rowOff>
    </xdr:from>
    <xdr:to>
      <xdr:col>15</xdr:col>
      <xdr:colOff>101600</xdr:colOff>
      <xdr:row>98</xdr:row>
      <xdr:rowOff>46940</xdr:rowOff>
    </xdr:to>
    <xdr:sp macro="" textlink="">
      <xdr:nvSpPr>
        <xdr:cNvPr id="243" name="フローチャート: 判断 242"/>
        <xdr:cNvSpPr/>
      </xdr:nvSpPr>
      <xdr:spPr>
        <a:xfrm>
          <a:off x="2857500" y="1674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63467</xdr:rowOff>
    </xdr:from>
    <xdr:ext cx="534377" cy="259045"/>
    <xdr:sp macro="" textlink="">
      <xdr:nvSpPr>
        <xdr:cNvPr id="244" name="テキスト ボックス 243"/>
        <xdr:cNvSpPr txBox="1"/>
      </xdr:nvSpPr>
      <xdr:spPr>
        <a:xfrm>
          <a:off x="2641111" y="165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93904</xdr:rowOff>
    </xdr:from>
    <xdr:to>
      <xdr:col>10</xdr:col>
      <xdr:colOff>114300</xdr:colOff>
      <xdr:row>98</xdr:row>
      <xdr:rowOff>110153</xdr:rowOff>
    </xdr:to>
    <xdr:cxnSp macro="">
      <xdr:nvCxnSpPr>
        <xdr:cNvPr id="245" name="直線コネクタ 244"/>
        <xdr:cNvCxnSpPr/>
      </xdr:nvCxnSpPr>
      <xdr:spPr>
        <a:xfrm flipV="1">
          <a:off x="1130300" y="16896004"/>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13919</xdr:rowOff>
    </xdr:from>
    <xdr:to>
      <xdr:col>10</xdr:col>
      <xdr:colOff>165100</xdr:colOff>
      <xdr:row>98</xdr:row>
      <xdr:rowOff>115519</xdr:rowOff>
    </xdr:to>
    <xdr:sp macro="" textlink="">
      <xdr:nvSpPr>
        <xdr:cNvPr id="246" name="フローチャート: 判断 245"/>
        <xdr:cNvSpPr/>
      </xdr:nvSpPr>
      <xdr:spPr>
        <a:xfrm>
          <a:off x="1968500" y="1681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132046</xdr:rowOff>
    </xdr:from>
    <xdr:ext cx="534377" cy="259045"/>
    <xdr:sp macro="" textlink="">
      <xdr:nvSpPr>
        <xdr:cNvPr id="247" name="テキスト ボックス 246"/>
        <xdr:cNvSpPr txBox="1"/>
      </xdr:nvSpPr>
      <xdr:spPr>
        <a:xfrm>
          <a:off x="1752111" y="165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17481</xdr:rowOff>
    </xdr:from>
    <xdr:to>
      <xdr:col>6</xdr:col>
      <xdr:colOff>38100</xdr:colOff>
      <xdr:row>98</xdr:row>
      <xdr:rowOff>119081</xdr:rowOff>
    </xdr:to>
    <xdr:sp macro="" textlink="">
      <xdr:nvSpPr>
        <xdr:cNvPr id="248" name="フローチャート: 判断 247"/>
        <xdr:cNvSpPr/>
      </xdr:nvSpPr>
      <xdr:spPr>
        <a:xfrm>
          <a:off x="1079500" y="168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135608</xdr:rowOff>
    </xdr:from>
    <xdr:ext cx="534377" cy="259045"/>
    <xdr:sp macro="" textlink="">
      <xdr:nvSpPr>
        <xdr:cNvPr id="249" name="テキスト ボックス 248"/>
        <xdr:cNvSpPr txBox="1"/>
      </xdr:nvSpPr>
      <xdr:spPr>
        <a:xfrm>
          <a:off x="863111" y="165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60040</xdr:rowOff>
    </xdr:from>
    <xdr:to>
      <xdr:col>24</xdr:col>
      <xdr:colOff>114300</xdr:colOff>
      <xdr:row>95</xdr:row>
      <xdr:rowOff>161640</xdr:rowOff>
    </xdr:to>
    <xdr:sp macro="" textlink="">
      <xdr:nvSpPr>
        <xdr:cNvPr id="255" name="楕円 254"/>
        <xdr:cNvSpPr/>
      </xdr:nvSpPr>
      <xdr:spPr>
        <a:xfrm>
          <a:off x="4584700" y="163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82917</xdr:rowOff>
    </xdr:from>
    <xdr:ext cx="534377" cy="259045"/>
    <xdr:sp macro="" textlink="">
      <xdr:nvSpPr>
        <xdr:cNvPr id="256" name="扶助費該当値テキスト"/>
        <xdr:cNvSpPr txBox="1"/>
      </xdr:nvSpPr>
      <xdr:spPr>
        <a:xfrm>
          <a:off x="4686300" y="161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30550</xdr:rowOff>
    </xdr:from>
    <xdr:to>
      <xdr:col>20</xdr:col>
      <xdr:colOff>38100</xdr:colOff>
      <xdr:row>97</xdr:row>
      <xdr:rowOff>132150</xdr:rowOff>
    </xdr:to>
    <xdr:sp macro="" textlink="">
      <xdr:nvSpPr>
        <xdr:cNvPr id="257" name="楕円 256"/>
        <xdr:cNvSpPr/>
      </xdr:nvSpPr>
      <xdr:spPr>
        <a:xfrm>
          <a:off x="3746500" y="166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148677</xdr:rowOff>
    </xdr:from>
    <xdr:ext cx="534377" cy="259045"/>
    <xdr:sp macro="" textlink="">
      <xdr:nvSpPr>
        <xdr:cNvPr id="258" name="テキスト ボックス 257"/>
        <xdr:cNvSpPr txBox="1"/>
      </xdr:nvSpPr>
      <xdr:spPr>
        <a:xfrm>
          <a:off x="3530111" y="164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167824</xdr:rowOff>
    </xdr:from>
    <xdr:to>
      <xdr:col>15</xdr:col>
      <xdr:colOff>101600</xdr:colOff>
      <xdr:row>98</xdr:row>
      <xdr:rowOff>97974</xdr:rowOff>
    </xdr:to>
    <xdr:sp macro="" textlink="">
      <xdr:nvSpPr>
        <xdr:cNvPr id="259" name="楕円 258"/>
        <xdr:cNvSpPr/>
      </xdr:nvSpPr>
      <xdr:spPr>
        <a:xfrm>
          <a:off x="2857500" y="167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89101</xdr:rowOff>
    </xdr:from>
    <xdr:ext cx="534377" cy="259045"/>
    <xdr:sp macro="" textlink="">
      <xdr:nvSpPr>
        <xdr:cNvPr id="260" name="テキスト ボックス 259"/>
        <xdr:cNvSpPr txBox="1"/>
      </xdr:nvSpPr>
      <xdr:spPr>
        <a:xfrm>
          <a:off x="2641111" y="168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43104</xdr:rowOff>
    </xdr:from>
    <xdr:to>
      <xdr:col>10</xdr:col>
      <xdr:colOff>165100</xdr:colOff>
      <xdr:row>98</xdr:row>
      <xdr:rowOff>144704</xdr:rowOff>
    </xdr:to>
    <xdr:sp macro="" textlink="">
      <xdr:nvSpPr>
        <xdr:cNvPr id="261" name="楕円 260"/>
        <xdr:cNvSpPr/>
      </xdr:nvSpPr>
      <xdr:spPr>
        <a:xfrm>
          <a:off x="1968500" y="1684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135831</xdr:rowOff>
    </xdr:from>
    <xdr:ext cx="534377" cy="259045"/>
    <xdr:sp macro="" textlink="">
      <xdr:nvSpPr>
        <xdr:cNvPr id="262" name="テキスト ボックス 261"/>
        <xdr:cNvSpPr txBox="1"/>
      </xdr:nvSpPr>
      <xdr:spPr>
        <a:xfrm>
          <a:off x="1752111" y="1693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59353</xdr:rowOff>
    </xdr:from>
    <xdr:to>
      <xdr:col>6</xdr:col>
      <xdr:colOff>38100</xdr:colOff>
      <xdr:row>98</xdr:row>
      <xdr:rowOff>160953</xdr:rowOff>
    </xdr:to>
    <xdr:sp macro="" textlink="">
      <xdr:nvSpPr>
        <xdr:cNvPr id="263" name="楕円 262"/>
        <xdr:cNvSpPr/>
      </xdr:nvSpPr>
      <xdr:spPr>
        <a:xfrm>
          <a:off x="1079500" y="168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152080</xdr:rowOff>
    </xdr:from>
    <xdr:ext cx="534377" cy="259045"/>
    <xdr:sp macro="" textlink="">
      <xdr:nvSpPr>
        <xdr:cNvPr id="264" name="テキスト ボックス 263"/>
        <xdr:cNvSpPr txBox="1"/>
      </xdr:nvSpPr>
      <xdr:spPr>
        <a:xfrm>
          <a:off x="863111" y="169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43472</xdr:rowOff>
    </xdr:from>
    <xdr:to>
      <xdr:col>54</xdr:col>
      <xdr:colOff>189865</xdr:colOff>
      <xdr:row>39</xdr:row>
      <xdr:rowOff>44056</xdr:rowOff>
    </xdr:to>
    <xdr:cxnSp macro="">
      <xdr:nvCxnSpPr>
        <xdr:cNvPr id="289" name="直線コネクタ 288"/>
        <xdr:cNvCxnSpPr/>
      </xdr:nvCxnSpPr>
      <xdr:spPr>
        <a:xfrm flipV="1">
          <a:off x="10475595" y="5186972"/>
          <a:ext cx="1270" cy="15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47883</xdr:rowOff>
    </xdr:from>
    <xdr:ext cx="534377" cy="259045"/>
    <xdr:sp macro="" textlink="">
      <xdr:nvSpPr>
        <xdr:cNvPr id="290" name="補助費等最小値テキスト"/>
        <xdr:cNvSpPr txBox="1"/>
      </xdr:nvSpPr>
      <xdr:spPr>
        <a:xfrm>
          <a:off x="10528300" y="67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44056</xdr:rowOff>
    </xdr:from>
    <xdr:to>
      <xdr:col>55</xdr:col>
      <xdr:colOff>88900</xdr:colOff>
      <xdr:row>39</xdr:row>
      <xdr:rowOff>44056</xdr:rowOff>
    </xdr:to>
    <xdr:cxnSp macro="">
      <xdr:nvCxnSpPr>
        <xdr:cNvPr id="291" name="直線コネクタ 290"/>
        <xdr:cNvCxnSpPr/>
      </xdr:nvCxnSpPr>
      <xdr:spPr>
        <a:xfrm>
          <a:off x="10388600" y="673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161599</xdr:rowOff>
    </xdr:from>
    <xdr:ext cx="599010" cy="259045"/>
    <xdr:sp macro="" textlink="">
      <xdr:nvSpPr>
        <xdr:cNvPr id="292" name="補助費等最大値テキスト"/>
        <xdr:cNvSpPr txBox="1"/>
      </xdr:nvSpPr>
      <xdr:spPr>
        <a:xfrm>
          <a:off x="10528300" y="496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43472</xdr:rowOff>
    </xdr:from>
    <xdr:to>
      <xdr:col>55</xdr:col>
      <xdr:colOff>88900</xdr:colOff>
      <xdr:row>30</xdr:row>
      <xdr:rowOff>43472</xdr:rowOff>
    </xdr:to>
    <xdr:cxnSp macro="">
      <xdr:nvCxnSpPr>
        <xdr:cNvPr id="293" name="直線コネクタ 292"/>
        <xdr:cNvCxnSpPr/>
      </xdr:nvCxnSpPr>
      <xdr:spPr>
        <a:xfrm>
          <a:off x="10388600" y="518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84785</xdr:rowOff>
    </xdr:from>
    <xdr:to>
      <xdr:col>55</xdr:col>
      <xdr:colOff>0</xdr:colOff>
      <xdr:row>36</xdr:row>
      <xdr:rowOff>104038</xdr:rowOff>
    </xdr:to>
    <xdr:cxnSp macro="">
      <xdr:nvCxnSpPr>
        <xdr:cNvPr id="294" name="直線コネクタ 293"/>
        <xdr:cNvCxnSpPr/>
      </xdr:nvCxnSpPr>
      <xdr:spPr>
        <a:xfrm>
          <a:off x="9639300" y="5399735"/>
          <a:ext cx="838200" cy="8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41851</xdr:rowOff>
    </xdr:from>
    <xdr:ext cx="534377" cy="259045"/>
    <xdr:sp macro="" textlink="">
      <xdr:nvSpPr>
        <xdr:cNvPr id="295" name="補助費等平均値テキスト"/>
        <xdr:cNvSpPr txBox="1"/>
      </xdr:nvSpPr>
      <xdr:spPr>
        <a:xfrm>
          <a:off x="10528300" y="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63424</xdr:rowOff>
    </xdr:from>
    <xdr:to>
      <xdr:col>55</xdr:col>
      <xdr:colOff>50800</xdr:colOff>
      <xdr:row>36</xdr:row>
      <xdr:rowOff>165024</xdr:rowOff>
    </xdr:to>
    <xdr:sp macro="" textlink="">
      <xdr:nvSpPr>
        <xdr:cNvPr id="296" name="フローチャート: 判断 295"/>
        <xdr:cNvSpPr/>
      </xdr:nvSpPr>
      <xdr:spPr>
        <a:xfrm>
          <a:off x="10426700" y="62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84785</xdr:rowOff>
    </xdr:from>
    <xdr:to>
      <xdr:col>50</xdr:col>
      <xdr:colOff>114300</xdr:colOff>
      <xdr:row>38</xdr:row>
      <xdr:rowOff>159969</xdr:rowOff>
    </xdr:to>
    <xdr:cxnSp macro="">
      <xdr:nvCxnSpPr>
        <xdr:cNvPr id="297" name="直線コネクタ 296"/>
        <xdr:cNvCxnSpPr/>
      </xdr:nvCxnSpPr>
      <xdr:spPr>
        <a:xfrm flipV="1">
          <a:off x="8750300" y="5399735"/>
          <a:ext cx="889000" cy="127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129375</xdr:rowOff>
    </xdr:from>
    <xdr:to>
      <xdr:col>50</xdr:col>
      <xdr:colOff>165100</xdr:colOff>
      <xdr:row>30</xdr:row>
      <xdr:rowOff>59525</xdr:rowOff>
    </xdr:to>
    <xdr:sp macro="" textlink="">
      <xdr:nvSpPr>
        <xdr:cNvPr id="298" name="フローチャート: 判断 297"/>
        <xdr:cNvSpPr/>
      </xdr:nvSpPr>
      <xdr:spPr>
        <a:xfrm>
          <a:off x="9588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76052</xdr:rowOff>
    </xdr:from>
    <xdr:ext cx="599010" cy="259045"/>
    <xdr:sp macro="" textlink="">
      <xdr:nvSpPr>
        <xdr:cNvPr id="299" name="テキスト ボックス 298"/>
        <xdr:cNvSpPr txBox="1"/>
      </xdr:nvSpPr>
      <xdr:spPr>
        <a:xfrm>
          <a:off x="9339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127915</xdr:rowOff>
    </xdr:from>
    <xdr:to>
      <xdr:col>45</xdr:col>
      <xdr:colOff>177800</xdr:colOff>
      <xdr:row>38</xdr:row>
      <xdr:rowOff>159969</xdr:rowOff>
    </xdr:to>
    <xdr:cxnSp macro="">
      <xdr:nvCxnSpPr>
        <xdr:cNvPr id="300" name="直線コネクタ 299"/>
        <xdr:cNvCxnSpPr/>
      </xdr:nvCxnSpPr>
      <xdr:spPr>
        <a:xfrm>
          <a:off x="7861300" y="6643015"/>
          <a:ext cx="889000" cy="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139383</xdr:rowOff>
    </xdr:from>
    <xdr:to>
      <xdr:col>46</xdr:col>
      <xdr:colOff>38100</xdr:colOff>
      <xdr:row>38</xdr:row>
      <xdr:rowOff>69532</xdr:rowOff>
    </xdr:to>
    <xdr:sp macro="" textlink="">
      <xdr:nvSpPr>
        <xdr:cNvPr id="301" name="フローチャート: 判断 300"/>
        <xdr:cNvSpPr/>
      </xdr:nvSpPr>
      <xdr:spPr>
        <a:xfrm>
          <a:off x="8699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86060</xdr:rowOff>
    </xdr:from>
    <xdr:ext cx="534377" cy="259045"/>
    <xdr:sp macro="" textlink="">
      <xdr:nvSpPr>
        <xdr:cNvPr id="302" name="テキスト ボックス 301"/>
        <xdr:cNvSpPr txBox="1"/>
      </xdr:nvSpPr>
      <xdr:spPr>
        <a:xfrm>
          <a:off x="8483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127915</xdr:rowOff>
    </xdr:from>
    <xdr:to>
      <xdr:col>41</xdr:col>
      <xdr:colOff>50800</xdr:colOff>
      <xdr:row>38</xdr:row>
      <xdr:rowOff>155321</xdr:rowOff>
    </xdr:to>
    <xdr:cxnSp macro="">
      <xdr:nvCxnSpPr>
        <xdr:cNvPr id="303" name="直線コネクタ 302"/>
        <xdr:cNvCxnSpPr/>
      </xdr:nvCxnSpPr>
      <xdr:spPr>
        <a:xfrm flipV="1">
          <a:off x="6972300" y="6643015"/>
          <a:ext cx="889000" cy="2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146215</xdr:rowOff>
    </xdr:from>
    <xdr:to>
      <xdr:col>41</xdr:col>
      <xdr:colOff>101600</xdr:colOff>
      <xdr:row>38</xdr:row>
      <xdr:rowOff>76365</xdr:rowOff>
    </xdr:to>
    <xdr:sp macro="" textlink="">
      <xdr:nvSpPr>
        <xdr:cNvPr id="304" name="フローチャート: 判断 303"/>
        <xdr:cNvSpPr/>
      </xdr:nvSpPr>
      <xdr:spPr>
        <a:xfrm>
          <a:off x="7810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92892</xdr:rowOff>
    </xdr:from>
    <xdr:ext cx="534377" cy="259045"/>
    <xdr:sp macro="" textlink="">
      <xdr:nvSpPr>
        <xdr:cNvPr id="305" name="テキスト ボックス 304"/>
        <xdr:cNvSpPr txBox="1"/>
      </xdr:nvSpPr>
      <xdr:spPr>
        <a:xfrm>
          <a:off x="7594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169316</xdr:rowOff>
    </xdr:from>
    <xdr:to>
      <xdr:col>36</xdr:col>
      <xdr:colOff>165100</xdr:colOff>
      <xdr:row>38</xdr:row>
      <xdr:rowOff>99466</xdr:rowOff>
    </xdr:to>
    <xdr:sp macro="" textlink="">
      <xdr:nvSpPr>
        <xdr:cNvPr id="306" name="フローチャート: 判断 305"/>
        <xdr:cNvSpPr/>
      </xdr:nvSpPr>
      <xdr:spPr>
        <a:xfrm>
          <a:off x="6921500" y="65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115993</xdr:rowOff>
    </xdr:from>
    <xdr:ext cx="534377" cy="259045"/>
    <xdr:sp macro="" textlink="">
      <xdr:nvSpPr>
        <xdr:cNvPr id="307" name="テキスト ボックス 306"/>
        <xdr:cNvSpPr txBox="1"/>
      </xdr:nvSpPr>
      <xdr:spPr>
        <a:xfrm>
          <a:off x="6705111" y="62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53238</xdr:rowOff>
    </xdr:from>
    <xdr:to>
      <xdr:col>55</xdr:col>
      <xdr:colOff>50800</xdr:colOff>
      <xdr:row>36</xdr:row>
      <xdr:rowOff>154838</xdr:rowOff>
    </xdr:to>
    <xdr:sp macro="" textlink="">
      <xdr:nvSpPr>
        <xdr:cNvPr id="313" name="楕円 312"/>
        <xdr:cNvSpPr/>
      </xdr:nvSpPr>
      <xdr:spPr>
        <a:xfrm>
          <a:off x="10426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76115</xdr:rowOff>
    </xdr:from>
    <xdr:ext cx="534377" cy="259045"/>
    <xdr:sp macro="" textlink="">
      <xdr:nvSpPr>
        <xdr:cNvPr id="314" name="補助費等該当値テキスト"/>
        <xdr:cNvSpPr txBox="1"/>
      </xdr:nvSpPr>
      <xdr:spPr>
        <a:xfrm>
          <a:off x="10528300" y="60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33985</xdr:rowOff>
    </xdr:from>
    <xdr:to>
      <xdr:col>50</xdr:col>
      <xdr:colOff>165100</xdr:colOff>
      <xdr:row>31</xdr:row>
      <xdr:rowOff>135585</xdr:rowOff>
    </xdr:to>
    <xdr:sp macro="" textlink="">
      <xdr:nvSpPr>
        <xdr:cNvPr id="315" name="楕円 314"/>
        <xdr:cNvSpPr/>
      </xdr:nvSpPr>
      <xdr:spPr>
        <a:xfrm>
          <a:off x="9588500" y="534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126712</xdr:rowOff>
    </xdr:from>
    <xdr:ext cx="599010" cy="259045"/>
    <xdr:sp macro="" textlink="">
      <xdr:nvSpPr>
        <xdr:cNvPr id="316" name="テキスト ボックス 315"/>
        <xdr:cNvSpPr txBox="1"/>
      </xdr:nvSpPr>
      <xdr:spPr>
        <a:xfrm>
          <a:off x="9339795" y="54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109169</xdr:rowOff>
    </xdr:from>
    <xdr:to>
      <xdr:col>46</xdr:col>
      <xdr:colOff>38100</xdr:colOff>
      <xdr:row>39</xdr:row>
      <xdr:rowOff>39319</xdr:rowOff>
    </xdr:to>
    <xdr:sp macro="" textlink="">
      <xdr:nvSpPr>
        <xdr:cNvPr id="317" name="楕円 316"/>
        <xdr:cNvSpPr/>
      </xdr:nvSpPr>
      <xdr:spPr>
        <a:xfrm>
          <a:off x="8699500" y="66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30446</xdr:rowOff>
    </xdr:from>
    <xdr:ext cx="534377" cy="259045"/>
    <xdr:sp macro="" textlink="">
      <xdr:nvSpPr>
        <xdr:cNvPr id="318" name="テキスト ボックス 317"/>
        <xdr:cNvSpPr txBox="1"/>
      </xdr:nvSpPr>
      <xdr:spPr>
        <a:xfrm>
          <a:off x="8483111"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77115</xdr:rowOff>
    </xdr:from>
    <xdr:to>
      <xdr:col>41</xdr:col>
      <xdr:colOff>101600</xdr:colOff>
      <xdr:row>39</xdr:row>
      <xdr:rowOff>7265</xdr:rowOff>
    </xdr:to>
    <xdr:sp macro="" textlink="">
      <xdr:nvSpPr>
        <xdr:cNvPr id="319" name="楕円 318"/>
        <xdr:cNvSpPr/>
      </xdr:nvSpPr>
      <xdr:spPr>
        <a:xfrm>
          <a:off x="7810500" y="65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169842</xdr:rowOff>
    </xdr:from>
    <xdr:ext cx="534377" cy="259045"/>
    <xdr:sp macro="" textlink="">
      <xdr:nvSpPr>
        <xdr:cNvPr id="320" name="テキスト ボックス 319"/>
        <xdr:cNvSpPr txBox="1"/>
      </xdr:nvSpPr>
      <xdr:spPr>
        <a:xfrm>
          <a:off x="7594111" y="66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104521</xdr:rowOff>
    </xdr:from>
    <xdr:to>
      <xdr:col>36</xdr:col>
      <xdr:colOff>165100</xdr:colOff>
      <xdr:row>39</xdr:row>
      <xdr:rowOff>34671</xdr:rowOff>
    </xdr:to>
    <xdr:sp macro="" textlink="">
      <xdr:nvSpPr>
        <xdr:cNvPr id="321" name="楕円 320"/>
        <xdr:cNvSpPr/>
      </xdr:nvSpPr>
      <xdr:spPr>
        <a:xfrm>
          <a:off x="6921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25798</xdr:rowOff>
    </xdr:from>
    <xdr:ext cx="534377" cy="259045"/>
    <xdr:sp macro="" textlink="">
      <xdr:nvSpPr>
        <xdr:cNvPr id="322" name="テキスト ボックス 321"/>
        <xdr:cNvSpPr txBox="1"/>
      </xdr:nvSpPr>
      <xdr:spPr>
        <a:xfrm>
          <a:off x="6705111" y="67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6" name="直線コネクタ 345"/>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7"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8" name="直線コネクタ 347"/>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9"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0" name="直線コネクタ 349"/>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31496</xdr:rowOff>
    </xdr:from>
    <xdr:to>
      <xdr:col>55</xdr:col>
      <xdr:colOff>0</xdr:colOff>
      <xdr:row>56</xdr:row>
      <xdr:rowOff>77917</xdr:rowOff>
    </xdr:to>
    <xdr:cxnSp macro="">
      <xdr:nvCxnSpPr>
        <xdr:cNvPr id="351" name="直線コネクタ 350"/>
        <xdr:cNvCxnSpPr/>
      </xdr:nvCxnSpPr>
      <xdr:spPr>
        <a:xfrm>
          <a:off x="9639300" y="9632696"/>
          <a:ext cx="8382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2" name="普通建設事業費平均値テキスト"/>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3" name="フローチャート: 判断 352"/>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154803</xdr:rowOff>
    </xdr:from>
    <xdr:to>
      <xdr:col>50</xdr:col>
      <xdr:colOff>114300</xdr:colOff>
      <xdr:row>56</xdr:row>
      <xdr:rowOff>31496</xdr:rowOff>
    </xdr:to>
    <xdr:cxnSp macro="">
      <xdr:nvCxnSpPr>
        <xdr:cNvPr id="354" name="直線コネクタ 353"/>
        <xdr:cNvCxnSpPr/>
      </xdr:nvCxnSpPr>
      <xdr:spPr>
        <a:xfrm>
          <a:off x="8750300" y="9584553"/>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111242</xdr:rowOff>
    </xdr:from>
    <xdr:to>
      <xdr:col>50</xdr:col>
      <xdr:colOff>165100</xdr:colOff>
      <xdr:row>57</xdr:row>
      <xdr:rowOff>41392</xdr:rowOff>
    </xdr:to>
    <xdr:sp macro="" textlink="">
      <xdr:nvSpPr>
        <xdr:cNvPr id="355" name="フローチャート: 判断 354"/>
        <xdr:cNvSpPr/>
      </xdr:nvSpPr>
      <xdr:spPr>
        <a:xfrm>
          <a:off x="9588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32519</xdr:rowOff>
    </xdr:from>
    <xdr:ext cx="534377" cy="259045"/>
    <xdr:sp macro="" textlink="">
      <xdr:nvSpPr>
        <xdr:cNvPr id="356" name="テキスト ボックス 355"/>
        <xdr:cNvSpPr txBox="1"/>
      </xdr:nvSpPr>
      <xdr:spPr>
        <a:xfrm>
          <a:off x="9372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154803</xdr:rowOff>
    </xdr:from>
    <xdr:to>
      <xdr:col>45</xdr:col>
      <xdr:colOff>177800</xdr:colOff>
      <xdr:row>57</xdr:row>
      <xdr:rowOff>41311</xdr:rowOff>
    </xdr:to>
    <xdr:cxnSp macro="">
      <xdr:nvCxnSpPr>
        <xdr:cNvPr id="357" name="直線コネクタ 356"/>
        <xdr:cNvCxnSpPr/>
      </xdr:nvCxnSpPr>
      <xdr:spPr>
        <a:xfrm flipV="1">
          <a:off x="7861300" y="9584553"/>
          <a:ext cx="889000" cy="2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117368</xdr:rowOff>
    </xdr:from>
    <xdr:to>
      <xdr:col>46</xdr:col>
      <xdr:colOff>38100</xdr:colOff>
      <xdr:row>57</xdr:row>
      <xdr:rowOff>47518</xdr:rowOff>
    </xdr:to>
    <xdr:sp macro="" textlink="">
      <xdr:nvSpPr>
        <xdr:cNvPr id="358" name="フローチャート: 判断 357"/>
        <xdr:cNvSpPr/>
      </xdr:nvSpPr>
      <xdr:spPr>
        <a:xfrm>
          <a:off x="8699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38645</xdr:rowOff>
    </xdr:from>
    <xdr:ext cx="534377" cy="259045"/>
    <xdr:sp macro="" textlink="">
      <xdr:nvSpPr>
        <xdr:cNvPr id="359" name="テキスト ボックス 358"/>
        <xdr:cNvSpPr txBox="1"/>
      </xdr:nvSpPr>
      <xdr:spPr>
        <a:xfrm>
          <a:off x="8483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32174</xdr:rowOff>
    </xdr:from>
    <xdr:to>
      <xdr:col>41</xdr:col>
      <xdr:colOff>50800</xdr:colOff>
      <xdr:row>57</xdr:row>
      <xdr:rowOff>41311</xdr:rowOff>
    </xdr:to>
    <xdr:cxnSp macro="">
      <xdr:nvCxnSpPr>
        <xdr:cNvPr id="360" name="直線コネクタ 359"/>
        <xdr:cNvCxnSpPr/>
      </xdr:nvCxnSpPr>
      <xdr:spPr>
        <a:xfrm>
          <a:off x="6972300" y="9804824"/>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146911</xdr:rowOff>
    </xdr:from>
    <xdr:to>
      <xdr:col>41</xdr:col>
      <xdr:colOff>101600</xdr:colOff>
      <xdr:row>57</xdr:row>
      <xdr:rowOff>77061</xdr:rowOff>
    </xdr:to>
    <xdr:sp macro="" textlink="">
      <xdr:nvSpPr>
        <xdr:cNvPr id="361" name="フローチャート: 判断 360"/>
        <xdr:cNvSpPr/>
      </xdr:nvSpPr>
      <xdr:spPr>
        <a:xfrm>
          <a:off x="7810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93588</xdr:rowOff>
    </xdr:from>
    <xdr:ext cx="534377" cy="259045"/>
    <xdr:sp macro="" textlink="">
      <xdr:nvSpPr>
        <xdr:cNvPr id="362" name="テキスト ボックス 361"/>
        <xdr:cNvSpPr txBox="1"/>
      </xdr:nvSpPr>
      <xdr:spPr>
        <a:xfrm>
          <a:off x="7594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110305</xdr:rowOff>
    </xdr:from>
    <xdr:to>
      <xdr:col>36</xdr:col>
      <xdr:colOff>165100</xdr:colOff>
      <xdr:row>57</xdr:row>
      <xdr:rowOff>40455</xdr:rowOff>
    </xdr:to>
    <xdr:sp macro="" textlink="">
      <xdr:nvSpPr>
        <xdr:cNvPr id="363" name="フローチャート: 判断 362"/>
        <xdr:cNvSpPr/>
      </xdr:nvSpPr>
      <xdr:spPr>
        <a:xfrm>
          <a:off x="6921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56982</xdr:rowOff>
    </xdr:from>
    <xdr:ext cx="534377" cy="259045"/>
    <xdr:sp macro="" textlink="">
      <xdr:nvSpPr>
        <xdr:cNvPr id="364" name="テキスト ボックス 363"/>
        <xdr:cNvSpPr txBox="1"/>
      </xdr:nvSpPr>
      <xdr:spPr>
        <a:xfrm>
          <a:off x="6705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27117</xdr:rowOff>
    </xdr:from>
    <xdr:to>
      <xdr:col>55</xdr:col>
      <xdr:colOff>50800</xdr:colOff>
      <xdr:row>56</xdr:row>
      <xdr:rowOff>128717</xdr:rowOff>
    </xdr:to>
    <xdr:sp macro="" textlink="">
      <xdr:nvSpPr>
        <xdr:cNvPr id="370" name="楕円 369"/>
        <xdr:cNvSpPr/>
      </xdr:nvSpPr>
      <xdr:spPr>
        <a:xfrm>
          <a:off x="10426700" y="96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49994</xdr:rowOff>
    </xdr:from>
    <xdr:ext cx="534377" cy="259045"/>
    <xdr:sp macro="" textlink="">
      <xdr:nvSpPr>
        <xdr:cNvPr id="371" name="普通建設事業費該当値テキスト"/>
        <xdr:cNvSpPr txBox="1"/>
      </xdr:nvSpPr>
      <xdr:spPr>
        <a:xfrm>
          <a:off x="10528300" y="94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152146</xdr:rowOff>
    </xdr:from>
    <xdr:to>
      <xdr:col>50</xdr:col>
      <xdr:colOff>165100</xdr:colOff>
      <xdr:row>56</xdr:row>
      <xdr:rowOff>82296</xdr:rowOff>
    </xdr:to>
    <xdr:sp macro="" textlink="">
      <xdr:nvSpPr>
        <xdr:cNvPr id="372" name="楕円 371"/>
        <xdr:cNvSpPr/>
      </xdr:nvSpPr>
      <xdr:spPr>
        <a:xfrm>
          <a:off x="9588500" y="95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98823</xdr:rowOff>
    </xdr:from>
    <xdr:ext cx="534377" cy="259045"/>
    <xdr:sp macro="" textlink="">
      <xdr:nvSpPr>
        <xdr:cNvPr id="373" name="テキスト ボックス 372"/>
        <xdr:cNvSpPr txBox="1"/>
      </xdr:nvSpPr>
      <xdr:spPr>
        <a:xfrm>
          <a:off x="9372111" y="93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104003</xdr:rowOff>
    </xdr:from>
    <xdr:to>
      <xdr:col>46</xdr:col>
      <xdr:colOff>38100</xdr:colOff>
      <xdr:row>56</xdr:row>
      <xdr:rowOff>34153</xdr:rowOff>
    </xdr:to>
    <xdr:sp macro="" textlink="">
      <xdr:nvSpPr>
        <xdr:cNvPr id="374" name="楕円 373"/>
        <xdr:cNvSpPr/>
      </xdr:nvSpPr>
      <xdr:spPr>
        <a:xfrm>
          <a:off x="8699500" y="953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50680</xdr:rowOff>
    </xdr:from>
    <xdr:ext cx="534377" cy="259045"/>
    <xdr:sp macro="" textlink="">
      <xdr:nvSpPr>
        <xdr:cNvPr id="375" name="テキスト ボックス 374"/>
        <xdr:cNvSpPr txBox="1"/>
      </xdr:nvSpPr>
      <xdr:spPr>
        <a:xfrm>
          <a:off x="8483111" y="930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161961</xdr:rowOff>
    </xdr:from>
    <xdr:to>
      <xdr:col>41</xdr:col>
      <xdr:colOff>101600</xdr:colOff>
      <xdr:row>57</xdr:row>
      <xdr:rowOff>92111</xdr:rowOff>
    </xdr:to>
    <xdr:sp macro="" textlink="">
      <xdr:nvSpPr>
        <xdr:cNvPr id="376" name="楕円 375"/>
        <xdr:cNvSpPr/>
      </xdr:nvSpPr>
      <xdr:spPr>
        <a:xfrm>
          <a:off x="7810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83238</xdr:rowOff>
    </xdr:from>
    <xdr:ext cx="534377" cy="259045"/>
    <xdr:sp macro="" textlink="">
      <xdr:nvSpPr>
        <xdr:cNvPr id="377" name="テキスト ボックス 376"/>
        <xdr:cNvSpPr txBox="1"/>
      </xdr:nvSpPr>
      <xdr:spPr>
        <a:xfrm>
          <a:off x="7594111" y="98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152824</xdr:rowOff>
    </xdr:from>
    <xdr:to>
      <xdr:col>36</xdr:col>
      <xdr:colOff>165100</xdr:colOff>
      <xdr:row>57</xdr:row>
      <xdr:rowOff>82974</xdr:rowOff>
    </xdr:to>
    <xdr:sp macro="" textlink="">
      <xdr:nvSpPr>
        <xdr:cNvPr id="378" name="楕円 377"/>
        <xdr:cNvSpPr/>
      </xdr:nvSpPr>
      <xdr:spPr>
        <a:xfrm>
          <a:off x="6921500" y="97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74101</xdr:rowOff>
    </xdr:from>
    <xdr:ext cx="534377" cy="259045"/>
    <xdr:sp macro="" textlink="">
      <xdr:nvSpPr>
        <xdr:cNvPr id="379" name="テキスト ボックス 378"/>
        <xdr:cNvSpPr txBox="1"/>
      </xdr:nvSpPr>
      <xdr:spPr>
        <a:xfrm>
          <a:off x="6705111" y="984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3" name="直線コネクタ 402"/>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6"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7" name="直線コネクタ 406"/>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122174</xdr:rowOff>
    </xdr:from>
    <xdr:to>
      <xdr:col>55</xdr:col>
      <xdr:colOff>0</xdr:colOff>
      <xdr:row>78</xdr:row>
      <xdr:rowOff>102457</xdr:rowOff>
    </xdr:to>
    <xdr:cxnSp macro="">
      <xdr:nvCxnSpPr>
        <xdr:cNvPr id="408" name="直線コネクタ 407"/>
        <xdr:cNvCxnSpPr/>
      </xdr:nvCxnSpPr>
      <xdr:spPr>
        <a:xfrm>
          <a:off x="9639300" y="13323824"/>
          <a:ext cx="838200" cy="15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09"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0" name="フローチャート: 判断 409"/>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3874</xdr:rowOff>
    </xdr:from>
    <xdr:to>
      <xdr:col>50</xdr:col>
      <xdr:colOff>114300</xdr:colOff>
      <xdr:row>77</xdr:row>
      <xdr:rowOff>122174</xdr:rowOff>
    </xdr:to>
    <xdr:cxnSp macro="">
      <xdr:nvCxnSpPr>
        <xdr:cNvPr id="411" name="直線コネクタ 410"/>
        <xdr:cNvCxnSpPr/>
      </xdr:nvCxnSpPr>
      <xdr:spPr>
        <a:xfrm>
          <a:off x="8750300" y="13205524"/>
          <a:ext cx="8890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79127</xdr:rowOff>
    </xdr:from>
    <xdr:to>
      <xdr:col>50</xdr:col>
      <xdr:colOff>165100</xdr:colOff>
      <xdr:row>78</xdr:row>
      <xdr:rowOff>9277</xdr:rowOff>
    </xdr:to>
    <xdr:sp macro="" textlink="">
      <xdr:nvSpPr>
        <xdr:cNvPr id="412" name="フローチャート: 判断 411"/>
        <xdr:cNvSpPr/>
      </xdr:nvSpPr>
      <xdr:spPr>
        <a:xfrm>
          <a:off x="9588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xdr:rowOff>
    </xdr:from>
    <xdr:ext cx="534377" cy="259045"/>
    <xdr:sp macro="" textlink="">
      <xdr:nvSpPr>
        <xdr:cNvPr id="413" name="テキスト ボックス 412"/>
        <xdr:cNvSpPr txBox="1"/>
      </xdr:nvSpPr>
      <xdr:spPr>
        <a:xfrm>
          <a:off x="9372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151245</xdr:rowOff>
    </xdr:from>
    <xdr:to>
      <xdr:col>45</xdr:col>
      <xdr:colOff>177800</xdr:colOff>
      <xdr:row>77</xdr:row>
      <xdr:rowOff>3874</xdr:rowOff>
    </xdr:to>
    <xdr:cxnSp macro="">
      <xdr:nvCxnSpPr>
        <xdr:cNvPr id="414" name="直線コネクタ 413"/>
        <xdr:cNvCxnSpPr/>
      </xdr:nvCxnSpPr>
      <xdr:spPr>
        <a:xfrm>
          <a:off x="7861300" y="13009995"/>
          <a:ext cx="8890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89148</xdr:rowOff>
    </xdr:from>
    <xdr:to>
      <xdr:col>46</xdr:col>
      <xdr:colOff>38100</xdr:colOff>
      <xdr:row>78</xdr:row>
      <xdr:rowOff>19298</xdr:rowOff>
    </xdr:to>
    <xdr:sp macro="" textlink="">
      <xdr:nvSpPr>
        <xdr:cNvPr id="415" name="フローチャート: 判断 414"/>
        <xdr:cNvSpPr/>
      </xdr:nvSpPr>
      <xdr:spPr>
        <a:xfrm>
          <a:off x="8699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10425</xdr:rowOff>
    </xdr:from>
    <xdr:ext cx="534377" cy="259045"/>
    <xdr:sp macro="" textlink="">
      <xdr:nvSpPr>
        <xdr:cNvPr id="416" name="テキスト ボックス 415"/>
        <xdr:cNvSpPr txBox="1"/>
      </xdr:nvSpPr>
      <xdr:spPr>
        <a:xfrm>
          <a:off x="8483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139929</xdr:rowOff>
    </xdr:from>
    <xdr:to>
      <xdr:col>41</xdr:col>
      <xdr:colOff>50800</xdr:colOff>
      <xdr:row>75</xdr:row>
      <xdr:rowOff>151245</xdr:rowOff>
    </xdr:to>
    <xdr:cxnSp macro="">
      <xdr:nvCxnSpPr>
        <xdr:cNvPr id="417" name="直線コネクタ 416"/>
        <xdr:cNvCxnSpPr/>
      </xdr:nvCxnSpPr>
      <xdr:spPr>
        <a:xfrm>
          <a:off x="6972300" y="12998679"/>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41180</xdr:rowOff>
    </xdr:from>
    <xdr:to>
      <xdr:col>41</xdr:col>
      <xdr:colOff>101600</xdr:colOff>
      <xdr:row>77</xdr:row>
      <xdr:rowOff>142780</xdr:rowOff>
    </xdr:to>
    <xdr:sp macro="" textlink="">
      <xdr:nvSpPr>
        <xdr:cNvPr id="418" name="フローチャート: 判断 417"/>
        <xdr:cNvSpPr/>
      </xdr:nvSpPr>
      <xdr:spPr>
        <a:xfrm>
          <a:off x="7810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133907</xdr:rowOff>
    </xdr:from>
    <xdr:ext cx="534377" cy="259045"/>
    <xdr:sp macro="" textlink="">
      <xdr:nvSpPr>
        <xdr:cNvPr id="419" name="テキスト ボックス 418"/>
        <xdr:cNvSpPr txBox="1"/>
      </xdr:nvSpPr>
      <xdr:spPr>
        <a:xfrm>
          <a:off x="7594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41427</xdr:rowOff>
    </xdr:from>
    <xdr:to>
      <xdr:col>36</xdr:col>
      <xdr:colOff>165100</xdr:colOff>
      <xdr:row>77</xdr:row>
      <xdr:rowOff>143027</xdr:rowOff>
    </xdr:to>
    <xdr:sp macro="" textlink="">
      <xdr:nvSpPr>
        <xdr:cNvPr id="420" name="フローチャート: 判断 419"/>
        <xdr:cNvSpPr/>
      </xdr:nvSpPr>
      <xdr:spPr>
        <a:xfrm>
          <a:off x="6921500" y="1324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134154</xdr:rowOff>
    </xdr:from>
    <xdr:ext cx="534377" cy="259045"/>
    <xdr:sp macro="" textlink="">
      <xdr:nvSpPr>
        <xdr:cNvPr id="421" name="テキスト ボックス 420"/>
        <xdr:cNvSpPr txBox="1"/>
      </xdr:nvSpPr>
      <xdr:spPr>
        <a:xfrm>
          <a:off x="6705111" y="133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51657</xdr:rowOff>
    </xdr:from>
    <xdr:to>
      <xdr:col>55</xdr:col>
      <xdr:colOff>50800</xdr:colOff>
      <xdr:row>78</xdr:row>
      <xdr:rowOff>153257</xdr:rowOff>
    </xdr:to>
    <xdr:sp macro="" textlink="">
      <xdr:nvSpPr>
        <xdr:cNvPr id="427" name="楕円 426"/>
        <xdr:cNvSpPr/>
      </xdr:nvSpPr>
      <xdr:spPr>
        <a:xfrm>
          <a:off x="10426700" y="134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138034</xdr:rowOff>
    </xdr:from>
    <xdr:ext cx="469744" cy="259045"/>
    <xdr:sp macro="" textlink="">
      <xdr:nvSpPr>
        <xdr:cNvPr id="428" name="普通建設事業費 （ うち新規整備　）該当値テキスト"/>
        <xdr:cNvSpPr txBox="1"/>
      </xdr:nvSpPr>
      <xdr:spPr>
        <a:xfrm>
          <a:off x="10528300" y="1333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71374</xdr:rowOff>
    </xdr:from>
    <xdr:to>
      <xdr:col>50</xdr:col>
      <xdr:colOff>165100</xdr:colOff>
      <xdr:row>78</xdr:row>
      <xdr:rowOff>1524</xdr:rowOff>
    </xdr:to>
    <xdr:sp macro="" textlink="">
      <xdr:nvSpPr>
        <xdr:cNvPr id="429" name="楕円 428"/>
        <xdr:cNvSpPr/>
      </xdr:nvSpPr>
      <xdr:spPr>
        <a:xfrm>
          <a:off x="9588500" y="132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18051</xdr:rowOff>
    </xdr:from>
    <xdr:ext cx="534377" cy="259045"/>
    <xdr:sp macro="" textlink="">
      <xdr:nvSpPr>
        <xdr:cNvPr id="430" name="テキスト ボックス 429"/>
        <xdr:cNvSpPr txBox="1"/>
      </xdr:nvSpPr>
      <xdr:spPr>
        <a:xfrm>
          <a:off x="9372111" y="130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124524</xdr:rowOff>
    </xdr:from>
    <xdr:to>
      <xdr:col>46</xdr:col>
      <xdr:colOff>38100</xdr:colOff>
      <xdr:row>77</xdr:row>
      <xdr:rowOff>54674</xdr:rowOff>
    </xdr:to>
    <xdr:sp macro="" textlink="">
      <xdr:nvSpPr>
        <xdr:cNvPr id="431" name="楕円 430"/>
        <xdr:cNvSpPr/>
      </xdr:nvSpPr>
      <xdr:spPr>
        <a:xfrm>
          <a:off x="8699500" y="131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71200</xdr:rowOff>
    </xdr:from>
    <xdr:ext cx="534377" cy="259045"/>
    <xdr:sp macro="" textlink="">
      <xdr:nvSpPr>
        <xdr:cNvPr id="432" name="テキスト ボックス 431"/>
        <xdr:cNvSpPr txBox="1"/>
      </xdr:nvSpPr>
      <xdr:spPr>
        <a:xfrm>
          <a:off x="8483111" y="129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100444</xdr:rowOff>
    </xdr:from>
    <xdr:to>
      <xdr:col>41</xdr:col>
      <xdr:colOff>101600</xdr:colOff>
      <xdr:row>76</xdr:row>
      <xdr:rowOff>30593</xdr:rowOff>
    </xdr:to>
    <xdr:sp macro="" textlink="">
      <xdr:nvSpPr>
        <xdr:cNvPr id="433" name="楕円 432"/>
        <xdr:cNvSpPr/>
      </xdr:nvSpPr>
      <xdr:spPr>
        <a:xfrm>
          <a:off x="7810500" y="129591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47121</xdr:rowOff>
    </xdr:from>
    <xdr:ext cx="534377" cy="259045"/>
    <xdr:sp macro="" textlink="">
      <xdr:nvSpPr>
        <xdr:cNvPr id="434" name="テキスト ボックス 433"/>
        <xdr:cNvSpPr txBox="1"/>
      </xdr:nvSpPr>
      <xdr:spPr>
        <a:xfrm>
          <a:off x="7594111" y="127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89129</xdr:rowOff>
    </xdr:from>
    <xdr:to>
      <xdr:col>36</xdr:col>
      <xdr:colOff>165100</xdr:colOff>
      <xdr:row>76</xdr:row>
      <xdr:rowOff>19279</xdr:rowOff>
    </xdr:to>
    <xdr:sp macro="" textlink="">
      <xdr:nvSpPr>
        <xdr:cNvPr id="435" name="楕円 434"/>
        <xdr:cNvSpPr/>
      </xdr:nvSpPr>
      <xdr:spPr>
        <a:xfrm>
          <a:off x="6921500" y="129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35806</xdr:rowOff>
    </xdr:from>
    <xdr:ext cx="534377" cy="259045"/>
    <xdr:sp macro="" textlink="">
      <xdr:nvSpPr>
        <xdr:cNvPr id="436" name="テキスト ボックス 435"/>
        <xdr:cNvSpPr txBox="1"/>
      </xdr:nvSpPr>
      <xdr:spPr>
        <a:xfrm>
          <a:off x="6705111" y="12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2" name="直線コネクタ 461"/>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3"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4" name="直線コネクタ 463"/>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5"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6" name="直線コネクタ 465"/>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39670</xdr:rowOff>
    </xdr:from>
    <xdr:to>
      <xdr:col>55</xdr:col>
      <xdr:colOff>0</xdr:colOff>
      <xdr:row>96</xdr:row>
      <xdr:rowOff>59679</xdr:rowOff>
    </xdr:to>
    <xdr:cxnSp macro="">
      <xdr:nvCxnSpPr>
        <xdr:cNvPr id="467" name="直線コネクタ 466"/>
        <xdr:cNvCxnSpPr/>
      </xdr:nvCxnSpPr>
      <xdr:spPr>
        <a:xfrm flipV="1">
          <a:off x="9639300" y="16498870"/>
          <a:ext cx="8382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8" name="普通建設事業費 （ うち更新整備　）平均値テキスト"/>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9" name="フローチャート: 判断 468"/>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59505</xdr:rowOff>
    </xdr:from>
    <xdr:to>
      <xdr:col>50</xdr:col>
      <xdr:colOff>114300</xdr:colOff>
      <xdr:row>96</xdr:row>
      <xdr:rowOff>59679</xdr:rowOff>
    </xdr:to>
    <xdr:cxnSp macro="">
      <xdr:nvCxnSpPr>
        <xdr:cNvPr id="470" name="直線コネクタ 469"/>
        <xdr:cNvCxnSpPr/>
      </xdr:nvCxnSpPr>
      <xdr:spPr>
        <a:xfrm>
          <a:off x="8750300" y="16518705"/>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73639</xdr:rowOff>
    </xdr:from>
    <xdr:to>
      <xdr:col>50</xdr:col>
      <xdr:colOff>165100</xdr:colOff>
      <xdr:row>98</xdr:row>
      <xdr:rowOff>3789</xdr:rowOff>
    </xdr:to>
    <xdr:sp macro="" textlink="">
      <xdr:nvSpPr>
        <xdr:cNvPr id="471" name="フローチャート: 判断 470"/>
        <xdr:cNvSpPr/>
      </xdr:nvSpPr>
      <xdr:spPr>
        <a:xfrm>
          <a:off x="9588500" y="167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166366</xdr:rowOff>
    </xdr:from>
    <xdr:ext cx="534377" cy="259045"/>
    <xdr:sp macro="" textlink="">
      <xdr:nvSpPr>
        <xdr:cNvPr id="472" name="テキスト ボックス 471"/>
        <xdr:cNvSpPr txBox="1"/>
      </xdr:nvSpPr>
      <xdr:spPr>
        <a:xfrm>
          <a:off x="9372111" y="16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59505</xdr:rowOff>
    </xdr:from>
    <xdr:to>
      <xdr:col>45</xdr:col>
      <xdr:colOff>177800</xdr:colOff>
      <xdr:row>98</xdr:row>
      <xdr:rowOff>149498</xdr:rowOff>
    </xdr:to>
    <xdr:cxnSp macro="">
      <xdr:nvCxnSpPr>
        <xdr:cNvPr id="473" name="直線コネクタ 472"/>
        <xdr:cNvCxnSpPr/>
      </xdr:nvCxnSpPr>
      <xdr:spPr>
        <a:xfrm flipV="1">
          <a:off x="7861300" y="16518705"/>
          <a:ext cx="889000" cy="4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71766</xdr:rowOff>
    </xdr:from>
    <xdr:to>
      <xdr:col>46</xdr:col>
      <xdr:colOff>38100</xdr:colOff>
      <xdr:row>98</xdr:row>
      <xdr:rowOff>1916</xdr:rowOff>
    </xdr:to>
    <xdr:sp macro="" textlink="">
      <xdr:nvSpPr>
        <xdr:cNvPr id="474" name="フローチャート: 判断 473"/>
        <xdr:cNvSpPr/>
      </xdr:nvSpPr>
      <xdr:spPr>
        <a:xfrm>
          <a:off x="8699500" y="167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164493</xdr:rowOff>
    </xdr:from>
    <xdr:ext cx="534377" cy="259045"/>
    <xdr:sp macro="" textlink="">
      <xdr:nvSpPr>
        <xdr:cNvPr id="475" name="テキスト ボックス 474"/>
        <xdr:cNvSpPr txBox="1"/>
      </xdr:nvSpPr>
      <xdr:spPr>
        <a:xfrm>
          <a:off x="8483111" y="167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147189</xdr:rowOff>
    </xdr:from>
    <xdr:to>
      <xdr:col>41</xdr:col>
      <xdr:colOff>50800</xdr:colOff>
      <xdr:row>98</xdr:row>
      <xdr:rowOff>149498</xdr:rowOff>
    </xdr:to>
    <xdr:cxnSp macro="">
      <xdr:nvCxnSpPr>
        <xdr:cNvPr id="476" name="直線コネクタ 475"/>
        <xdr:cNvCxnSpPr/>
      </xdr:nvCxnSpPr>
      <xdr:spPr>
        <a:xfrm>
          <a:off x="6972300" y="16949289"/>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135274</xdr:rowOff>
    </xdr:from>
    <xdr:to>
      <xdr:col>41</xdr:col>
      <xdr:colOff>101600</xdr:colOff>
      <xdr:row>98</xdr:row>
      <xdr:rowOff>65424</xdr:rowOff>
    </xdr:to>
    <xdr:sp macro="" textlink="">
      <xdr:nvSpPr>
        <xdr:cNvPr id="477" name="フローチャート: 判断 476"/>
        <xdr:cNvSpPr/>
      </xdr:nvSpPr>
      <xdr:spPr>
        <a:xfrm>
          <a:off x="78105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81951</xdr:rowOff>
    </xdr:from>
    <xdr:ext cx="534377" cy="259045"/>
    <xdr:sp macro="" textlink="">
      <xdr:nvSpPr>
        <xdr:cNvPr id="478" name="テキスト ボックス 477"/>
        <xdr:cNvSpPr txBox="1"/>
      </xdr:nvSpPr>
      <xdr:spPr>
        <a:xfrm>
          <a:off x="7594111" y="165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98197</xdr:rowOff>
    </xdr:from>
    <xdr:to>
      <xdr:col>36</xdr:col>
      <xdr:colOff>165100</xdr:colOff>
      <xdr:row>98</xdr:row>
      <xdr:rowOff>28347</xdr:rowOff>
    </xdr:to>
    <xdr:sp macro="" textlink="">
      <xdr:nvSpPr>
        <xdr:cNvPr id="479" name="フローチャート: 判断 478"/>
        <xdr:cNvSpPr/>
      </xdr:nvSpPr>
      <xdr:spPr>
        <a:xfrm>
          <a:off x="6921500" y="167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44874</xdr:rowOff>
    </xdr:from>
    <xdr:ext cx="534377" cy="259045"/>
    <xdr:sp macro="" textlink="">
      <xdr:nvSpPr>
        <xdr:cNvPr id="480" name="テキスト ボックス 479"/>
        <xdr:cNvSpPr txBox="1"/>
      </xdr:nvSpPr>
      <xdr:spPr>
        <a:xfrm>
          <a:off x="6705111" y="165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160320</xdr:rowOff>
    </xdr:from>
    <xdr:to>
      <xdr:col>55</xdr:col>
      <xdr:colOff>50800</xdr:colOff>
      <xdr:row>96</xdr:row>
      <xdr:rowOff>90470</xdr:rowOff>
    </xdr:to>
    <xdr:sp macro="" textlink="">
      <xdr:nvSpPr>
        <xdr:cNvPr id="486" name="楕円 485"/>
        <xdr:cNvSpPr/>
      </xdr:nvSpPr>
      <xdr:spPr>
        <a:xfrm>
          <a:off x="10426700" y="164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11747</xdr:rowOff>
    </xdr:from>
    <xdr:ext cx="534377" cy="259045"/>
    <xdr:sp macro="" textlink="">
      <xdr:nvSpPr>
        <xdr:cNvPr id="487" name="普通建設事業費 （ うち更新整備　）該当値テキスト"/>
        <xdr:cNvSpPr txBox="1"/>
      </xdr:nvSpPr>
      <xdr:spPr>
        <a:xfrm>
          <a:off x="10528300" y="162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8879</xdr:rowOff>
    </xdr:from>
    <xdr:to>
      <xdr:col>50</xdr:col>
      <xdr:colOff>165100</xdr:colOff>
      <xdr:row>96</xdr:row>
      <xdr:rowOff>110479</xdr:rowOff>
    </xdr:to>
    <xdr:sp macro="" textlink="">
      <xdr:nvSpPr>
        <xdr:cNvPr id="488" name="楕円 487"/>
        <xdr:cNvSpPr/>
      </xdr:nvSpPr>
      <xdr:spPr>
        <a:xfrm>
          <a:off x="9588500" y="1646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127006</xdr:rowOff>
    </xdr:from>
    <xdr:ext cx="534377" cy="259045"/>
    <xdr:sp macro="" textlink="">
      <xdr:nvSpPr>
        <xdr:cNvPr id="489" name="テキスト ボックス 488"/>
        <xdr:cNvSpPr txBox="1"/>
      </xdr:nvSpPr>
      <xdr:spPr>
        <a:xfrm>
          <a:off x="9372111" y="162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8705</xdr:rowOff>
    </xdr:from>
    <xdr:to>
      <xdr:col>46</xdr:col>
      <xdr:colOff>38100</xdr:colOff>
      <xdr:row>96</xdr:row>
      <xdr:rowOff>110305</xdr:rowOff>
    </xdr:to>
    <xdr:sp macro="" textlink="">
      <xdr:nvSpPr>
        <xdr:cNvPr id="490" name="楕円 489"/>
        <xdr:cNvSpPr/>
      </xdr:nvSpPr>
      <xdr:spPr>
        <a:xfrm>
          <a:off x="8699500" y="164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126832</xdr:rowOff>
    </xdr:from>
    <xdr:ext cx="534377" cy="259045"/>
    <xdr:sp macro="" textlink="">
      <xdr:nvSpPr>
        <xdr:cNvPr id="491" name="テキスト ボックス 490"/>
        <xdr:cNvSpPr txBox="1"/>
      </xdr:nvSpPr>
      <xdr:spPr>
        <a:xfrm>
          <a:off x="8483111" y="162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98698</xdr:rowOff>
    </xdr:from>
    <xdr:to>
      <xdr:col>41</xdr:col>
      <xdr:colOff>101600</xdr:colOff>
      <xdr:row>99</xdr:row>
      <xdr:rowOff>28848</xdr:rowOff>
    </xdr:to>
    <xdr:sp macro="" textlink="">
      <xdr:nvSpPr>
        <xdr:cNvPr id="492" name="楕円 491"/>
        <xdr:cNvSpPr/>
      </xdr:nvSpPr>
      <xdr:spPr>
        <a:xfrm>
          <a:off x="7810500" y="169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19975</xdr:rowOff>
    </xdr:from>
    <xdr:ext cx="534377" cy="259045"/>
    <xdr:sp macro="" textlink="">
      <xdr:nvSpPr>
        <xdr:cNvPr id="493" name="テキスト ボックス 492"/>
        <xdr:cNvSpPr txBox="1"/>
      </xdr:nvSpPr>
      <xdr:spPr>
        <a:xfrm>
          <a:off x="7594111" y="169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96389</xdr:rowOff>
    </xdr:from>
    <xdr:to>
      <xdr:col>36</xdr:col>
      <xdr:colOff>165100</xdr:colOff>
      <xdr:row>99</xdr:row>
      <xdr:rowOff>26539</xdr:rowOff>
    </xdr:to>
    <xdr:sp macro="" textlink="">
      <xdr:nvSpPr>
        <xdr:cNvPr id="494" name="楕円 493"/>
        <xdr:cNvSpPr/>
      </xdr:nvSpPr>
      <xdr:spPr>
        <a:xfrm>
          <a:off x="6921500" y="168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17666</xdr:rowOff>
    </xdr:from>
    <xdr:ext cx="534377" cy="259045"/>
    <xdr:sp macro="" textlink="">
      <xdr:nvSpPr>
        <xdr:cNvPr id="495" name="テキスト ボックス 494"/>
        <xdr:cNvSpPr txBox="1"/>
      </xdr:nvSpPr>
      <xdr:spPr>
        <a:xfrm>
          <a:off x="6705111" y="169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7" name="直線コネクタ 516"/>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0"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1" name="直線コネクタ 520"/>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124841</xdr:rowOff>
    </xdr:from>
    <xdr:to>
      <xdr:col>85</xdr:col>
      <xdr:colOff>127000</xdr:colOff>
      <xdr:row>38</xdr:row>
      <xdr:rowOff>131814</xdr:rowOff>
    </xdr:to>
    <xdr:cxnSp macro="">
      <xdr:nvCxnSpPr>
        <xdr:cNvPr id="522" name="直線コネクタ 521"/>
        <xdr:cNvCxnSpPr/>
      </xdr:nvCxnSpPr>
      <xdr:spPr>
        <a:xfrm>
          <a:off x="15481300" y="6639941"/>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3"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4" name="フローチャート: 判断 523"/>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120063</xdr:rowOff>
    </xdr:from>
    <xdr:to>
      <xdr:col>81</xdr:col>
      <xdr:colOff>50800</xdr:colOff>
      <xdr:row>38</xdr:row>
      <xdr:rowOff>124841</xdr:rowOff>
    </xdr:to>
    <xdr:cxnSp macro="">
      <xdr:nvCxnSpPr>
        <xdr:cNvPr id="525" name="直線コネクタ 524"/>
        <xdr:cNvCxnSpPr/>
      </xdr:nvCxnSpPr>
      <xdr:spPr>
        <a:xfrm>
          <a:off x="14592300" y="663516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51090</xdr:rowOff>
    </xdr:from>
    <xdr:to>
      <xdr:col>81</xdr:col>
      <xdr:colOff>101600</xdr:colOff>
      <xdr:row>38</xdr:row>
      <xdr:rowOff>152690</xdr:rowOff>
    </xdr:to>
    <xdr:sp macro="" textlink="">
      <xdr:nvSpPr>
        <xdr:cNvPr id="526" name="フローチャート: 判断 525"/>
        <xdr:cNvSpPr/>
      </xdr:nvSpPr>
      <xdr:spPr>
        <a:xfrm>
          <a:off x="15430500" y="65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169217</xdr:rowOff>
    </xdr:from>
    <xdr:ext cx="469744" cy="259045"/>
    <xdr:sp macro="" textlink="">
      <xdr:nvSpPr>
        <xdr:cNvPr id="527" name="テキスト ボックス 526"/>
        <xdr:cNvSpPr txBox="1"/>
      </xdr:nvSpPr>
      <xdr:spPr>
        <a:xfrm>
          <a:off x="15246428"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120063</xdr:rowOff>
    </xdr:from>
    <xdr:to>
      <xdr:col>76</xdr:col>
      <xdr:colOff>114300</xdr:colOff>
      <xdr:row>38</xdr:row>
      <xdr:rowOff>124613</xdr:rowOff>
    </xdr:to>
    <xdr:cxnSp macro="">
      <xdr:nvCxnSpPr>
        <xdr:cNvPr id="528" name="直線コネクタ 527"/>
        <xdr:cNvCxnSpPr/>
      </xdr:nvCxnSpPr>
      <xdr:spPr>
        <a:xfrm flipV="1">
          <a:off x="13703300" y="6635163"/>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42608</xdr:rowOff>
    </xdr:from>
    <xdr:to>
      <xdr:col>76</xdr:col>
      <xdr:colOff>165100</xdr:colOff>
      <xdr:row>38</xdr:row>
      <xdr:rowOff>144208</xdr:rowOff>
    </xdr:to>
    <xdr:sp macro="" textlink="">
      <xdr:nvSpPr>
        <xdr:cNvPr id="529" name="フローチャート: 判断 528"/>
        <xdr:cNvSpPr/>
      </xdr:nvSpPr>
      <xdr:spPr>
        <a:xfrm>
          <a:off x="1454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160736</xdr:rowOff>
    </xdr:from>
    <xdr:ext cx="469744" cy="259045"/>
    <xdr:sp macro="" textlink="">
      <xdr:nvSpPr>
        <xdr:cNvPr id="530" name="テキスト ボックス 529"/>
        <xdr:cNvSpPr txBox="1"/>
      </xdr:nvSpPr>
      <xdr:spPr>
        <a:xfrm>
          <a:off x="14357428"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14198</xdr:rowOff>
    </xdr:from>
    <xdr:to>
      <xdr:col>71</xdr:col>
      <xdr:colOff>177800</xdr:colOff>
      <xdr:row>38</xdr:row>
      <xdr:rowOff>124613</xdr:rowOff>
    </xdr:to>
    <xdr:cxnSp macro="">
      <xdr:nvCxnSpPr>
        <xdr:cNvPr id="531" name="直線コネクタ 530"/>
        <xdr:cNvCxnSpPr/>
      </xdr:nvCxnSpPr>
      <xdr:spPr>
        <a:xfrm>
          <a:off x="12814300" y="6529298"/>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54747</xdr:rowOff>
    </xdr:from>
    <xdr:to>
      <xdr:col>72</xdr:col>
      <xdr:colOff>38100</xdr:colOff>
      <xdr:row>38</xdr:row>
      <xdr:rowOff>156347</xdr:rowOff>
    </xdr:to>
    <xdr:sp macro="" textlink="">
      <xdr:nvSpPr>
        <xdr:cNvPr id="532" name="フローチャート: 判断 531"/>
        <xdr:cNvSpPr/>
      </xdr:nvSpPr>
      <xdr:spPr>
        <a:xfrm>
          <a:off x="13652500" y="65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1424</xdr:rowOff>
    </xdr:from>
    <xdr:ext cx="469744" cy="259045"/>
    <xdr:sp macro="" textlink="">
      <xdr:nvSpPr>
        <xdr:cNvPr id="533" name="テキスト ボックス 532"/>
        <xdr:cNvSpPr txBox="1"/>
      </xdr:nvSpPr>
      <xdr:spPr>
        <a:xfrm>
          <a:off x="13468428" y="634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73309</xdr:rowOff>
    </xdr:from>
    <xdr:to>
      <xdr:col>67</xdr:col>
      <xdr:colOff>101600</xdr:colOff>
      <xdr:row>39</xdr:row>
      <xdr:rowOff>3459</xdr:rowOff>
    </xdr:to>
    <xdr:sp macro="" textlink="">
      <xdr:nvSpPr>
        <xdr:cNvPr id="534" name="フローチャート: 判断 533"/>
        <xdr:cNvSpPr/>
      </xdr:nvSpPr>
      <xdr:spPr>
        <a:xfrm>
          <a:off x="12763500" y="658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166036</xdr:rowOff>
    </xdr:from>
    <xdr:ext cx="378565" cy="259045"/>
    <xdr:sp macro="" textlink="">
      <xdr:nvSpPr>
        <xdr:cNvPr id="535" name="テキスト ボックス 534"/>
        <xdr:cNvSpPr txBox="1"/>
      </xdr:nvSpPr>
      <xdr:spPr>
        <a:xfrm>
          <a:off x="12625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81014</xdr:rowOff>
    </xdr:from>
    <xdr:to>
      <xdr:col>85</xdr:col>
      <xdr:colOff>177800</xdr:colOff>
      <xdr:row>39</xdr:row>
      <xdr:rowOff>11164</xdr:rowOff>
    </xdr:to>
    <xdr:sp macro="" textlink="">
      <xdr:nvSpPr>
        <xdr:cNvPr id="541" name="楕円 540"/>
        <xdr:cNvSpPr/>
      </xdr:nvSpPr>
      <xdr:spPr>
        <a:xfrm>
          <a:off x="16268700" y="65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167391</xdr:rowOff>
    </xdr:from>
    <xdr:ext cx="378565" cy="259045"/>
    <xdr:sp macro="" textlink="">
      <xdr:nvSpPr>
        <xdr:cNvPr id="542" name="災害復旧事業費該当値テキスト"/>
        <xdr:cNvSpPr txBox="1"/>
      </xdr:nvSpPr>
      <xdr:spPr>
        <a:xfrm>
          <a:off x="16370300" y="651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74041</xdr:rowOff>
    </xdr:from>
    <xdr:to>
      <xdr:col>81</xdr:col>
      <xdr:colOff>101600</xdr:colOff>
      <xdr:row>39</xdr:row>
      <xdr:rowOff>4191</xdr:rowOff>
    </xdr:to>
    <xdr:sp macro="" textlink="">
      <xdr:nvSpPr>
        <xdr:cNvPr id="543" name="楕円 542"/>
        <xdr:cNvSpPr/>
      </xdr:nvSpPr>
      <xdr:spPr>
        <a:xfrm>
          <a:off x="15430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166768</xdr:rowOff>
    </xdr:from>
    <xdr:ext cx="378565" cy="259045"/>
    <xdr:sp macro="" textlink="">
      <xdr:nvSpPr>
        <xdr:cNvPr id="544" name="テキスト ボックス 543"/>
        <xdr:cNvSpPr txBox="1"/>
      </xdr:nvSpPr>
      <xdr:spPr>
        <a:xfrm>
          <a:off x="15292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69263</xdr:rowOff>
    </xdr:from>
    <xdr:to>
      <xdr:col>76</xdr:col>
      <xdr:colOff>165100</xdr:colOff>
      <xdr:row>38</xdr:row>
      <xdr:rowOff>170863</xdr:rowOff>
    </xdr:to>
    <xdr:sp macro="" textlink="">
      <xdr:nvSpPr>
        <xdr:cNvPr id="545" name="楕円 544"/>
        <xdr:cNvSpPr/>
      </xdr:nvSpPr>
      <xdr:spPr>
        <a:xfrm>
          <a:off x="14541500" y="6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161990</xdr:rowOff>
    </xdr:from>
    <xdr:ext cx="378565" cy="259045"/>
    <xdr:sp macro="" textlink="">
      <xdr:nvSpPr>
        <xdr:cNvPr id="546" name="テキスト ボックス 545"/>
        <xdr:cNvSpPr txBox="1"/>
      </xdr:nvSpPr>
      <xdr:spPr>
        <a:xfrm>
          <a:off x="14403017" y="6677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73813</xdr:rowOff>
    </xdr:from>
    <xdr:to>
      <xdr:col>72</xdr:col>
      <xdr:colOff>38100</xdr:colOff>
      <xdr:row>39</xdr:row>
      <xdr:rowOff>3963</xdr:rowOff>
    </xdr:to>
    <xdr:sp macro="" textlink="">
      <xdr:nvSpPr>
        <xdr:cNvPr id="547" name="楕円 546"/>
        <xdr:cNvSpPr/>
      </xdr:nvSpPr>
      <xdr:spPr>
        <a:xfrm>
          <a:off x="13652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166540</xdr:rowOff>
    </xdr:from>
    <xdr:ext cx="378565" cy="259045"/>
    <xdr:sp macro="" textlink="">
      <xdr:nvSpPr>
        <xdr:cNvPr id="548" name="テキスト ボックス 547"/>
        <xdr:cNvSpPr txBox="1"/>
      </xdr:nvSpPr>
      <xdr:spPr>
        <a:xfrm>
          <a:off x="13514017" y="66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134849</xdr:rowOff>
    </xdr:from>
    <xdr:to>
      <xdr:col>67</xdr:col>
      <xdr:colOff>101600</xdr:colOff>
      <xdr:row>38</xdr:row>
      <xdr:rowOff>64999</xdr:rowOff>
    </xdr:to>
    <xdr:sp macro="" textlink="">
      <xdr:nvSpPr>
        <xdr:cNvPr id="549" name="楕円 548"/>
        <xdr:cNvSpPr/>
      </xdr:nvSpPr>
      <xdr:spPr>
        <a:xfrm>
          <a:off x="12763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81526</xdr:rowOff>
    </xdr:from>
    <xdr:ext cx="469744" cy="259045"/>
    <xdr:sp macro="" textlink="">
      <xdr:nvSpPr>
        <xdr:cNvPr id="550" name="テキスト ボックス 549"/>
        <xdr:cNvSpPr txBox="1"/>
      </xdr:nvSpPr>
      <xdr:spPr>
        <a:xfrm>
          <a:off x="12579428" y="625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3" name="直線コネクタ 622"/>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4"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5" name="直線コネクタ 624"/>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6"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7" name="直線コネクタ 626"/>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46431</xdr:rowOff>
    </xdr:from>
    <xdr:to>
      <xdr:col>85</xdr:col>
      <xdr:colOff>127000</xdr:colOff>
      <xdr:row>72</xdr:row>
      <xdr:rowOff>121412</xdr:rowOff>
    </xdr:to>
    <xdr:cxnSp macro="">
      <xdr:nvCxnSpPr>
        <xdr:cNvPr id="628" name="直線コネクタ 627"/>
        <xdr:cNvCxnSpPr/>
      </xdr:nvCxnSpPr>
      <xdr:spPr>
        <a:xfrm flipV="1">
          <a:off x="15481300" y="12390831"/>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9"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0" name="フローチャート: 判断 629"/>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42659</xdr:rowOff>
    </xdr:from>
    <xdr:to>
      <xdr:col>81</xdr:col>
      <xdr:colOff>50800</xdr:colOff>
      <xdr:row>72</xdr:row>
      <xdr:rowOff>121412</xdr:rowOff>
    </xdr:to>
    <xdr:cxnSp macro="">
      <xdr:nvCxnSpPr>
        <xdr:cNvPr id="631" name="直線コネクタ 630"/>
        <xdr:cNvCxnSpPr/>
      </xdr:nvCxnSpPr>
      <xdr:spPr>
        <a:xfrm>
          <a:off x="14592300" y="12387059"/>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84766</xdr:rowOff>
    </xdr:from>
    <xdr:to>
      <xdr:col>81</xdr:col>
      <xdr:colOff>101600</xdr:colOff>
      <xdr:row>76</xdr:row>
      <xdr:rowOff>14917</xdr:rowOff>
    </xdr:to>
    <xdr:sp macro="" textlink="">
      <xdr:nvSpPr>
        <xdr:cNvPr id="632" name="フローチャート: 判断 631"/>
        <xdr:cNvSpPr/>
      </xdr:nvSpPr>
      <xdr:spPr>
        <a:xfrm>
          <a:off x="15430500" y="129435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6044</xdr:rowOff>
    </xdr:from>
    <xdr:ext cx="534377" cy="259045"/>
    <xdr:sp macro="" textlink="">
      <xdr:nvSpPr>
        <xdr:cNvPr id="633" name="テキスト ボックス 632"/>
        <xdr:cNvSpPr txBox="1"/>
      </xdr:nvSpPr>
      <xdr:spPr>
        <a:xfrm>
          <a:off x="15214111"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147892</xdr:rowOff>
    </xdr:from>
    <xdr:to>
      <xdr:col>76</xdr:col>
      <xdr:colOff>114300</xdr:colOff>
      <xdr:row>72</xdr:row>
      <xdr:rowOff>42659</xdr:rowOff>
    </xdr:to>
    <xdr:cxnSp macro="">
      <xdr:nvCxnSpPr>
        <xdr:cNvPr id="634" name="直線コネクタ 633"/>
        <xdr:cNvCxnSpPr/>
      </xdr:nvCxnSpPr>
      <xdr:spPr>
        <a:xfrm>
          <a:off x="13703300" y="12320842"/>
          <a:ext cx="889000" cy="6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76136</xdr:rowOff>
    </xdr:from>
    <xdr:to>
      <xdr:col>76</xdr:col>
      <xdr:colOff>165100</xdr:colOff>
      <xdr:row>76</xdr:row>
      <xdr:rowOff>6286</xdr:rowOff>
    </xdr:to>
    <xdr:sp macro="" textlink="">
      <xdr:nvSpPr>
        <xdr:cNvPr id="635" name="フローチャート: 判断 634"/>
        <xdr:cNvSpPr/>
      </xdr:nvSpPr>
      <xdr:spPr>
        <a:xfrm>
          <a:off x="14541500" y="1293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168863</xdr:rowOff>
    </xdr:from>
    <xdr:ext cx="534377" cy="259045"/>
    <xdr:sp macro="" textlink="">
      <xdr:nvSpPr>
        <xdr:cNvPr id="636" name="テキスト ボックス 635"/>
        <xdr:cNvSpPr txBox="1"/>
      </xdr:nvSpPr>
      <xdr:spPr>
        <a:xfrm>
          <a:off x="14325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124670</xdr:rowOff>
    </xdr:from>
    <xdr:to>
      <xdr:col>71</xdr:col>
      <xdr:colOff>177800</xdr:colOff>
      <xdr:row>71</xdr:row>
      <xdr:rowOff>147892</xdr:rowOff>
    </xdr:to>
    <xdr:cxnSp macro="">
      <xdr:nvCxnSpPr>
        <xdr:cNvPr id="637" name="直線コネクタ 636"/>
        <xdr:cNvCxnSpPr/>
      </xdr:nvCxnSpPr>
      <xdr:spPr>
        <a:xfrm>
          <a:off x="12814300" y="12297620"/>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67355</xdr:rowOff>
    </xdr:from>
    <xdr:to>
      <xdr:col>72</xdr:col>
      <xdr:colOff>38100</xdr:colOff>
      <xdr:row>75</xdr:row>
      <xdr:rowOff>168954</xdr:rowOff>
    </xdr:to>
    <xdr:sp macro="" textlink="">
      <xdr:nvSpPr>
        <xdr:cNvPr id="638" name="フローチャート: 判断 637"/>
        <xdr:cNvSpPr/>
      </xdr:nvSpPr>
      <xdr:spPr>
        <a:xfrm>
          <a:off x="13652500" y="12926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160081</xdr:rowOff>
    </xdr:from>
    <xdr:ext cx="534377" cy="259045"/>
    <xdr:sp macro="" textlink="">
      <xdr:nvSpPr>
        <xdr:cNvPr id="639" name="テキスト ボックス 638"/>
        <xdr:cNvSpPr txBox="1"/>
      </xdr:nvSpPr>
      <xdr:spPr>
        <a:xfrm>
          <a:off x="13436111" y="130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71450</xdr:rowOff>
    </xdr:from>
    <xdr:to>
      <xdr:col>67</xdr:col>
      <xdr:colOff>101600</xdr:colOff>
      <xdr:row>76</xdr:row>
      <xdr:rowOff>1600</xdr:rowOff>
    </xdr:to>
    <xdr:sp macro="" textlink="">
      <xdr:nvSpPr>
        <xdr:cNvPr id="640" name="フローチャート: 判断 639"/>
        <xdr:cNvSpPr/>
      </xdr:nvSpPr>
      <xdr:spPr>
        <a:xfrm>
          <a:off x="12763500" y="129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164177</xdr:rowOff>
    </xdr:from>
    <xdr:ext cx="534377" cy="259045"/>
    <xdr:sp macro="" textlink="">
      <xdr:nvSpPr>
        <xdr:cNvPr id="641" name="テキスト ボックス 640"/>
        <xdr:cNvSpPr txBox="1"/>
      </xdr:nvSpPr>
      <xdr:spPr>
        <a:xfrm>
          <a:off x="12547111" y="130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167081</xdr:rowOff>
    </xdr:from>
    <xdr:to>
      <xdr:col>85</xdr:col>
      <xdr:colOff>177800</xdr:colOff>
      <xdr:row>72</xdr:row>
      <xdr:rowOff>97231</xdr:rowOff>
    </xdr:to>
    <xdr:sp macro="" textlink="">
      <xdr:nvSpPr>
        <xdr:cNvPr id="647" name="楕円 646"/>
        <xdr:cNvSpPr/>
      </xdr:nvSpPr>
      <xdr:spPr>
        <a:xfrm>
          <a:off x="16268700" y="123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18508</xdr:rowOff>
    </xdr:from>
    <xdr:ext cx="534377" cy="259045"/>
    <xdr:sp macro="" textlink="">
      <xdr:nvSpPr>
        <xdr:cNvPr id="648" name="公債費該当値テキスト"/>
        <xdr:cNvSpPr txBox="1"/>
      </xdr:nvSpPr>
      <xdr:spPr>
        <a:xfrm>
          <a:off x="16370300" y="121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70612</xdr:rowOff>
    </xdr:from>
    <xdr:to>
      <xdr:col>81</xdr:col>
      <xdr:colOff>101600</xdr:colOff>
      <xdr:row>73</xdr:row>
      <xdr:rowOff>762</xdr:rowOff>
    </xdr:to>
    <xdr:sp macro="" textlink="">
      <xdr:nvSpPr>
        <xdr:cNvPr id="649" name="楕円 648"/>
        <xdr:cNvSpPr/>
      </xdr:nvSpPr>
      <xdr:spPr>
        <a:xfrm>
          <a:off x="15430500" y="12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17289</xdr:rowOff>
    </xdr:from>
    <xdr:ext cx="534377" cy="259045"/>
    <xdr:sp macro="" textlink="">
      <xdr:nvSpPr>
        <xdr:cNvPr id="650" name="テキスト ボックス 649"/>
        <xdr:cNvSpPr txBox="1"/>
      </xdr:nvSpPr>
      <xdr:spPr>
        <a:xfrm>
          <a:off x="15214111" y="12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163309</xdr:rowOff>
    </xdr:from>
    <xdr:to>
      <xdr:col>76</xdr:col>
      <xdr:colOff>165100</xdr:colOff>
      <xdr:row>72</xdr:row>
      <xdr:rowOff>93459</xdr:rowOff>
    </xdr:to>
    <xdr:sp macro="" textlink="">
      <xdr:nvSpPr>
        <xdr:cNvPr id="651" name="楕円 650"/>
        <xdr:cNvSpPr/>
      </xdr:nvSpPr>
      <xdr:spPr>
        <a:xfrm>
          <a:off x="14541500" y="123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109986</xdr:rowOff>
    </xdr:from>
    <xdr:ext cx="534377" cy="259045"/>
    <xdr:sp macro="" textlink="">
      <xdr:nvSpPr>
        <xdr:cNvPr id="652" name="テキスト ボックス 651"/>
        <xdr:cNvSpPr txBox="1"/>
      </xdr:nvSpPr>
      <xdr:spPr>
        <a:xfrm>
          <a:off x="14325111" y="121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97092</xdr:rowOff>
    </xdr:from>
    <xdr:to>
      <xdr:col>72</xdr:col>
      <xdr:colOff>38100</xdr:colOff>
      <xdr:row>72</xdr:row>
      <xdr:rowOff>27242</xdr:rowOff>
    </xdr:to>
    <xdr:sp macro="" textlink="">
      <xdr:nvSpPr>
        <xdr:cNvPr id="653" name="楕円 652"/>
        <xdr:cNvSpPr/>
      </xdr:nvSpPr>
      <xdr:spPr>
        <a:xfrm>
          <a:off x="13652500" y="122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43769</xdr:rowOff>
    </xdr:from>
    <xdr:ext cx="534377" cy="259045"/>
    <xdr:sp macro="" textlink="">
      <xdr:nvSpPr>
        <xdr:cNvPr id="654" name="テキスト ボックス 653"/>
        <xdr:cNvSpPr txBox="1"/>
      </xdr:nvSpPr>
      <xdr:spPr>
        <a:xfrm>
          <a:off x="13436111" y="12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73870</xdr:rowOff>
    </xdr:from>
    <xdr:to>
      <xdr:col>67</xdr:col>
      <xdr:colOff>101600</xdr:colOff>
      <xdr:row>72</xdr:row>
      <xdr:rowOff>4020</xdr:rowOff>
    </xdr:to>
    <xdr:sp macro="" textlink="">
      <xdr:nvSpPr>
        <xdr:cNvPr id="655" name="楕円 654"/>
        <xdr:cNvSpPr/>
      </xdr:nvSpPr>
      <xdr:spPr>
        <a:xfrm>
          <a:off x="12763500" y="122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20547</xdr:rowOff>
    </xdr:from>
    <xdr:ext cx="534377" cy="259045"/>
    <xdr:sp macro="" textlink="">
      <xdr:nvSpPr>
        <xdr:cNvPr id="656" name="テキスト ボックス 655"/>
        <xdr:cNvSpPr txBox="1"/>
      </xdr:nvSpPr>
      <xdr:spPr>
        <a:xfrm>
          <a:off x="12547111" y="1202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6" name="直線コネクタ 675"/>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7"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8" name="直線コネクタ 677"/>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79"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0" name="直線コネクタ 679"/>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118028</xdr:rowOff>
    </xdr:from>
    <xdr:to>
      <xdr:col>85</xdr:col>
      <xdr:colOff>127000</xdr:colOff>
      <xdr:row>97</xdr:row>
      <xdr:rowOff>99586</xdr:rowOff>
    </xdr:to>
    <xdr:cxnSp macro="">
      <xdr:nvCxnSpPr>
        <xdr:cNvPr id="681" name="直線コネクタ 680"/>
        <xdr:cNvCxnSpPr/>
      </xdr:nvCxnSpPr>
      <xdr:spPr>
        <a:xfrm flipV="1">
          <a:off x="15481300" y="16577228"/>
          <a:ext cx="838200" cy="1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2" name="積立金平均値テキスト"/>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3" name="フローチャート: 判断 682"/>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99586</xdr:rowOff>
    </xdr:from>
    <xdr:to>
      <xdr:col>81</xdr:col>
      <xdr:colOff>50800</xdr:colOff>
      <xdr:row>97</xdr:row>
      <xdr:rowOff>123538</xdr:rowOff>
    </xdr:to>
    <xdr:cxnSp macro="">
      <xdr:nvCxnSpPr>
        <xdr:cNvPr id="684" name="直線コネクタ 683"/>
        <xdr:cNvCxnSpPr/>
      </xdr:nvCxnSpPr>
      <xdr:spPr>
        <a:xfrm flipV="1">
          <a:off x="14592300" y="16730236"/>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50256</xdr:rowOff>
    </xdr:from>
    <xdr:to>
      <xdr:col>81</xdr:col>
      <xdr:colOff>101600</xdr:colOff>
      <xdr:row>97</xdr:row>
      <xdr:rowOff>151856</xdr:rowOff>
    </xdr:to>
    <xdr:sp macro="" textlink="">
      <xdr:nvSpPr>
        <xdr:cNvPr id="685" name="フローチャート: 判断 684"/>
        <xdr:cNvSpPr/>
      </xdr:nvSpPr>
      <xdr:spPr>
        <a:xfrm>
          <a:off x="15430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142983</xdr:rowOff>
    </xdr:from>
    <xdr:ext cx="534377" cy="259045"/>
    <xdr:sp macro="" textlink="">
      <xdr:nvSpPr>
        <xdr:cNvPr id="686" name="テキスト ボックス 685"/>
        <xdr:cNvSpPr txBox="1"/>
      </xdr:nvSpPr>
      <xdr:spPr>
        <a:xfrm>
          <a:off x="15214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60142</xdr:rowOff>
    </xdr:from>
    <xdr:to>
      <xdr:col>76</xdr:col>
      <xdr:colOff>114300</xdr:colOff>
      <xdr:row>97</xdr:row>
      <xdr:rowOff>123538</xdr:rowOff>
    </xdr:to>
    <xdr:cxnSp macro="">
      <xdr:nvCxnSpPr>
        <xdr:cNvPr id="687" name="直線コネクタ 686"/>
        <xdr:cNvCxnSpPr/>
      </xdr:nvCxnSpPr>
      <xdr:spPr>
        <a:xfrm>
          <a:off x="13703300" y="16690792"/>
          <a:ext cx="889000" cy="6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75144</xdr:rowOff>
    </xdr:from>
    <xdr:to>
      <xdr:col>76</xdr:col>
      <xdr:colOff>165100</xdr:colOff>
      <xdr:row>98</xdr:row>
      <xdr:rowOff>5294</xdr:rowOff>
    </xdr:to>
    <xdr:sp macro="" textlink="">
      <xdr:nvSpPr>
        <xdr:cNvPr id="688" name="フローチャート: 判断 687"/>
        <xdr:cNvSpPr/>
      </xdr:nvSpPr>
      <xdr:spPr>
        <a:xfrm>
          <a:off x="14541500" y="1670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167871</xdr:rowOff>
    </xdr:from>
    <xdr:ext cx="534377" cy="259045"/>
    <xdr:sp macro="" textlink="">
      <xdr:nvSpPr>
        <xdr:cNvPr id="689" name="テキスト ボックス 688"/>
        <xdr:cNvSpPr txBox="1"/>
      </xdr:nvSpPr>
      <xdr:spPr>
        <a:xfrm>
          <a:off x="14325111" y="167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60142</xdr:rowOff>
    </xdr:from>
    <xdr:to>
      <xdr:col>71</xdr:col>
      <xdr:colOff>177800</xdr:colOff>
      <xdr:row>97</xdr:row>
      <xdr:rowOff>70275</xdr:rowOff>
    </xdr:to>
    <xdr:cxnSp macro="">
      <xdr:nvCxnSpPr>
        <xdr:cNvPr id="690" name="直線コネクタ 689"/>
        <xdr:cNvCxnSpPr/>
      </xdr:nvCxnSpPr>
      <xdr:spPr>
        <a:xfrm flipV="1">
          <a:off x="12814300" y="16690792"/>
          <a:ext cx="889000" cy="1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29361</xdr:rowOff>
    </xdr:from>
    <xdr:to>
      <xdr:col>72</xdr:col>
      <xdr:colOff>38100</xdr:colOff>
      <xdr:row>97</xdr:row>
      <xdr:rowOff>130961</xdr:rowOff>
    </xdr:to>
    <xdr:sp macro="" textlink="">
      <xdr:nvSpPr>
        <xdr:cNvPr id="691" name="フローチャート: 判断 690"/>
        <xdr:cNvSpPr/>
      </xdr:nvSpPr>
      <xdr:spPr>
        <a:xfrm>
          <a:off x="13652500" y="166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122088</xdr:rowOff>
    </xdr:from>
    <xdr:ext cx="534377" cy="259045"/>
    <xdr:sp macro="" textlink="">
      <xdr:nvSpPr>
        <xdr:cNvPr id="692" name="テキスト ボックス 691"/>
        <xdr:cNvSpPr txBox="1"/>
      </xdr:nvSpPr>
      <xdr:spPr>
        <a:xfrm>
          <a:off x="13436111" y="1675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53804</xdr:rowOff>
    </xdr:from>
    <xdr:to>
      <xdr:col>67</xdr:col>
      <xdr:colOff>101600</xdr:colOff>
      <xdr:row>97</xdr:row>
      <xdr:rowOff>155404</xdr:rowOff>
    </xdr:to>
    <xdr:sp macro="" textlink="">
      <xdr:nvSpPr>
        <xdr:cNvPr id="693" name="フローチャート: 判断 692"/>
        <xdr:cNvSpPr/>
      </xdr:nvSpPr>
      <xdr:spPr>
        <a:xfrm>
          <a:off x="12763500" y="166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146531</xdr:rowOff>
    </xdr:from>
    <xdr:ext cx="534377" cy="259045"/>
    <xdr:sp macro="" textlink="">
      <xdr:nvSpPr>
        <xdr:cNvPr id="694" name="テキスト ボックス 693"/>
        <xdr:cNvSpPr txBox="1"/>
      </xdr:nvSpPr>
      <xdr:spPr>
        <a:xfrm>
          <a:off x="12547111" y="167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67228</xdr:rowOff>
    </xdr:from>
    <xdr:to>
      <xdr:col>85</xdr:col>
      <xdr:colOff>177800</xdr:colOff>
      <xdr:row>96</xdr:row>
      <xdr:rowOff>168828</xdr:rowOff>
    </xdr:to>
    <xdr:sp macro="" textlink="">
      <xdr:nvSpPr>
        <xdr:cNvPr id="700" name="楕円 699"/>
        <xdr:cNvSpPr/>
      </xdr:nvSpPr>
      <xdr:spPr>
        <a:xfrm>
          <a:off x="16268700" y="165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90105</xdr:rowOff>
    </xdr:from>
    <xdr:ext cx="534377" cy="259045"/>
    <xdr:sp macro="" textlink="">
      <xdr:nvSpPr>
        <xdr:cNvPr id="701" name="積立金該当値テキスト"/>
        <xdr:cNvSpPr txBox="1"/>
      </xdr:nvSpPr>
      <xdr:spPr>
        <a:xfrm>
          <a:off x="16370300" y="163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48786</xdr:rowOff>
    </xdr:from>
    <xdr:to>
      <xdr:col>81</xdr:col>
      <xdr:colOff>101600</xdr:colOff>
      <xdr:row>97</xdr:row>
      <xdr:rowOff>150386</xdr:rowOff>
    </xdr:to>
    <xdr:sp macro="" textlink="">
      <xdr:nvSpPr>
        <xdr:cNvPr id="702" name="楕円 701"/>
        <xdr:cNvSpPr/>
      </xdr:nvSpPr>
      <xdr:spPr>
        <a:xfrm>
          <a:off x="15430500" y="1667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166913</xdr:rowOff>
    </xdr:from>
    <xdr:ext cx="534377" cy="259045"/>
    <xdr:sp macro="" textlink="">
      <xdr:nvSpPr>
        <xdr:cNvPr id="703" name="テキスト ボックス 702"/>
        <xdr:cNvSpPr txBox="1"/>
      </xdr:nvSpPr>
      <xdr:spPr>
        <a:xfrm>
          <a:off x="15214111" y="164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72738</xdr:rowOff>
    </xdr:from>
    <xdr:to>
      <xdr:col>76</xdr:col>
      <xdr:colOff>165100</xdr:colOff>
      <xdr:row>98</xdr:row>
      <xdr:rowOff>2888</xdr:rowOff>
    </xdr:to>
    <xdr:sp macro="" textlink="">
      <xdr:nvSpPr>
        <xdr:cNvPr id="704" name="楕円 703"/>
        <xdr:cNvSpPr/>
      </xdr:nvSpPr>
      <xdr:spPr>
        <a:xfrm>
          <a:off x="14541500" y="167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19415</xdr:rowOff>
    </xdr:from>
    <xdr:ext cx="534377" cy="259045"/>
    <xdr:sp macro="" textlink="">
      <xdr:nvSpPr>
        <xdr:cNvPr id="705" name="テキスト ボックス 704"/>
        <xdr:cNvSpPr txBox="1"/>
      </xdr:nvSpPr>
      <xdr:spPr>
        <a:xfrm>
          <a:off x="14325111" y="164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9342</xdr:rowOff>
    </xdr:from>
    <xdr:to>
      <xdr:col>72</xdr:col>
      <xdr:colOff>38100</xdr:colOff>
      <xdr:row>97</xdr:row>
      <xdr:rowOff>110942</xdr:rowOff>
    </xdr:to>
    <xdr:sp macro="" textlink="">
      <xdr:nvSpPr>
        <xdr:cNvPr id="706" name="楕円 705"/>
        <xdr:cNvSpPr/>
      </xdr:nvSpPr>
      <xdr:spPr>
        <a:xfrm>
          <a:off x="13652500" y="166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127469</xdr:rowOff>
    </xdr:from>
    <xdr:ext cx="534377" cy="259045"/>
    <xdr:sp macro="" textlink="">
      <xdr:nvSpPr>
        <xdr:cNvPr id="707" name="テキスト ボックス 706"/>
        <xdr:cNvSpPr txBox="1"/>
      </xdr:nvSpPr>
      <xdr:spPr>
        <a:xfrm>
          <a:off x="13436111" y="164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19475</xdr:rowOff>
    </xdr:from>
    <xdr:to>
      <xdr:col>67</xdr:col>
      <xdr:colOff>101600</xdr:colOff>
      <xdr:row>97</xdr:row>
      <xdr:rowOff>121075</xdr:rowOff>
    </xdr:to>
    <xdr:sp macro="" textlink="">
      <xdr:nvSpPr>
        <xdr:cNvPr id="708" name="楕円 707"/>
        <xdr:cNvSpPr/>
      </xdr:nvSpPr>
      <xdr:spPr>
        <a:xfrm>
          <a:off x="12763500" y="166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137602</xdr:rowOff>
    </xdr:from>
    <xdr:ext cx="534377" cy="259045"/>
    <xdr:sp macro="" textlink="">
      <xdr:nvSpPr>
        <xdr:cNvPr id="709" name="テキスト ボックス 708"/>
        <xdr:cNvSpPr txBox="1"/>
      </xdr:nvSpPr>
      <xdr:spPr>
        <a:xfrm>
          <a:off x="12547111" y="164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27033</xdr:rowOff>
    </xdr:from>
    <xdr:to>
      <xdr:col>116</xdr:col>
      <xdr:colOff>62864</xdr:colOff>
      <xdr:row>39</xdr:row>
      <xdr:rowOff>98878</xdr:rowOff>
    </xdr:to>
    <xdr:cxnSp macro="">
      <xdr:nvCxnSpPr>
        <xdr:cNvPr id="735" name="直線コネクタ 734"/>
        <xdr:cNvCxnSpPr/>
      </xdr:nvCxnSpPr>
      <xdr:spPr>
        <a:xfrm flipV="1">
          <a:off x="22159595" y="5513433"/>
          <a:ext cx="1269" cy="127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145160</xdr:rowOff>
    </xdr:from>
    <xdr:ext cx="469744" cy="259045"/>
    <xdr:sp macro="" textlink="">
      <xdr:nvSpPr>
        <xdr:cNvPr id="738" name="投資及び出資金最大値テキスト"/>
        <xdr:cNvSpPr txBox="1"/>
      </xdr:nvSpPr>
      <xdr:spPr>
        <a:xfrm>
          <a:off x="22212300" y="528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27033</xdr:rowOff>
    </xdr:from>
    <xdr:to>
      <xdr:col>116</xdr:col>
      <xdr:colOff>152400</xdr:colOff>
      <xdr:row>32</xdr:row>
      <xdr:rowOff>27033</xdr:rowOff>
    </xdr:to>
    <xdr:cxnSp macro="">
      <xdr:nvCxnSpPr>
        <xdr:cNvPr id="739" name="直線コネクタ 738"/>
        <xdr:cNvCxnSpPr/>
      </xdr:nvCxnSpPr>
      <xdr:spPr>
        <a:xfrm>
          <a:off x="22072600" y="55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145578</xdr:rowOff>
    </xdr:from>
    <xdr:to>
      <xdr:col>116</xdr:col>
      <xdr:colOff>63500</xdr:colOff>
      <xdr:row>32</xdr:row>
      <xdr:rowOff>27033</xdr:rowOff>
    </xdr:to>
    <xdr:cxnSp macro="">
      <xdr:nvCxnSpPr>
        <xdr:cNvPr id="740" name="直線コネクタ 739"/>
        <xdr:cNvCxnSpPr/>
      </xdr:nvCxnSpPr>
      <xdr:spPr>
        <a:xfrm>
          <a:off x="21323300" y="5460528"/>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59979</xdr:rowOff>
    </xdr:from>
    <xdr:ext cx="469744" cy="259045"/>
    <xdr:sp macro="" textlink="">
      <xdr:nvSpPr>
        <xdr:cNvPr id="741" name="投資及び出資金平均値テキスト"/>
        <xdr:cNvSpPr txBox="1"/>
      </xdr:nvSpPr>
      <xdr:spPr>
        <a:xfrm>
          <a:off x="22212300" y="640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81552</xdr:rowOff>
    </xdr:from>
    <xdr:to>
      <xdr:col>116</xdr:col>
      <xdr:colOff>114300</xdr:colOff>
      <xdr:row>38</xdr:row>
      <xdr:rowOff>11702</xdr:rowOff>
    </xdr:to>
    <xdr:sp macro="" textlink="">
      <xdr:nvSpPr>
        <xdr:cNvPr id="742" name="フローチャート: 判断 741"/>
        <xdr:cNvSpPr/>
      </xdr:nvSpPr>
      <xdr:spPr>
        <a:xfrm>
          <a:off x="22110700" y="6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145578</xdr:rowOff>
    </xdr:from>
    <xdr:to>
      <xdr:col>111</xdr:col>
      <xdr:colOff>177800</xdr:colOff>
      <xdr:row>33</xdr:row>
      <xdr:rowOff>78305</xdr:rowOff>
    </xdr:to>
    <xdr:cxnSp macro="">
      <xdr:nvCxnSpPr>
        <xdr:cNvPr id="743" name="直線コネクタ 742"/>
        <xdr:cNvCxnSpPr/>
      </xdr:nvCxnSpPr>
      <xdr:spPr>
        <a:xfrm flipV="1">
          <a:off x="20434300" y="5460528"/>
          <a:ext cx="889000" cy="27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93635</xdr:rowOff>
    </xdr:from>
    <xdr:to>
      <xdr:col>112</xdr:col>
      <xdr:colOff>38100</xdr:colOff>
      <xdr:row>38</xdr:row>
      <xdr:rowOff>23785</xdr:rowOff>
    </xdr:to>
    <xdr:sp macro="" textlink="">
      <xdr:nvSpPr>
        <xdr:cNvPr id="744" name="フローチャート: 判断 743"/>
        <xdr:cNvSpPr/>
      </xdr:nvSpPr>
      <xdr:spPr>
        <a:xfrm>
          <a:off x="21272500" y="64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14912</xdr:rowOff>
    </xdr:from>
    <xdr:ext cx="469744" cy="259045"/>
    <xdr:sp macro="" textlink="">
      <xdr:nvSpPr>
        <xdr:cNvPr id="745" name="テキスト ボックス 744"/>
        <xdr:cNvSpPr txBox="1"/>
      </xdr:nvSpPr>
      <xdr:spPr>
        <a:xfrm>
          <a:off x="21088428" y="65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159621</xdr:rowOff>
    </xdr:from>
    <xdr:to>
      <xdr:col>107</xdr:col>
      <xdr:colOff>50800</xdr:colOff>
      <xdr:row>33</xdr:row>
      <xdr:rowOff>78305</xdr:rowOff>
    </xdr:to>
    <xdr:cxnSp macro="">
      <xdr:nvCxnSpPr>
        <xdr:cNvPr id="746" name="直線コネクタ 745"/>
        <xdr:cNvCxnSpPr/>
      </xdr:nvCxnSpPr>
      <xdr:spPr>
        <a:xfrm>
          <a:off x="19545300" y="5303121"/>
          <a:ext cx="889000" cy="4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143601</xdr:rowOff>
    </xdr:from>
    <xdr:to>
      <xdr:col>107</xdr:col>
      <xdr:colOff>101600</xdr:colOff>
      <xdr:row>38</xdr:row>
      <xdr:rowOff>73751</xdr:rowOff>
    </xdr:to>
    <xdr:sp macro="" textlink="">
      <xdr:nvSpPr>
        <xdr:cNvPr id="747" name="フローチャート: 判断 746"/>
        <xdr:cNvSpPr/>
      </xdr:nvSpPr>
      <xdr:spPr>
        <a:xfrm>
          <a:off x="20383500" y="64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64878</xdr:rowOff>
    </xdr:from>
    <xdr:ext cx="469744" cy="259045"/>
    <xdr:sp macro="" textlink="">
      <xdr:nvSpPr>
        <xdr:cNvPr id="748" name="テキスト ボックス 747"/>
        <xdr:cNvSpPr txBox="1"/>
      </xdr:nvSpPr>
      <xdr:spPr>
        <a:xfrm>
          <a:off x="20199428" y="65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159621</xdr:rowOff>
    </xdr:from>
    <xdr:to>
      <xdr:col>102</xdr:col>
      <xdr:colOff>114300</xdr:colOff>
      <xdr:row>31</xdr:row>
      <xdr:rowOff>108022</xdr:rowOff>
    </xdr:to>
    <xdr:cxnSp macro="">
      <xdr:nvCxnSpPr>
        <xdr:cNvPr id="749" name="直線コネクタ 748"/>
        <xdr:cNvCxnSpPr/>
      </xdr:nvCxnSpPr>
      <xdr:spPr>
        <a:xfrm flipV="1">
          <a:off x="18656300" y="5303121"/>
          <a:ext cx="8890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32893</xdr:rowOff>
    </xdr:from>
    <xdr:to>
      <xdr:col>102</xdr:col>
      <xdr:colOff>165100</xdr:colOff>
      <xdr:row>38</xdr:row>
      <xdr:rowOff>134493</xdr:rowOff>
    </xdr:to>
    <xdr:sp macro="" textlink="">
      <xdr:nvSpPr>
        <xdr:cNvPr id="750" name="フローチャート: 判断 749"/>
        <xdr:cNvSpPr/>
      </xdr:nvSpPr>
      <xdr:spPr>
        <a:xfrm>
          <a:off x="19494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125620</xdr:rowOff>
    </xdr:from>
    <xdr:ext cx="469744" cy="259045"/>
    <xdr:sp macro="" textlink="">
      <xdr:nvSpPr>
        <xdr:cNvPr id="751" name="テキスト ボックス 750"/>
        <xdr:cNvSpPr txBox="1"/>
      </xdr:nvSpPr>
      <xdr:spPr>
        <a:xfrm>
          <a:off x="19310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43670</xdr:rowOff>
    </xdr:from>
    <xdr:to>
      <xdr:col>98</xdr:col>
      <xdr:colOff>38100</xdr:colOff>
      <xdr:row>38</xdr:row>
      <xdr:rowOff>145270</xdr:rowOff>
    </xdr:to>
    <xdr:sp macro="" textlink="">
      <xdr:nvSpPr>
        <xdr:cNvPr id="752" name="フローチャート: 判断 751"/>
        <xdr:cNvSpPr/>
      </xdr:nvSpPr>
      <xdr:spPr>
        <a:xfrm>
          <a:off x="18605500" y="65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136397</xdr:rowOff>
    </xdr:from>
    <xdr:ext cx="469744" cy="259045"/>
    <xdr:sp macro="" textlink="">
      <xdr:nvSpPr>
        <xdr:cNvPr id="753" name="テキスト ボックス 752"/>
        <xdr:cNvSpPr txBox="1"/>
      </xdr:nvSpPr>
      <xdr:spPr>
        <a:xfrm>
          <a:off x="18421428" y="665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147683</xdr:rowOff>
    </xdr:from>
    <xdr:to>
      <xdr:col>116</xdr:col>
      <xdr:colOff>114300</xdr:colOff>
      <xdr:row>32</xdr:row>
      <xdr:rowOff>77833</xdr:rowOff>
    </xdr:to>
    <xdr:sp macro="" textlink="">
      <xdr:nvSpPr>
        <xdr:cNvPr id="759" name="楕円 758"/>
        <xdr:cNvSpPr/>
      </xdr:nvSpPr>
      <xdr:spPr>
        <a:xfrm>
          <a:off x="221107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100710</xdr:rowOff>
    </xdr:from>
    <xdr:ext cx="469744" cy="259045"/>
    <xdr:sp macro="" textlink="">
      <xdr:nvSpPr>
        <xdr:cNvPr id="760" name="投資及び出資金該当値テキスト"/>
        <xdr:cNvSpPr txBox="1"/>
      </xdr:nvSpPr>
      <xdr:spPr>
        <a:xfrm>
          <a:off x="22212300" y="54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94778</xdr:rowOff>
    </xdr:from>
    <xdr:to>
      <xdr:col>112</xdr:col>
      <xdr:colOff>38100</xdr:colOff>
      <xdr:row>32</xdr:row>
      <xdr:rowOff>24928</xdr:rowOff>
    </xdr:to>
    <xdr:sp macro="" textlink="">
      <xdr:nvSpPr>
        <xdr:cNvPr id="761" name="楕円 760"/>
        <xdr:cNvSpPr/>
      </xdr:nvSpPr>
      <xdr:spPr>
        <a:xfrm>
          <a:off x="21272500" y="54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41455</xdr:rowOff>
    </xdr:from>
    <xdr:ext cx="469744" cy="259045"/>
    <xdr:sp macro="" textlink="">
      <xdr:nvSpPr>
        <xdr:cNvPr id="762" name="テキスト ボックス 761"/>
        <xdr:cNvSpPr txBox="1"/>
      </xdr:nvSpPr>
      <xdr:spPr>
        <a:xfrm>
          <a:off x="21088428" y="518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27505</xdr:rowOff>
    </xdr:from>
    <xdr:to>
      <xdr:col>107</xdr:col>
      <xdr:colOff>101600</xdr:colOff>
      <xdr:row>33</xdr:row>
      <xdr:rowOff>129105</xdr:rowOff>
    </xdr:to>
    <xdr:sp macro="" textlink="">
      <xdr:nvSpPr>
        <xdr:cNvPr id="763" name="楕円 762"/>
        <xdr:cNvSpPr/>
      </xdr:nvSpPr>
      <xdr:spPr>
        <a:xfrm>
          <a:off x="20383500" y="5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145632</xdr:rowOff>
    </xdr:from>
    <xdr:ext cx="469744" cy="259045"/>
    <xdr:sp macro="" textlink="">
      <xdr:nvSpPr>
        <xdr:cNvPr id="764" name="テキスト ボックス 763"/>
        <xdr:cNvSpPr txBox="1"/>
      </xdr:nvSpPr>
      <xdr:spPr>
        <a:xfrm>
          <a:off x="20199428" y="54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108821</xdr:rowOff>
    </xdr:from>
    <xdr:to>
      <xdr:col>102</xdr:col>
      <xdr:colOff>165100</xdr:colOff>
      <xdr:row>31</xdr:row>
      <xdr:rowOff>38971</xdr:rowOff>
    </xdr:to>
    <xdr:sp macro="" textlink="">
      <xdr:nvSpPr>
        <xdr:cNvPr id="765" name="楕円 764"/>
        <xdr:cNvSpPr/>
      </xdr:nvSpPr>
      <xdr:spPr>
        <a:xfrm>
          <a:off x="19494500" y="52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55498</xdr:rowOff>
    </xdr:from>
    <xdr:ext cx="469744" cy="259045"/>
    <xdr:sp macro="" textlink="">
      <xdr:nvSpPr>
        <xdr:cNvPr id="766" name="テキスト ボックス 765"/>
        <xdr:cNvSpPr txBox="1"/>
      </xdr:nvSpPr>
      <xdr:spPr>
        <a:xfrm>
          <a:off x="19310428" y="502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57222</xdr:rowOff>
    </xdr:from>
    <xdr:to>
      <xdr:col>98</xdr:col>
      <xdr:colOff>38100</xdr:colOff>
      <xdr:row>31</xdr:row>
      <xdr:rowOff>158822</xdr:rowOff>
    </xdr:to>
    <xdr:sp macro="" textlink="">
      <xdr:nvSpPr>
        <xdr:cNvPr id="767" name="楕円 766"/>
        <xdr:cNvSpPr/>
      </xdr:nvSpPr>
      <xdr:spPr>
        <a:xfrm>
          <a:off x="18605500" y="53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3899</xdr:rowOff>
    </xdr:from>
    <xdr:ext cx="469744" cy="259045"/>
    <xdr:sp macro="" textlink="">
      <xdr:nvSpPr>
        <xdr:cNvPr id="768" name="テキスト ボックス 767"/>
        <xdr:cNvSpPr txBox="1"/>
      </xdr:nvSpPr>
      <xdr:spPr>
        <a:xfrm>
          <a:off x="18421428" y="51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141453</xdr:rowOff>
    </xdr:from>
    <xdr:to>
      <xdr:col>116</xdr:col>
      <xdr:colOff>62864</xdr:colOff>
      <xdr:row>59</xdr:row>
      <xdr:rowOff>44450</xdr:rowOff>
    </xdr:to>
    <xdr:cxnSp macro="">
      <xdr:nvCxnSpPr>
        <xdr:cNvPr id="792" name="直線コネクタ 791"/>
        <xdr:cNvCxnSpPr/>
      </xdr:nvCxnSpPr>
      <xdr:spPr>
        <a:xfrm flipV="1">
          <a:off x="22159595" y="9228303"/>
          <a:ext cx="1269" cy="931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88130</xdr:rowOff>
    </xdr:from>
    <xdr:ext cx="534377" cy="259045"/>
    <xdr:sp macro="" textlink="">
      <xdr:nvSpPr>
        <xdr:cNvPr id="795" name="貸付金最大値テキスト"/>
        <xdr:cNvSpPr txBox="1"/>
      </xdr:nvSpPr>
      <xdr:spPr>
        <a:xfrm>
          <a:off x="22212300" y="90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141453</xdr:rowOff>
    </xdr:from>
    <xdr:to>
      <xdr:col>116</xdr:col>
      <xdr:colOff>152400</xdr:colOff>
      <xdr:row>53</xdr:row>
      <xdr:rowOff>141453</xdr:rowOff>
    </xdr:to>
    <xdr:cxnSp macro="">
      <xdr:nvCxnSpPr>
        <xdr:cNvPr id="796" name="直線コネクタ 795"/>
        <xdr:cNvCxnSpPr/>
      </xdr:nvCxnSpPr>
      <xdr:spPr>
        <a:xfrm>
          <a:off x="22072600" y="922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87808</xdr:rowOff>
    </xdr:from>
    <xdr:to>
      <xdr:col>116</xdr:col>
      <xdr:colOff>63500</xdr:colOff>
      <xdr:row>53</xdr:row>
      <xdr:rowOff>141453</xdr:rowOff>
    </xdr:to>
    <xdr:cxnSp macro="">
      <xdr:nvCxnSpPr>
        <xdr:cNvPr id="797" name="直線コネクタ 796"/>
        <xdr:cNvCxnSpPr/>
      </xdr:nvCxnSpPr>
      <xdr:spPr>
        <a:xfrm>
          <a:off x="21323300" y="8660308"/>
          <a:ext cx="838200" cy="5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111523</xdr:rowOff>
    </xdr:from>
    <xdr:ext cx="469744" cy="259045"/>
    <xdr:sp macro="" textlink="">
      <xdr:nvSpPr>
        <xdr:cNvPr id="798" name="貸付金平均値テキスト"/>
        <xdr:cNvSpPr txBox="1"/>
      </xdr:nvSpPr>
      <xdr:spPr>
        <a:xfrm>
          <a:off x="22212300" y="9884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133096</xdr:rowOff>
    </xdr:from>
    <xdr:to>
      <xdr:col>116</xdr:col>
      <xdr:colOff>114300</xdr:colOff>
      <xdr:row>58</xdr:row>
      <xdr:rowOff>63246</xdr:rowOff>
    </xdr:to>
    <xdr:sp macro="" textlink="">
      <xdr:nvSpPr>
        <xdr:cNvPr id="799" name="フローチャート: 判断 798"/>
        <xdr:cNvSpPr/>
      </xdr:nvSpPr>
      <xdr:spPr>
        <a:xfrm>
          <a:off x="22110700" y="990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87808</xdr:rowOff>
    </xdr:from>
    <xdr:to>
      <xdr:col>111</xdr:col>
      <xdr:colOff>177800</xdr:colOff>
      <xdr:row>53</xdr:row>
      <xdr:rowOff>156845</xdr:rowOff>
    </xdr:to>
    <xdr:cxnSp macro="">
      <xdr:nvCxnSpPr>
        <xdr:cNvPr id="800" name="直線コネクタ 799"/>
        <xdr:cNvCxnSpPr/>
      </xdr:nvCxnSpPr>
      <xdr:spPr>
        <a:xfrm flipV="1">
          <a:off x="20434300" y="8660308"/>
          <a:ext cx="889000" cy="58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1" name="フローチャート: 判断 800"/>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2" name="テキスト ボックス 801"/>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156845</xdr:rowOff>
    </xdr:from>
    <xdr:to>
      <xdr:col>107</xdr:col>
      <xdr:colOff>50800</xdr:colOff>
      <xdr:row>53</xdr:row>
      <xdr:rowOff>164846</xdr:rowOff>
    </xdr:to>
    <xdr:cxnSp macro="">
      <xdr:nvCxnSpPr>
        <xdr:cNvPr id="803" name="直線コネクタ 802"/>
        <xdr:cNvCxnSpPr/>
      </xdr:nvCxnSpPr>
      <xdr:spPr>
        <a:xfrm flipV="1">
          <a:off x="19545300" y="924369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4" name="フローチャート: 判断 803"/>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5" name="テキスト ボックス 804"/>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163017</xdr:rowOff>
    </xdr:from>
    <xdr:to>
      <xdr:col>102</xdr:col>
      <xdr:colOff>114300</xdr:colOff>
      <xdr:row>53</xdr:row>
      <xdr:rowOff>164846</xdr:rowOff>
    </xdr:to>
    <xdr:cxnSp macro="">
      <xdr:nvCxnSpPr>
        <xdr:cNvPr id="806" name="直線コネクタ 805"/>
        <xdr:cNvCxnSpPr/>
      </xdr:nvCxnSpPr>
      <xdr:spPr>
        <a:xfrm>
          <a:off x="18656300" y="92498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7" name="フローチャート: 判断 806"/>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8" name="テキスト ボックス 807"/>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9" name="フローチャート: 判断 808"/>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0" name="テキスト ボックス 809"/>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90653</xdr:rowOff>
    </xdr:from>
    <xdr:to>
      <xdr:col>116</xdr:col>
      <xdr:colOff>114300</xdr:colOff>
      <xdr:row>54</xdr:row>
      <xdr:rowOff>20803</xdr:rowOff>
    </xdr:to>
    <xdr:sp macro="" textlink="">
      <xdr:nvSpPr>
        <xdr:cNvPr id="816" name="楕円 815"/>
        <xdr:cNvSpPr/>
      </xdr:nvSpPr>
      <xdr:spPr>
        <a:xfrm>
          <a:off x="22110700" y="91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43680</xdr:rowOff>
    </xdr:from>
    <xdr:ext cx="534377" cy="259045"/>
    <xdr:sp macro="" textlink="">
      <xdr:nvSpPr>
        <xdr:cNvPr id="817" name="貸付金該当値テキスト"/>
        <xdr:cNvSpPr txBox="1"/>
      </xdr:nvSpPr>
      <xdr:spPr>
        <a:xfrm>
          <a:off x="22212300" y="91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37008</xdr:rowOff>
    </xdr:from>
    <xdr:to>
      <xdr:col>112</xdr:col>
      <xdr:colOff>38100</xdr:colOff>
      <xdr:row>50</xdr:row>
      <xdr:rowOff>138608</xdr:rowOff>
    </xdr:to>
    <xdr:sp macro="" textlink="">
      <xdr:nvSpPr>
        <xdr:cNvPr id="818" name="楕円 817"/>
        <xdr:cNvSpPr/>
      </xdr:nvSpPr>
      <xdr:spPr>
        <a:xfrm>
          <a:off x="21272500" y="86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155135</xdr:rowOff>
    </xdr:from>
    <xdr:ext cx="534377" cy="259045"/>
    <xdr:sp macro="" textlink="">
      <xdr:nvSpPr>
        <xdr:cNvPr id="819" name="テキスト ボックス 818"/>
        <xdr:cNvSpPr txBox="1"/>
      </xdr:nvSpPr>
      <xdr:spPr>
        <a:xfrm>
          <a:off x="21056111" y="83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106045</xdr:rowOff>
    </xdr:from>
    <xdr:to>
      <xdr:col>107</xdr:col>
      <xdr:colOff>101600</xdr:colOff>
      <xdr:row>54</xdr:row>
      <xdr:rowOff>36195</xdr:rowOff>
    </xdr:to>
    <xdr:sp macro="" textlink="">
      <xdr:nvSpPr>
        <xdr:cNvPr id="820" name="楕円 819"/>
        <xdr:cNvSpPr/>
      </xdr:nvSpPr>
      <xdr:spPr>
        <a:xfrm>
          <a:off x="20383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52722</xdr:rowOff>
    </xdr:from>
    <xdr:ext cx="534377" cy="259045"/>
    <xdr:sp macro="" textlink="">
      <xdr:nvSpPr>
        <xdr:cNvPr id="821" name="テキスト ボックス 820"/>
        <xdr:cNvSpPr txBox="1"/>
      </xdr:nvSpPr>
      <xdr:spPr>
        <a:xfrm>
          <a:off x="20167111" y="896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114046</xdr:rowOff>
    </xdr:from>
    <xdr:to>
      <xdr:col>102</xdr:col>
      <xdr:colOff>165100</xdr:colOff>
      <xdr:row>54</xdr:row>
      <xdr:rowOff>44196</xdr:rowOff>
    </xdr:to>
    <xdr:sp macro="" textlink="">
      <xdr:nvSpPr>
        <xdr:cNvPr id="822" name="楕円 821"/>
        <xdr:cNvSpPr/>
      </xdr:nvSpPr>
      <xdr:spPr>
        <a:xfrm>
          <a:off x="19494500" y="92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60723</xdr:rowOff>
    </xdr:from>
    <xdr:ext cx="534377" cy="259045"/>
    <xdr:sp macro="" textlink="">
      <xdr:nvSpPr>
        <xdr:cNvPr id="823" name="テキスト ボックス 822"/>
        <xdr:cNvSpPr txBox="1"/>
      </xdr:nvSpPr>
      <xdr:spPr>
        <a:xfrm>
          <a:off x="19278111" y="89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112217</xdr:rowOff>
    </xdr:from>
    <xdr:to>
      <xdr:col>98</xdr:col>
      <xdr:colOff>38100</xdr:colOff>
      <xdr:row>54</xdr:row>
      <xdr:rowOff>42367</xdr:rowOff>
    </xdr:to>
    <xdr:sp macro="" textlink="">
      <xdr:nvSpPr>
        <xdr:cNvPr id="824" name="楕円 823"/>
        <xdr:cNvSpPr/>
      </xdr:nvSpPr>
      <xdr:spPr>
        <a:xfrm>
          <a:off x="18605500" y="919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58894</xdr:rowOff>
    </xdr:from>
    <xdr:ext cx="534377" cy="259045"/>
    <xdr:sp macro="" textlink="">
      <xdr:nvSpPr>
        <xdr:cNvPr id="825" name="テキスト ボックス 824"/>
        <xdr:cNvSpPr txBox="1"/>
      </xdr:nvSpPr>
      <xdr:spPr>
        <a:xfrm>
          <a:off x="18389111" y="897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8" name="直線コネクタ 847"/>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9"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0" name="直線コネクタ 849"/>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1"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2" name="直線コネクタ 851"/>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70526</xdr:rowOff>
    </xdr:from>
    <xdr:to>
      <xdr:col>116</xdr:col>
      <xdr:colOff>63500</xdr:colOff>
      <xdr:row>74</xdr:row>
      <xdr:rowOff>83167</xdr:rowOff>
    </xdr:to>
    <xdr:cxnSp macro="">
      <xdr:nvCxnSpPr>
        <xdr:cNvPr id="853" name="直線コネクタ 852"/>
        <xdr:cNvCxnSpPr/>
      </xdr:nvCxnSpPr>
      <xdr:spPr>
        <a:xfrm>
          <a:off x="21323300" y="12414926"/>
          <a:ext cx="838200" cy="35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4"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5" name="フローチャート: 判断 854"/>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70526</xdr:rowOff>
    </xdr:from>
    <xdr:to>
      <xdr:col>111</xdr:col>
      <xdr:colOff>177800</xdr:colOff>
      <xdr:row>72</xdr:row>
      <xdr:rowOff>155999</xdr:rowOff>
    </xdr:to>
    <xdr:cxnSp macro="">
      <xdr:nvCxnSpPr>
        <xdr:cNvPr id="856" name="直線コネクタ 855"/>
        <xdr:cNvCxnSpPr/>
      </xdr:nvCxnSpPr>
      <xdr:spPr>
        <a:xfrm flipV="1">
          <a:off x="20434300" y="12414926"/>
          <a:ext cx="889000" cy="8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36094</xdr:rowOff>
    </xdr:from>
    <xdr:to>
      <xdr:col>112</xdr:col>
      <xdr:colOff>38100</xdr:colOff>
      <xdr:row>76</xdr:row>
      <xdr:rowOff>137694</xdr:rowOff>
    </xdr:to>
    <xdr:sp macro="" textlink="">
      <xdr:nvSpPr>
        <xdr:cNvPr id="857" name="フローチャート: 判断 856"/>
        <xdr:cNvSpPr/>
      </xdr:nvSpPr>
      <xdr:spPr>
        <a:xfrm>
          <a:off x="212725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128821</xdr:rowOff>
    </xdr:from>
    <xdr:ext cx="534377" cy="259045"/>
    <xdr:sp macro="" textlink="">
      <xdr:nvSpPr>
        <xdr:cNvPr id="858" name="テキスト ボックス 857"/>
        <xdr:cNvSpPr txBox="1"/>
      </xdr:nvSpPr>
      <xdr:spPr>
        <a:xfrm>
          <a:off x="21056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155999</xdr:rowOff>
    </xdr:from>
    <xdr:to>
      <xdr:col>107</xdr:col>
      <xdr:colOff>50800</xdr:colOff>
      <xdr:row>73</xdr:row>
      <xdr:rowOff>79075</xdr:rowOff>
    </xdr:to>
    <xdr:cxnSp macro="">
      <xdr:nvCxnSpPr>
        <xdr:cNvPr id="859" name="直線コネクタ 858"/>
        <xdr:cNvCxnSpPr/>
      </xdr:nvCxnSpPr>
      <xdr:spPr>
        <a:xfrm flipV="1">
          <a:off x="19545300" y="12500399"/>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169687</xdr:rowOff>
    </xdr:from>
    <xdr:to>
      <xdr:col>107</xdr:col>
      <xdr:colOff>101600</xdr:colOff>
      <xdr:row>76</xdr:row>
      <xdr:rowOff>99837</xdr:rowOff>
    </xdr:to>
    <xdr:sp macro="" textlink="">
      <xdr:nvSpPr>
        <xdr:cNvPr id="860" name="フローチャート: 判断 859"/>
        <xdr:cNvSpPr/>
      </xdr:nvSpPr>
      <xdr:spPr>
        <a:xfrm>
          <a:off x="20383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90964</xdr:rowOff>
    </xdr:from>
    <xdr:ext cx="534377" cy="259045"/>
    <xdr:sp macro="" textlink="">
      <xdr:nvSpPr>
        <xdr:cNvPr id="861" name="テキスト ボックス 860"/>
        <xdr:cNvSpPr txBox="1"/>
      </xdr:nvSpPr>
      <xdr:spPr>
        <a:xfrm>
          <a:off x="20167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68925</xdr:rowOff>
    </xdr:from>
    <xdr:to>
      <xdr:col>102</xdr:col>
      <xdr:colOff>114300</xdr:colOff>
      <xdr:row>73</xdr:row>
      <xdr:rowOff>79075</xdr:rowOff>
    </xdr:to>
    <xdr:cxnSp macro="">
      <xdr:nvCxnSpPr>
        <xdr:cNvPr id="862" name="直線コネクタ 861"/>
        <xdr:cNvCxnSpPr/>
      </xdr:nvCxnSpPr>
      <xdr:spPr>
        <a:xfrm>
          <a:off x="18656300" y="1258477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138437</xdr:rowOff>
    </xdr:from>
    <xdr:to>
      <xdr:col>102</xdr:col>
      <xdr:colOff>165100</xdr:colOff>
      <xdr:row>76</xdr:row>
      <xdr:rowOff>68588</xdr:rowOff>
    </xdr:to>
    <xdr:sp macro="" textlink="">
      <xdr:nvSpPr>
        <xdr:cNvPr id="863" name="フローチャート: 判断 862"/>
        <xdr:cNvSpPr/>
      </xdr:nvSpPr>
      <xdr:spPr>
        <a:xfrm>
          <a:off x="19494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59715</xdr:rowOff>
    </xdr:from>
    <xdr:ext cx="534377" cy="259045"/>
    <xdr:sp macro="" textlink="">
      <xdr:nvSpPr>
        <xdr:cNvPr id="864" name="テキスト ボックス 863"/>
        <xdr:cNvSpPr txBox="1"/>
      </xdr:nvSpPr>
      <xdr:spPr>
        <a:xfrm>
          <a:off x="19278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98616</xdr:rowOff>
    </xdr:from>
    <xdr:to>
      <xdr:col>98</xdr:col>
      <xdr:colOff>38100</xdr:colOff>
      <xdr:row>76</xdr:row>
      <xdr:rowOff>28766</xdr:rowOff>
    </xdr:to>
    <xdr:sp macro="" textlink="">
      <xdr:nvSpPr>
        <xdr:cNvPr id="865" name="フローチャート: 判断 864"/>
        <xdr:cNvSpPr/>
      </xdr:nvSpPr>
      <xdr:spPr>
        <a:xfrm>
          <a:off x="18605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19893</xdr:rowOff>
    </xdr:from>
    <xdr:ext cx="534377" cy="259045"/>
    <xdr:sp macro="" textlink="">
      <xdr:nvSpPr>
        <xdr:cNvPr id="866" name="テキスト ボックス 865"/>
        <xdr:cNvSpPr txBox="1"/>
      </xdr:nvSpPr>
      <xdr:spPr>
        <a:xfrm>
          <a:off x="18389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32367</xdr:rowOff>
    </xdr:from>
    <xdr:to>
      <xdr:col>116</xdr:col>
      <xdr:colOff>114300</xdr:colOff>
      <xdr:row>74</xdr:row>
      <xdr:rowOff>133967</xdr:rowOff>
    </xdr:to>
    <xdr:sp macro="" textlink="">
      <xdr:nvSpPr>
        <xdr:cNvPr id="872" name="楕円 871"/>
        <xdr:cNvSpPr/>
      </xdr:nvSpPr>
      <xdr:spPr>
        <a:xfrm>
          <a:off x="22110700" y="12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55244</xdr:rowOff>
    </xdr:from>
    <xdr:ext cx="534377" cy="259045"/>
    <xdr:sp macro="" textlink="">
      <xdr:nvSpPr>
        <xdr:cNvPr id="873" name="繰出金該当値テキスト"/>
        <xdr:cNvSpPr txBox="1"/>
      </xdr:nvSpPr>
      <xdr:spPr>
        <a:xfrm>
          <a:off x="22212300" y="1257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19726</xdr:rowOff>
    </xdr:from>
    <xdr:to>
      <xdr:col>112</xdr:col>
      <xdr:colOff>38100</xdr:colOff>
      <xdr:row>72</xdr:row>
      <xdr:rowOff>121326</xdr:rowOff>
    </xdr:to>
    <xdr:sp macro="" textlink="">
      <xdr:nvSpPr>
        <xdr:cNvPr id="874" name="楕円 873"/>
        <xdr:cNvSpPr/>
      </xdr:nvSpPr>
      <xdr:spPr>
        <a:xfrm>
          <a:off x="21272500" y="123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137853</xdr:rowOff>
    </xdr:from>
    <xdr:ext cx="534377" cy="259045"/>
    <xdr:sp macro="" textlink="">
      <xdr:nvSpPr>
        <xdr:cNvPr id="875" name="テキスト ボックス 874"/>
        <xdr:cNvSpPr txBox="1"/>
      </xdr:nvSpPr>
      <xdr:spPr>
        <a:xfrm>
          <a:off x="21056111" y="121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105199</xdr:rowOff>
    </xdr:from>
    <xdr:to>
      <xdr:col>107</xdr:col>
      <xdr:colOff>101600</xdr:colOff>
      <xdr:row>73</xdr:row>
      <xdr:rowOff>35349</xdr:rowOff>
    </xdr:to>
    <xdr:sp macro="" textlink="">
      <xdr:nvSpPr>
        <xdr:cNvPr id="876" name="楕円 875"/>
        <xdr:cNvSpPr/>
      </xdr:nvSpPr>
      <xdr:spPr>
        <a:xfrm>
          <a:off x="20383500" y="124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51876</xdr:rowOff>
    </xdr:from>
    <xdr:ext cx="534377" cy="259045"/>
    <xdr:sp macro="" textlink="">
      <xdr:nvSpPr>
        <xdr:cNvPr id="877" name="テキスト ボックス 876"/>
        <xdr:cNvSpPr txBox="1"/>
      </xdr:nvSpPr>
      <xdr:spPr>
        <a:xfrm>
          <a:off x="20167111" y="122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28275</xdr:rowOff>
    </xdr:from>
    <xdr:to>
      <xdr:col>102</xdr:col>
      <xdr:colOff>165100</xdr:colOff>
      <xdr:row>73</xdr:row>
      <xdr:rowOff>129875</xdr:rowOff>
    </xdr:to>
    <xdr:sp macro="" textlink="">
      <xdr:nvSpPr>
        <xdr:cNvPr id="878" name="楕円 877"/>
        <xdr:cNvSpPr/>
      </xdr:nvSpPr>
      <xdr:spPr>
        <a:xfrm>
          <a:off x="19494500" y="125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146402</xdr:rowOff>
    </xdr:from>
    <xdr:ext cx="534377" cy="259045"/>
    <xdr:sp macro="" textlink="">
      <xdr:nvSpPr>
        <xdr:cNvPr id="879" name="テキスト ボックス 878"/>
        <xdr:cNvSpPr txBox="1"/>
      </xdr:nvSpPr>
      <xdr:spPr>
        <a:xfrm>
          <a:off x="19278111" y="1231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18125</xdr:rowOff>
    </xdr:from>
    <xdr:to>
      <xdr:col>98</xdr:col>
      <xdr:colOff>38100</xdr:colOff>
      <xdr:row>73</xdr:row>
      <xdr:rowOff>119725</xdr:rowOff>
    </xdr:to>
    <xdr:sp macro="" textlink="">
      <xdr:nvSpPr>
        <xdr:cNvPr id="880" name="楕円 879"/>
        <xdr:cNvSpPr/>
      </xdr:nvSpPr>
      <xdr:spPr>
        <a:xfrm>
          <a:off x="18605500" y="12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136252</xdr:rowOff>
    </xdr:from>
    <xdr:ext cx="534377" cy="259045"/>
    <xdr:sp macro="" textlink="">
      <xdr:nvSpPr>
        <xdr:cNvPr id="881" name="テキスト ボックス 880"/>
        <xdr:cNvSpPr txBox="1"/>
      </xdr:nvSpPr>
      <xdr:spPr>
        <a:xfrm>
          <a:off x="18389111" y="1230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性質別歳出の中で最も割合が大きかったのは扶助費で、次に人件費、物件費、補助費等、普通建設事業費となっている。扶助費については、子育て世帯臨時特別給付金や低所得の子育て世帯生活支援特別給付金、住民税非課税世帯等臨時特別給付金の給付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円となった。また、高齢化社会の進展に伴い、社会保障関係経費は、今後さらに比率が上昇するものと考えられる。人件費については＋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当町は行政区域面積が広く、保育所・小学校などの施設数が多いといったいわゆるスケールデメリットが働いていることなどから類似団体平均に比べ高くなっている。物件費については、新型コロナウイルスワクチン接種関係経費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補助費等については、立山黒部アルペンルート運行維持支援事業費補助金や一部事務組合への負担金などで増となったが、新型コロナウイルス感染症緊急経済対策による特別定額給付金の給付が前年度で終了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円となった。普通建設事業費については、小学校施設建設等整備事業費などで増となったが、消防施設整備事業費や埋蔵文化財センター施設整備事業などで減となり▲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25,174
24,909
307.29
14,866,835
14,183,102
571,904
7,972,630
9,556,135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48260</xdr:rowOff>
    </xdr:from>
    <xdr:to>
      <xdr:col>24</xdr:col>
      <xdr:colOff>63500</xdr:colOff>
      <xdr:row>33</xdr:row>
      <xdr:rowOff>60452</xdr:rowOff>
    </xdr:to>
    <xdr:cxnSp macro="">
      <xdr:nvCxnSpPr>
        <xdr:cNvPr id="61" name="直線コネクタ 60"/>
        <xdr:cNvCxnSpPr/>
      </xdr:nvCxnSpPr>
      <xdr:spPr>
        <a:xfrm>
          <a:off x="3797300" y="5706110"/>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17399</xdr:rowOff>
    </xdr:from>
    <xdr:to>
      <xdr:col>19</xdr:col>
      <xdr:colOff>177800</xdr:colOff>
      <xdr:row>33</xdr:row>
      <xdr:rowOff>48260</xdr:rowOff>
    </xdr:to>
    <xdr:cxnSp macro="">
      <xdr:nvCxnSpPr>
        <xdr:cNvPr id="64" name="直線コネクタ 63"/>
        <xdr:cNvCxnSpPr/>
      </xdr:nvCxnSpPr>
      <xdr:spPr>
        <a:xfrm>
          <a:off x="2908300" y="567524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17399</xdr:rowOff>
    </xdr:from>
    <xdr:to>
      <xdr:col>15</xdr:col>
      <xdr:colOff>50800</xdr:colOff>
      <xdr:row>33</xdr:row>
      <xdr:rowOff>53213</xdr:rowOff>
    </xdr:to>
    <xdr:cxnSp macro="">
      <xdr:nvCxnSpPr>
        <xdr:cNvPr id="67" name="直線コネクタ 66"/>
        <xdr:cNvCxnSpPr/>
      </xdr:nvCxnSpPr>
      <xdr:spPr>
        <a:xfrm flipV="1">
          <a:off x="2019300" y="567524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53213</xdr:rowOff>
    </xdr:from>
    <xdr:to>
      <xdr:col>10</xdr:col>
      <xdr:colOff>114300</xdr:colOff>
      <xdr:row>34</xdr:row>
      <xdr:rowOff>15113</xdr:rowOff>
    </xdr:to>
    <xdr:cxnSp macro="">
      <xdr:nvCxnSpPr>
        <xdr:cNvPr id="70" name="直線コネクタ 69"/>
        <xdr:cNvCxnSpPr/>
      </xdr:nvCxnSpPr>
      <xdr:spPr>
        <a:xfrm flipV="1">
          <a:off x="1130300" y="5711063"/>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9652</xdr:rowOff>
    </xdr:from>
    <xdr:to>
      <xdr:col>24</xdr:col>
      <xdr:colOff>114300</xdr:colOff>
      <xdr:row>33</xdr:row>
      <xdr:rowOff>111252</xdr:rowOff>
    </xdr:to>
    <xdr:sp macro="" textlink="">
      <xdr:nvSpPr>
        <xdr:cNvPr id="80" name="楕円 79"/>
        <xdr:cNvSpPr/>
      </xdr:nvSpPr>
      <xdr:spPr>
        <a:xfrm>
          <a:off x="45847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32529</xdr:rowOff>
    </xdr:from>
    <xdr:ext cx="469744" cy="259045"/>
    <xdr:sp macro="" textlink="">
      <xdr:nvSpPr>
        <xdr:cNvPr id="81" name="議会費該当値テキスト"/>
        <xdr:cNvSpPr txBox="1"/>
      </xdr:nvSpPr>
      <xdr:spPr>
        <a:xfrm>
          <a:off x="4686300" y="551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168910</xdr:rowOff>
    </xdr:from>
    <xdr:to>
      <xdr:col>20</xdr:col>
      <xdr:colOff>38100</xdr:colOff>
      <xdr:row>33</xdr:row>
      <xdr:rowOff>99060</xdr:rowOff>
    </xdr:to>
    <xdr:sp macro="" textlink="">
      <xdr:nvSpPr>
        <xdr:cNvPr id="82" name="楕円 81"/>
        <xdr:cNvSpPr/>
      </xdr:nvSpPr>
      <xdr:spPr>
        <a:xfrm>
          <a:off x="3746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115587</xdr:rowOff>
    </xdr:from>
    <xdr:ext cx="469744" cy="259045"/>
    <xdr:sp macro="" textlink="">
      <xdr:nvSpPr>
        <xdr:cNvPr id="83" name="テキスト ボックス 82"/>
        <xdr:cNvSpPr txBox="1"/>
      </xdr:nvSpPr>
      <xdr:spPr>
        <a:xfrm>
          <a:off x="3562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138049</xdr:rowOff>
    </xdr:from>
    <xdr:to>
      <xdr:col>15</xdr:col>
      <xdr:colOff>101600</xdr:colOff>
      <xdr:row>33</xdr:row>
      <xdr:rowOff>68199</xdr:rowOff>
    </xdr:to>
    <xdr:sp macro="" textlink="">
      <xdr:nvSpPr>
        <xdr:cNvPr id="84" name="楕円 83"/>
        <xdr:cNvSpPr/>
      </xdr:nvSpPr>
      <xdr:spPr>
        <a:xfrm>
          <a:off x="2857500" y="5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84726</xdr:rowOff>
    </xdr:from>
    <xdr:ext cx="469744" cy="259045"/>
    <xdr:sp macro="" textlink="">
      <xdr:nvSpPr>
        <xdr:cNvPr id="85" name="テキスト ボックス 84"/>
        <xdr:cNvSpPr txBox="1"/>
      </xdr:nvSpPr>
      <xdr:spPr>
        <a:xfrm>
          <a:off x="2673428" y="539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2413</xdr:rowOff>
    </xdr:from>
    <xdr:to>
      <xdr:col>10</xdr:col>
      <xdr:colOff>165100</xdr:colOff>
      <xdr:row>33</xdr:row>
      <xdr:rowOff>104013</xdr:rowOff>
    </xdr:to>
    <xdr:sp macro="" textlink="">
      <xdr:nvSpPr>
        <xdr:cNvPr id="86" name="楕円 85"/>
        <xdr:cNvSpPr/>
      </xdr:nvSpPr>
      <xdr:spPr>
        <a:xfrm>
          <a:off x="19685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120540</xdr:rowOff>
    </xdr:from>
    <xdr:ext cx="469744" cy="259045"/>
    <xdr:sp macro="" textlink="">
      <xdr:nvSpPr>
        <xdr:cNvPr id="87" name="テキスト ボックス 86"/>
        <xdr:cNvSpPr txBox="1"/>
      </xdr:nvSpPr>
      <xdr:spPr>
        <a:xfrm>
          <a:off x="1784428"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135763</xdr:rowOff>
    </xdr:from>
    <xdr:to>
      <xdr:col>6</xdr:col>
      <xdr:colOff>38100</xdr:colOff>
      <xdr:row>34</xdr:row>
      <xdr:rowOff>65913</xdr:rowOff>
    </xdr:to>
    <xdr:sp macro="" textlink="">
      <xdr:nvSpPr>
        <xdr:cNvPr id="88" name="楕円 87"/>
        <xdr:cNvSpPr/>
      </xdr:nvSpPr>
      <xdr:spPr>
        <a:xfrm>
          <a:off x="1079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82440</xdr:rowOff>
    </xdr:from>
    <xdr:ext cx="469744" cy="259045"/>
    <xdr:sp macro="" textlink="">
      <xdr:nvSpPr>
        <xdr:cNvPr id="89" name="テキスト ボックス 88"/>
        <xdr:cNvSpPr txBox="1"/>
      </xdr:nvSpPr>
      <xdr:spPr>
        <a:xfrm>
          <a:off x="895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48100</xdr:rowOff>
    </xdr:from>
    <xdr:to>
      <xdr:col>24</xdr:col>
      <xdr:colOff>63500</xdr:colOff>
      <xdr:row>57</xdr:row>
      <xdr:rowOff>142349</xdr:rowOff>
    </xdr:to>
    <xdr:cxnSp macro="">
      <xdr:nvCxnSpPr>
        <xdr:cNvPr id="120" name="直線コネクタ 119"/>
        <xdr:cNvCxnSpPr/>
      </xdr:nvCxnSpPr>
      <xdr:spPr>
        <a:xfrm>
          <a:off x="3797300" y="9649300"/>
          <a:ext cx="838200" cy="2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48100</xdr:rowOff>
    </xdr:from>
    <xdr:to>
      <xdr:col>19</xdr:col>
      <xdr:colOff>177800</xdr:colOff>
      <xdr:row>58</xdr:row>
      <xdr:rowOff>70265</xdr:rowOff>
    </xdr:to>
    <xdr:cxnSp macro="">
      <xdr:nvCxnSpPr>
        <xdr:cNvPr id="123" name="直線コネクタ 122"/>
        <xdr:cNvCxnSpPr/>
      </xdr:nvCxnSpPr>
      <xdr:spPr>
        <a:xfrm flipV="1">
          <a:off x="2908300" y="9649300"/>
          <a:ext cx="889000" cy="3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38017</xdr:rowOff>
    </xdr:from>
    <xdr:to>
      <xdr:col>20</xdr:col>
      <xdr:colOff>38100</xdr:colOff>
      <xdr:row>56</xdr:row>
      <xdr:rowOff>139617</xdr:rowOff>
    </xdr:to>
    <xdr:sp macro="" textlink="">
      <xdr:nvSpPr>
        <xdr:cNvPr id="124" name="フローチャート: 判断 123"/>
        <xdr:cNvSpPr/>
      </xdr:nvSpPr>
      <xdr:spPr>
        <a:xfrm>
          <a:off x="3746500" y="96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130744</xdr:rowOff>
    </xdr:from>
    <xdr:ext cx="599010" cy="259045"/>
    <xdr:sp macro="" textlink="">
      <xdr:nvSpPr>
        <xdr:cNvPr id="125" name="テキスト ボックス 124"/>
        <xdr:cNvSpPr txBox="1"/>
      </xdr:nvSpPr>
      <xdr:spPr>
        <a:xfrm>
          <a:off x="3497795" y="97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70265</xdr:rowOff>
    </xdr:from>
    <xdr:to>
      <xdr:col>15</xdr:col>
      <xdr:colOff>50800</xdr:colOff>
      <xdr:row>58</xdr:row>
      <xdr:rowOff>91975</xdr:rowOff>
    </xdr:to>
    <xdr:cxnSp macro="">
      <xdr:nvCxnSpPr>
        <xdr:cNvPr id="126" name="直線コネクタ 125"/>
        <xdr:cNvCxnSpPr/>
      </xdr:nvCxnSpPr>
      <xdr:spPr>
        <a:xfrm flipV="1">
          <a:off x="2019300" y="10014365"/>
          <a:ext cx="889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42922</xdr:rowOff>
    </xdr:from>
    <xdr:to>
      <xdr:col>15</xdr:col>
      <xdr:colOff>101600</xdr:colOff>
      <xdr:row>58</xdr:row>
      <xdr:rowOff>144522</xdr:rowOff>
    </xdr:to>
    <xdr:sp macro="" textlink="">
      <xdr:nvSpPr>
        <xdr:cNvPr id="127" name="フローチャート: 判断 126"/>
        <xdr:cNvSpPr/>
      </xdr:nvSpPr>
      <xdr:spPr>
        <a:xfrm>
          <a:off x="2857500" y="998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135649</xdr:rowOff>
    </xdr:from>
    <xdr:ext cx="534377" cy="259045"/>
    <xdr:sp macro="" textlink="">
      <xdr:nvSpPr>
        <xdr:cNvPr id="128" name="テキスト ボックス 127"/>
        <xdr:cNvSpPr txBox="1"/>
      </xdr:nvSpPr>
      <xdr:spPr>
        <a:xfrm>
          <a:off x="2641111" y="100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80639</xdr:rowOff>
    </xdr:from>
    <xdr:to>
      <xdr:col>10</xdr:col>
      <xdr:colOff>114300</xdr:colOff>
      <xdr:row>58</xdr:row>
      <xdr:rowOff>91975</xdr:rowOff>
    </xdr:to>
    <xdr:cxnSp macro="">
      <xdr:nvCxnSpPr>
        <xdr:cNvPr id="129" name="直線コネクタ 128"/>
        <xdr:cNvCxnSpPr/>
      </xdr:nvCxnSpPr>
      <xdr:spPr>
        <a:xfrm>
          <a:off x="1130300" y="10024739"/>
          <a:ext cx="889000" cy="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6637</xdr:rowOff>
    </xdr:from>
    <xdr:to>
      <xdr:col>10</xdr:col>
      <xdr:colOff>165100</xdr:colOff>
      <xdr:row>58</xdr:row>
      <xdr:rowOff>108237</xdr:rowOff>
    </xdr:to>
    <xdr:sp macro="" textlink="">
      <xdr:nvSpPr>
        <xdr:cNvPr id="130" name="フローチャート: 判断 129"/>
        <xdr:cNvSpPr/>
      </xdr:nvSpPr>
      <xdr:spPr>
        <a:xfrm>
          <a:off x="1968500" y="99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124764</xdr:rowOff>
    </xdr:from>
    <xdr:ext cx="534377" cy="259045"/>
    <xdr:sp macro="" textlink="">
      <xdr:nvSpPr>
        <xdr:cNvPr id="131" name="テキスト ボックス 130"/>
        <xdr:cNvSpPr txBox="1"/>
      </xdr:nvSpPr>
      <xdr:spPr>
        <a:xfrm>
          <a:off x="1752111" y="9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32864</xdr:rowOff>
    </xdr:from>
    <xdr:to>
      <xdr:col>6</xdr:col>
      <xdr:colOff>38100</xdr:colOff>
      <xdr:row>58</xdr:row>
      <xdr:rowOff>134464</xdr:rowOff>
    </xdr:to>
    <xdr:sp macro="" textlink="">
      <xdr:nvSpPr>
        <xdr:cNvPr id="132" name="フローチャート: 判断 131"/>
        <xdr:cNvSpPr/>
      </xdr:nvSpPr>
      <xdr:spPr>
        <a:xfrm>
          <a:off x="10795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125591</xdr:rowOff>
    </xdr:from>
    <xdr:ext cx="534377" cy="259045"/>
    <xdr:sp macro="" textlink="">
      <xdr:nvSpPr>
        <xdr:cNvPr id="133" name="テキスト ボックス 132"/>
        <xdr:cNvSpPr txBox="1"/>
      </xdr:nvSpPr>
      <xdr:spPr>
        <a:xfrm>
          <a:off x="863111" y="100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91549</xdr:rowOff>
    </xdr:from>
    <xdr:to>
      <xdr:col>24</xdr:col>
      <xdr:colOff>114300</xdr:colOff>
      <xdr:row>58</xdr:row>
      <xdr:rowOff>21699</xdr:rowOff>
    </xdr:to>
    <xdr:sp macro="" textlink="">
      <xdr:nvSpPr>
        <xdr:cNvPr id="139" name="楕円 138"/>
        <xdr:cNvSpPr/>
      </xdr:nvSpPr>
      <xdr:spPr>
        <a:xfrm>
          <a:off x="4584700" y="98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114426</xdr:rowOff>
    </xdr:from>
    <xdr:ext cx="534377" cy="259045"/>
    <xdr:sp macro="" textlink="">
      <xdr:nvSpPr>
        <xdr:cNvPr id="140" name="総務費該当値テキスト"/>
        <xdr:cNvSpPr txBox="1"/>
      </xdr:nvSpPr>
      <xdr:spPr>
        <a:xfrm>
          <a:off x="4686300" y="971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168750</xdr:rowOff>
    </xdr:from>
    <xdr:to>
      <xdr:col>20</xdr:col>
      <xdr:colOff>38100</xdr:colOff>
      <xdr:row>56</xdr:row>
      <xdr:rowOff>98900</xdr:rowOff>
    </xdr:to>
    <xdr:sp macro="" textlink="">
      <xdr:nvSpPr>
        <xdr:cNvPr id="141" name="楕円 140"/>
        <xdr:cNvSpPr/>
      </xdr:nvSpPr>
      <xdr:spPr>
        <a:xfrm>
          <a:off x="3746500" y="95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115427</xdr:rowOff>
    </xdr:from>
    <xdr:ext cx="599010" cy="259045"/>
    <xdr:sp macro="" textlink="">
      <xdr:nvSpPr>
        <xdr:cNvPr id="142" name="テキスト ボックス 141"/>
        <xdr:cNvSpPr txBox="1"/>
      </xdr:nvSpPr>
      <xdr:spPr>
        <a:xfrm>
          <a:off x="3497795" y="93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19465</xdr:rowOff>
    </xdr:from>
    <xdr:to>
      <xdr:col>15</xdr:col>
      <xdr:colOff>101600</xdr:colOff>
      <xdr:row>58</xdr:row>
      <xdr:rowOff>121065</xdr:rowOff>
    </xdr:to>
    <xdr:sp macro="" textlink="">
      <xdr:nvSpPr>
        <xdr:cNvPr id="143" name="楕円 142"/>
        <xdr:cNvSpPr/>
      </xdr:nvSpPr>
      <xdr:spPr>
        <a:xfrm>
          <a:off x="2857500" y="99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137592</xdr:rowOff>
    </xdr:from>
    <xdr:ext cx="534377" cy="259045"/>
    <xdr:sp macro="" textlink="">
      <xdr:nvSpPr>
        <xdr:cNvPr id="144" name="テキスト ボックス 143"/>
        <xdr:cNvSpPr txBox="1"/>
      </xdr:nvSpPr>
      <xdr:spPr>
        <a:xfrm>
          <a:off x="2641111" y="973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41175</xdr:rowOff>
    </xdr:from>
    <xdr:to>
      <xdr:col>10</xdr:col>
      <xdr:colOff>165100</xdr:colOff>
      <xdr:row>58</xdr:row>
      <xdr:rowOff>142775</xdr:rowOff>
    </xdr:to>
    <xdr:sp macro="" textlink="">
      <xdr:nvSpPr>
        <xdr:cNvPr id="145" name="楕円 144"/>
        <xdr:cNvSpPr/>
      </xdr:nvSpPr>
      <xdr:spPr>
        <a:xfrm>
          <a:off x="1968500" y="99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133902</xdr:rowOff>
    </xdr:from>
    <xdr:ext cx="534377" cy="259045"/>
    <xdr:sp macro="" textlink="">
      <xdr:nvSpPr>
        <xdr:cNvPr id="146" name="テキスト ボックス 145"/>
        <xdr:cNvSpPr txBox="1"/>
      </xdr:nvSpPr>
      <xdr:spPr>
        <a:xfrm>
          <a:off x="1752111" y="100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29839</xdr:rowOff>
    </xdr:from>
    <xdr:to>
      <xdr:col>6</xdr:col>
      <xdr:colOff>38100</xdr:colOff>
      <xdr:row>58</xdr:row>
      <xdr:rowOff>131439</xdr:rowOff>
    </xdr:to>
    <xdr:sp macro="" textlink="">
      <xdr:nvSpPr>
        <xdr:cNvPr id="147" name="楕円 146"/>
        <xdr:cNvSpPr/>
      </xdr:nvSpPr>
      <xdr:spPr>
        <a:xfrm>
          <a:off x="1079500" y="99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147966</xdr:rowOff>
    </xdr:from>
    <xdr:ext cx="534377" cy="259045"/>
    <xdr:sp macro="" textlink="">
      <xdr:nvSpPr>
        <xdr:cNvPr id="148" name="テキスト ボックス 147"/>
        <xdr:cNvSpPr txBox="1"/>
      </xdr:nvSpPr>
      <xdr:spPr>
        <a:xfrm>
          <a:off x="863111" y="97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119481</xdr:rowOff>
    </xdr:from>
    <xdr:to>
      <xdr:col>24</xdr:col>
      <xdr:colOff>63500</xdr:colOff>
      <xdr:row>77</xdr:row>
      <xdr:rowOff>157595</xdr:rowOff>
    </xdr:to>
    <xdr:cxnSp macro="">
      <xdr:nvCxnSpPr>
        <xdr:cNvPr id="178" name="直線コネクタ 177"/>
        <xdr:cNvCxnSpPr/>
      </xdr:nvCxnSpPr>
      <xdr:spPr>
        <a:xfrm flipV="1">
          <a:off x="3797300" y="13149681"/>
          <a:ext cx="838200" cy="2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157595</xdr:rowOff>
    </xdr:from>
    <xdr:to>
      <xdr:col>19</xdr:col>
      <xdr:colOff>177800</xdr:colOff>
      <xdr:row>78</xdr:row>
      <xdr:rowOff>93980</xdr:rowOff>
    </xdr:to>
    <xdr:cxnSp macro="">
      <xdr:nvCxnSpPr>
        <xdr:cNvPr id="181" name="直線コネクタ 180"/>
        <xdr:cNvCxnSpPr/>
      </xdr:nvCxnSpPr>
      <xdr:spPr>
        <a:xfrm flipV="1">
          <a:off x="2908300" y="13359245"/>
          <a:ext cx="889000" cy="1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139954</xdr:rowOff>
    </xdr:from>
    <xdr:to>
      <xdr:col>20</xdr:col>
      <xdr:colOff>38100</xdr:colOff>
      <xdr:row>78</xdr:row>
      <xdr:rowOff>70104</xdr:rowOff>
    </xdr:to>
    <xdr:sp macro="" textlink="">
      <xdr:nvSpPr>
        <xdr:cNvPr id="182" name="フローチャート: 判断 181"/>
        <xdr:cNvSpPr/>
      </xdr:nvSpPr>
      <xdr:spPr>
        <a:xfrm>
          <a:off x="3746500" y="133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61231</xdr:rowOff>
    </xdr:from>
    <xdr:ext cx="599010" cy="259045"/>
    <xdr:sp macro="" textlink="">
      <xdr:nvSpPr>
        <xdr:cNvPr id="183" name="テキスト ボックス 182"/>
        <xdr:cNvSpPr txBox="1"/>
      </xdr:nvSpPr>
      <xdr:spPr>
        <a:xfrm>
          <a:off x="3497795" y="134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90182</xdr:rowOff>
    </xdr:from>
    <xdr:to>
      <xdr:col>15</xdr:col>
      <xdr:colOff>50800</xdr:colOff>
      <xdr:row>78</xdr:row>
      <xdr:rowOff>93980</xdr:rowOff>
    </xdr:to>
    <xdr:cxnSp macro="">
      <xdr:nvCxnSpPr>
        <xdr:cNvPr id="184" name="直線コネクタ 183"/>
        <xdr:cNvCxnSpPr/>
      </xdr:nvCxnSpPr>
      <xdr:spPr>
        <a:xfrm>
          <a:off x="2019300" y="13463282"/>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42430</xdr:rowOff>
    </xdr:from>
    <xdr:to>
      <xdr:col>15</xdr:col>
      <xdr:colOff>101600</xdr:colOff>
      <xdr:row>78</xdr:row>
      <xdr:rowOff>144030</xdr:rowOff>
    </xdr:to>
    <xdr:sp macro="" textlink="">
      <xdr:nvSpPr>
        <xdr:cNvPr id="185" name="フローチャート: 判断 184"/>
        <xdr:cNvSpPr/>
      </xdr:nvSpPr>
      <xdr:spPr>
        <a:xfrm>
          <a:off x="2857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160557</xdr:rowOff>
    </xdr:from>
    <xdr:ext cx="599010" cy="259045"/>
    <xdr:sp macro="" textlink="">
      <xdr:nvSpPr>
        <xdr:cNvPr id="186" name="テキスト ボックス 185"/>
        <xdr:cNvSpPr txBox="1"/>
      </xdr:nvSpPr>
      <xdr:spPr>
        <a:xfrm>
          <a:off x="2608795" y="1319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90182</xdr:rowOff>
    </xdr:from>
    <xdr:to>
      <xdr:col>10</xdr:col>
      <xdr:colOff>114300</xdr:colOff>
      <xdr:row>78</xdr:row>
      <xdr:rowOff>95834</xdr:rowOff>
    </xdr:to>
    <xdr:cxnSp macro="">
      <xdr:nvCxnSpPr>
        <xdr:cNvPr id="187" name="直線コネクタ 186"/>
        <xdr:cNvCxnSpPr/>
      </xdr:nvCxnSpPr>
      <xdr:spPr>
        <a:xfrm flipV="1">
          <a:off x="1130300" y="13463282"/>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117018</xdr:rowOff>
    </xdr:from>
    <xdr:to>
      <xdr:col>10</xdr:col>
      <xdr:colOff>165100</xdr:colOff>
      <xdr:row>79</xdr:row>
      <xdr:rowOff>47168</xdr:rowOff>
    </xdr:to>
    <xdr:sp macro="" textlink="">
      <xdr:nvSpPr>
        <xdr:cNvPr id="188" name="フローチャート: 判断 187"/>
        <xdr:cNvSpPr/>
      </xdr:nvSpPr>
      <xdr:spPr>
        <a:xfrm>
          <a:off x="19685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38295</xdr:rowOff>
    </xdr:from>
    <xdr:ext cx="599010" cy="259045"/>
    <xdr:sp macro="" textlink="">
      <xdr:nvSpPr>
        <xdr:cNvPr id="189" name="テキスト ボックス 188"/>
        <xdr:cNvSpPr txBox="1"/>
      </xdr:nvSpPr>
      <xdr:spPr>
        <a:xfrm>
          <a:off x="1719795" y="135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107632</xdr:rowOff>
    </xdr:from>
    <xdr:to>
      <xdr:col>6</xdr:col>
      <xdr:colOff>38100</xdr:colOff>
      <xdr:row>79</xdr:row>
      <xdr:rowOff>37782</xdr:rowOff>
    </xdr:to>
    <xdr:sp macro="" textlink="">
      <xdr:nvSpPr>
        <xdr:cNvPr id="190" name="フローチャート: 判断 189"/>
        <xdr:cNvSpPr/>
      </xdr:nvSpPr>
      <xdr:spPr>
        <a:xfrm>
          <a:off x="1079500" y="134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28909</xdr:rowOff>
    </xdr:from>
    <xdr:ext cx="599010" cy="259045"/>
    <xdr:sp macro="" textlink="">
      <xdr:nvSpPr>
        <xdr:cNvPr id="191" name="テキスト ボックス 190"/>
        <xdr:cNvSpPr txBox="1"/>
      </xdr:nvSpPr>
      <xdr:spPr>
        <a:xfrm>
          <a:off x="830795" y="1357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68681</xdr:rowOff>
    </xdr:from>
    <xdr:to>
      <xdr:col>24</xdr:col>
      <xdr:colOff>114300</xdr:colOff>
      <xdr:row>76</xdr:row>
      <xdr:rowOff>170281</xdr:rowOff>
    </xdr:to>
    <xdr:sp macro="" textlink="">
      <xdr:nvSpPr>
        <xdr:cNvPr id="197" name="楕円 196"/>
        <xdr:cNvSpPr/>
      </xdr:nvSpPr>
      <xdr:spPr>
        <a:xfrm>
          <a:off x="4584700" y="13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47108</xdr:rowOff>
    </xdr:from>
    <xdr:ext cx="599010" cy="259045"/>
    <xdr:sp macro="" textlink="">
      <xdr:nvSpPr>
        <xdr:cNvPr id="198" name="民生費該当値テキスト"/>
        <xdr:cNvSpPr txBox="1"/>
      </xdr:nvSpPr>
      <xdr:spPr>
        <a:xfrm>
          <a:off x="4686300" y="1307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106795</xdr:rowOff>
    </xdr:from>
    <xdr:to>
      <xdr:col>20</xdr:col>
      <xdr:colOff>38100</xdr:colOff>
      <xdr:row>78</xdr:row>
      <xdr:rowOff>36945</xdr:rowOff>
    </xdr:to>
    <xdr:sp macro="" textlink="">
      <xdr:nvSpPr>
        <xdr:cNvPr id="199" name="楕円 198"/>
        <xdr:cNvSpPr/>
      </xdr:nvSpPr>
      <xdr:spPr>
        <a:xfrm>
          <a:off x="3746500" y="133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53472</xdr:rowOff>
    </xdr:from>
    <xdr:ext cx="599010" cy="259045"/>
    <xdr:sp macro="" textlink="">
      <xdr:nvSpPr>
        <xdr:cNvPr id="200" name="テキスト ボックス 199"/>
        <xdr:cNvSpPr txBox="1"/>
      </xdr:nvSpPr>
      <xdr:spPr>
        <a:xfrm>
          <a:off x="3497795" y="130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43180</xdr:rowOff>
    </xdr:from>
    <xdr:to>
      <xdr:col>15</xdr:col>
      <xdr:colOff>101600</xdr:colOff>
      <xdr:row>78</xdr:row>
      <xdr:rowOff>144780</xdr:rowOff>
    </xdr:to>
    <xdr:sp macro="" textlink="">
      <xdr:nvSpPr>
        <xdr:cNvPr id="201" name="楕円 200"/>
        <xdr:cNvSpPr/>
      </xdr:nvSpPr>
      <xdr:spPr>
        <a:xfrm>
          <a:off x="2857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135907</xdr:rowOff>
    </xdr:from>
    <xdr:ext cx="599010" cy="259045"/>
    <xdr:sp macro="" textlink="">
      <xdr:nvSpPr>
        <xdr:cNvPr id="202" name="テキスト ボックス 201"/>
        <xdr:cNvSpPr txBox="1"/>
      </xdr:nvSpPr>
      <xdr:spPr>
        <a:xfrm>
          <a:off x="2608795" y="135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39382</xdr:rowOff>
    </xdr:from>
    <xdr:to>
      <xdr:col>10</xdr:col>
      <xdr:colOff>165100</xdr:colOff>
      <xdr:row>78</xdr:row>
      <xdr:rowOff>140982</xdr:rowOff>
    </xdr:to>
    <xdr:sp macro="" textlink="">
      <xdr:nvSpPr>
        <xdr:cNvPr id="203" name="楕円 202"/>
        <xdr:cNvSpPr/>
      </xdr:nvSpPr>
      <xdr:spPr>
        <a:xfrm>
          <a:off x="1968500" y="134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157509</xdr:rowOff>
    </xdr:from>
    <xdr:ext cx="599010" cy="259045"/>
    <xdr:sp macro="" textlink="">
      <xdr:nvSpPr>
        <xdr:cNvPr id="204" name="テキスト ボックス 203"/>
        <xdr:cNvSpPr txBox="1"/>
      </xdr:nvSpPr>
      <xdr:spPr>
        <a:xfrm>
          <a:off x="1719795" y="1318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45034</xdr:rowOff>
    </xdr:from>
    <xdr:to>
      <xdr:col>6</xdr:col>
      <xdr:colOff>38100</xdr:colOff>
      <xdr:row>78</xdr:row>
      <xdr:rowOff>146634</xdr:rowOff>
    </xdr:to>
    <xdr:sp macro="" textlink="">
      <xdr:nvSpPr>
        <xdr:cNvPr id="205" name="楕円 204"/>
        <xdr:cNvSpPr/>
      </xdr:nvSpPr>
      <xdr:spPr>
        <a:xfrm>
          <a:off x="1079500" y="134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163161</xdr:rowOff>
    </xdr:from>
    <xdr:ext cx="599010" cy="259045"/>
    <xdr:sp macro="" textlink="">
      <xdr:nvSpPr>
        <xdr:cNvPr id="206" name="テキスト ボックス 205"/>
        <xdr:cNvSpPr txBox="1"/>
      </xdr:nvSpPr>
      <xdr:spPr>
        <a:xfrm>
          <a:off x="830795" y="1319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7" name="テキスト ボックス 226"/>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9" name="テキスト ボックス 228"/>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1" name="テキスト ボックス 230"/>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148416</xdr:rowOff>
    </xdr:from>
    <xdr:to>
      <xdr:col>24</xdr:col>
      <xdr:colOff>62865</xdr:colOff>
      <xdr:row>96</xdr:row>
      <xdr:rowOff>134986</xdr:rowOff>
    </xdr:to>
    <xdr:cxnSp macro="">
      <xdr:nvCxnSpPr>
        <xdr:cNvPr id="235" name="直線コネクタ 234"/>
        <xdr:cNvCxnSpPr/>
      </xdr:nvCxnSpPr>
      <xdr:spPr>
        <a:xfrm flipV="1">
          <a:off x="4633595" y="15578916"/>
          <a:ext cx="1270" cy="101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138813</xdr:rowOff>
    </xdr:from>
    <xdr:ext cx="534377" cy="259045"/>
    <xdr:sp macro="" textlink="">
      <xdr:nvSpPr>
        <xdr:cNvPr id="236" name="衛生費最小値テキスト"/>
        <xdr:cNvSpPr txBox="1"/>
      </xdr:nvSpPr>
      <xdr:spPr>
        <a:xfrm>
          <a:off x="4686300" y="165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134986</xdr:rowOff>
    </xdr:from>
    <xdr:to>
      <xdr:col>24</xdr:col>
      <xdr:colOff>152400</xdr:colOff>
      <xdr:row>96</xdr:row>
      <xdr:rowOff>134986</xdr:rowOff>
    </xdr:to>
    <xdr:cxnSp macro="">
      <xdr:nvCxnSpPr>
        <xdr:cNvPr id="237" name="直線コネクタ 236"/>
        <xdr:cNvCxnSpPr/>
      </xdr:nvCxnSpPr>
      <xdr:spPr>
        <a:xfrm>
          <a:off x="4546600" y="1659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95093</xdr:rowOff>
    </xdr:from>
    <xdr:ext cx="534377" cy="259045"/>
    <xdr:sp macro="" textlink="">
      <xdr:nvSpPr>
        <xdr:cNvPr id="238" name="衛生費最大値テキスト"/>
        <xdr:cNvSpPr txBox="1"/>
      </xdr:nvSpPr>
      <xdr:spPr>
        <a:xfrm>
          <a:off x="4686300" y="1535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148416</xdr:rowOff>
    </xdr:from>
    <xdr:to>
      <xdr:col>24</xdr:col>
      <xdr:colOff>152400</xdr:colOff>
      <xdr:row>90</xdr:row>
      <xdr:rowOff>148416</xdr:rowOff>
    </xdr:to>
    <xdr:cxnSp macro="">
      <xdr:nvCxnSpPr>
        <xdr:cNvPr id="239" name="直線コネクタ 238"/>
        <xdr:cNvCxnSpPr/>
      </xdr:nvCxnSpPr>
      <xdr:spPr>
        <a:xfrm>
          <a:off x="4546600" y="1557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163131</xdr:rowOff>
    </xdr:from>
    <xdr:to>
      <xdr:col>24</xdr:col>
      <xdr:colOff>63500</xdr:colOff>
      <xdr:row>98</xdr:row>
      <xdr:rowOff>36888</xdr:rowOff>
    </xdr:to>
    <xdr:cxnSp macro="">
      <xdr:nvCxnSpPr>
        <xdr:cNvPr id="240" name="直線コネクタ 239"/>
        <xdr:cNvCxnSpPr/>
      </xdr:nvCxnSpPr>
      <xdr:spPr>
        <a:xfrm flipV="1">
          <a:off x="3797300" y="16450881"/>
          <a:ext cx="838200" cy="38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84517</xdr:rowOff>
    </xdr:from>
    <xdr:ext cx="534377" cy="259045"/>
    <xdr:sp macro="" textlink="">
      <xdr:nvSpPr>
        <xdr:cNvPr id="241" name="衛生費平均値テキスト"/>
        <xdr:cNvSpPr txBox="1"/>
      </xdr:nvSpPr>
      <xdr:spPr>
        <a:xfrm>
          <a:off x="4686300" y="160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61640</xdr:rowOff>
    </xdr:from>
    <xdr:to>
      <xdr:col>24</xdr:col>
      <xdr:colOff>114300</xdr:colOff>
      <xdr:row>94</xdr:row>
      <xdr:rowOff>163240</xdr:rowOff>
    </xdr:to>
    <xdr:sp macro="" textlink="">
      <xdr:nvSpPr>
        <xdr:cNvPr id="242" name="フローチャート: 判断 241"/>
        <xdr:cNvSpPr/>
      </xdr:nvSpPr>
      <xdr:spPr>
        <a:xfrm>
          <a:off x="4584700" y="161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36888</xdr:rowOff>
    </xdr:from>
    <xdr:to>
      <xdr:col>19</xdr:col>
      <xdr:colOff>177800</xdr:colOff>
      <xdr:row>98</xdr:row>
      <xdr:rowOff>78806</xdr:rowOff>
    </xdr:to>
    <xdr:cxnSp macro="">
      <xdr:nvCxnSpPr>
        <xdr:cNvPr id="243" name="直線コネクタ 242"/>
        <xdr:cNvCxnSpPr/>
      </xdr:nvCxnSpPr>
      <xdr:spPr>
        <a:xfrm flipV="1">
          <a:off x="2908300" y="16838988"/>
          <a:ext cx="889000" cy="4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78099</xdr:rowOff>
    </xdr:from>
    <xdr:to>
      <xdr:col>20</xdr:col>
      <xdr:colOff>38100</xdr:colOff>
      <xdr:row>96</xdr:row>
      <xdr:rowOff>8249</xdr:rowOff>
    </xdr:to>
    <xdr:sp macro="" textlink="">
      <xdr:nvSpPr>
        <xdr:cNvPr id="244" name="フローチャート: 判断 243"/>
        <xdr:cNvSpPr/>
      </xdr:nvSpPr>
      <xdr:spPr>
        <a:xfrm>
          <a:off x="3746500" y="1636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24776</xdr:rowOff>
    </xdr:from>
    <xdr:ext cx="534377" cy="259045"/>
    <xdr:sp macro="" textlink="">
      <xdr:nvSpPr>
        <xdr:cNvPr id="245" name="テキスト ボックス 244"/>
        <xdr:cNvSpPr txBox="1"/>
      </xdr:nvSpPr>
      <xdr:spPr>
        <a:xfrm>
          <a:off x="3530111" y="161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78806</xdr:rowOff>
    </xdr:from>
    <xdr:to>
      <xdr:col>15</xdr:col>
      <xdr:colOff>50800</xdr:colOff>
      <xdr:row>98</xdr:row>
      <xdr:rowOff>130499</xdr:rowOff>
    </xdr:to>
    <xdr:cxnSp macro="">
      <xdr:nvCxnSpPr>
        <xdr:cNvPr id="246" name="直線コネクタ 245"/>
        <xdr:cNvCxnSpPr/>
      </xdr:nvCxnSpPr>
      <xdr:spPr>
        <a:xfrm flipV="1">
          <a:off x="2019300" y="16880906"/>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147393</xdr:rowOff>
    </xdr:from>
    <xdr:to>
      <xdr:col>15</xdr:col>
      <xdr:colOff>101600</xdr:colOff>
      <xdr:row>96</xdr:row>
      <xdr:rowOff>77543</xdr:rowOff>
    </xdr:to>
    <xdr:sp macro="" textlink="">
      <xdr:nvSpPr>
        <xdr:cNvPr id="247" name="フローチャート: 判断 246"/>
        <xdr:cNvSpPr/>
      </xdr:nvSpPr>
      <xdr:spPr>
        <a:xfrm>
          <a:off x="2857500" y="1643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94070</xdr:rowOff>
    </xdr:from>
    <xdr:ext cx="534377" cy="259045"/>
    <xdr:sp macro="" textlink="">
      <xdr:nvSpPr>
        <xdr:cNvPr id="248" name="テキスト ボックス 247"/>
        <xdr:cNvSpPr txBox="1"/>
      </xdr:nvSpPr>
      <xdr:spPr>
        <a:xfrm>
          <a:off x="2641111" y="16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130499</xdr:rowOff>
    </xdr:from>
    <xdr:to>
      <xdr:col>10</xdr:col>
      <xdr:colOff>114300</xdr:colOff>
      <xdr:row>98</xdr:row>
      <xdr:rowOff>140500</xdr:rowOff>
    </xdr:to>
    <xdr:cxnSp macro="">
      <xdr:nvCxnSpPr>
        <xdr:cNvPr id="249" name="直線コネクタ 248"/>
        <xdr:cNvCxnSpPr/>
      </xdr:nvCxnSpPr>
      <xdr:spPr>
        <a:xfrm flipV="1">
          <a:off x="1130300" y="1693259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168366</xdr:rowOff>
    </xdr:from>
    <xdr:to>
      <xdr:col>10</xdr:col>
      <xdr:colOff>165100</xdr:colOff>
      <xdr:row>96</xdr:row>
      <xdr:rowOff>98516</xdr:rowOff>
    </xdr:to>
    <xdr:sp macro="" textlink="">
      <xdr:nvSpPr>
        <xdr:cNvPr id="250" name="フローチャート: 判断 249"/>
        <xdr:cNvSpPr/>
      </xdr:nvSpPr>
      <xdr:spPr>
        <a:xfrm>
          <a:off x="1968500" y="1645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115043</xdr:rowOff>
    </xdr:from>
    <xdr:ext cx="534377" cy="259045"/>
    <xdr:sp macro="" textlink="">
      <xdr:nvSpPr>
        <xdr:cNvPr id="251" name="テキスト ボックス 250"/>
        <xdr:cNvSpPr txBox="1"/>
      </xdr:nvSpPr>
      <xdr:spPr>
        <a:xfrm>
          <a:off x="1752111" y="162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100730</xdr:rowOff>
    </xdr:from>
    <xdr:to>
      <xdr:col>6</xdr:col>
      <xdr:colOff>38100</xdr:colOff>
      <xdr:row>96</xdr:row>
      <xdr:rowOff>30880</xdr:rowOff>
    </xdr:to>
    <xdr:sp macro="" textlink="">
      <xdr:nvSpPr>
        <xdr:cNvPr id="252" name="フローチャート: 判断 251"/>
        <xdr:cNvSpPr/>
      </xdr:nvSpPr>
      <xdr:spPr>
        <a:xfrm>
          <a:off x="1079500" y="1638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47407</xdr:rowOff>
    </xdr:from>
    <xdr:ext cx="534377" cy="259045"/>
    <xdr:sp macro="" textlink="">
      <xdr:nvSpPr>
        <xdr:cNvPr id="253" name="テキスト ボックス 252"/>
        <xdr:cNvSpPr txBox="1"/>
      </xdr:nvSpPr>
      <xdr:spPr>
        <a:xfrm>
          <a:off x="863111" y="161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112331</xdr:rowOff>
    </xdr:from>
    <xdr:to>
      <xdr:col>24</xdr:col>
      <xdr:colOff>114300</xdr:colOff>
      <xdr:row>96</xdr:row>
      <xdr:rowOff>42481</xdr:rowOff>
    </xdr:to>
    <xdr:sp macro="" textlink="">
      <xdr:nvSpPr>
        <xdr:cNvPr id="259" name="楕円 258"/>
        <xdr:cNvSpPr/>
      </xdr:nvSpPr>
      <xdr:spPr>
        <a:xfrm>
          <a:off x="4584700" y="16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90758</xdr:rowOff>
    </xdr:from>
    <xdr:ext cx="534377" cy="259045"/>
    <xdr:sp macro="" textlink="">
      <xdr:nvSpPr>
        <xdr:cNvPr id="260" name="衛生費該当値テキスト"/>
        <xdr:cNvSpPr txBox="1"/>
      </xdr:nvSpPr>
      <xdr:spPr>
        <a:xfrm>
          <a:off x="4686300" y="163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157538</xdr:rowOff>
    </xdr:from>
    <xdr:to>
      <xdr:col>20</xdr:col>
      <xdr:colOff>38100</xdr:colOff>
      <xdr:row>98</xdr:row>
      <xdr:rowOff>87688</xdr:rowOff>
    </xdr:to>
    <xdr:sp macro="" textlink="">
      <xdr:nvSpPr>
        <xdr:cNvPr id="261" name="楕円 260"/>
        <xdr:cNvSpPr/>
      </xdr:nvSpPr>
      <xdr:spPr>
        <a:xfrm>
          <a:off x="3746500" y="167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78815</xdr:rowOff>
    </xdr:from>
    <xdr:ext cx="534377" cy="259045"/>
    <xdr:sp macro="" textlink="">
      <xdr:nvSpPr>
        <xdr:cNvPr id="262" name="テキスト ボックス 261"/>
        <xdr:cNvSpPr txBox="1"/>
      </xdr:nvSpPr>
      <xdr:spPr>
        <a:xfrm>
          <a:off x="3530111" y="168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28006</xdr:rowOff>
    </xdr:from>
    <xdr:to>
      <xdr:col>15</xdr:col>
      <xdr:colOff>101600</xdr:colOff>
      <xdr:row>98</xdr:row>
      <xdr:rowOff>129606</xdr:rowOff>
    </xdr:to>
    <xdr:sp macro="" textlink="">
      <xdr:nvSpPr>
        <xdr:cNvPr id="263" name="楕円 262"/>
        <xdr:cNvSpPr/>
      </xdr:nvSpPr>
      <xdr:spPr>
        <a:xfrm>
          <a:off x="2857500" y="16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120733</xdr:rowOff>
    </xdr:from>
    <xdr:ext cx="534377" cy="259045"/>
    <xdr:sp macro="" textlink="">
      <xdr:nvSpPr>
        <xdr:cNvPr id="264" name="テキスト ボックス 263"/>
        <xdr:cNvSpPr txBox="1"/>
      </xdr:nvSpPr>
      <xdr:spPr>
        <a:xfrm>
          <a:off x="2641111" y="16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79699</xdr:rowOff>
    </xdr:from>
    <xdr:to>
      <xdr:col>10</xdr:col>
      <xdr:colOff>165100</xdr:colOff>
      <xdr:row>99</xdr:row>
      <xdr:rowOff>9849</xdr:rowOff>
    </xdr:to>
    <xdr:sp macro="" textlink="">
      <xdr:nvSpPr>
        <xdr:cNvPr id="265" name="楕円 264"/>
        <xdr:cNvSpPr/>
      </xdr:nvSpPr>
      <xdr:spPr>
        <a:xfrm>
          <a:off x="1968500" y="168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976</xdr:rowOff>
    </xdr:from>
    <xdr:ext cx="534377" cy="259045"/>
    <xdr:sp macro="" textlink="">
      <xdr:nvSpPr>
        <xdr:cNvPr id="266" name="テキスト ボックス 265"/>
        <xdr:cNvSpPr txBox="1"/>
      </xdr:nvSpPr>
      <xdr:spPr>
        <a:xfrm>
          <a:off x="1752111" y="169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89700</xdr:rowOff>
    </xdr:from>
    <xdr:to>
      <xdr:col>6</xdr:col>
      <xdr:colOff>38100</xdr:colOff>
      <xdr:row>99</xdr:row>
      <xdr:rowOff>19850</xdr:rowOff>
    </xdr:to>
    <xdr:sp macro="" textlink="">
      <xdr:nvSpPr>
        <xdr:cNvPr id="267" name="楕円 266"/>
        <xdr:cNvSpPr/>
      </xdr:nvSpPr>
      <xdr:spPr>
        <a:xfrm>
          <a:off x="1079500" y="168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10977</xdr:rowOff>
    </xdr:from>
    <xdr:ext cx="534377" cy="259045"/>
    <xdr:sp macro="" textlink="">
      <xdr:nvSpPr>
        <xdr:cNvPr id="268" name="テキスト ボックス 267"/>
        <xdr:cNvSpPr txBox="1"/>
      </xdr:nvSpPr>
      <xdr:spPr>
        <a:xfrm>
          <a:off x="863111" y="1698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2" name="直線コネクタ 291"/>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5"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6" name="直線コネクタ 295"/>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78359</xdr:rowOff>
    </xdr:from>
    <xdr:to>
      <xdr:col>55</xdr:col>
      <xdr:colOff>0</xdr:colOff>
      <xdr:row>36</xdr:row>
      <xdr:rowOff>84455</xdr:rowOff>
    </xdr:to>
    <xdr:cxnSp macro="">
      <xdr:nvCxnSpPr>
        <xdr:cNvPr id="297" name="直線コネクタ 296"/>
        <xdr:cNvCxnSpPr/>
      </xdr:nvCxnSpPr>
      <xdr:spPr>
        <a:xfrm flipV="1">
          <a:off x="9639300" y="625055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8"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9" name="フローチャート: 判断 298"/>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84455</xdr:rowOff>
    </xdr:from>
    <xdr:to>
      <xdr:col>50</xdr:col>
      <xdr:colOff>114300</xdr:colOff>
      <xdr:row>36</xdr:row>
      <xdr:rowOff>89408</xdr:rowOff>
    </xdr:to>
    <xdr:cxnSp macro="">
      <xdr:nvCxnSpPr>
        <xdr:cNvPr id="300" name="直線コネクタ 299"/>
        <xdr:cNvCxnSpPr/>
      </xdr:nvCxnSpPr>
      <xdr:spPr>
        <a:xfrm flipV="1">
          <a:off x="8750300" y="625665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12319</xdr:rowOff>
    </xdr:from>
    <xdr:to>
      <xdr:col>50</xdr:col>
      <xdr:colOff>165100</xdr:colOff>
      <xdr:row>38</xdr:row>
      <xdr:rowOff>113919</xdr:rowOff>
    </xdr:to>
    <xdr:sp macro="" textlink="">
      <xdr:nvSpPr>
        <xdr:cNvPr id="301" name="フローチャート: 判断 300"/>
        <xdr:cNvSpPr/>
      </xdr:nvSpPr>
      <xdr:spPr>
        <a:xfrm>
          <a:off x="9588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105046</xdr:rowOff>
    </xdr:from>
    <xdr:ext cx="378565" cy="259045"/>
    <xdr:sp macro="" textlink="">
      <xdr:nvSpPr>
        <xdr:cNvPr id="302" name="テキスト ボックス 301"/>
        <xdr:cNvSpPr txBox="1"/>
      </xdr:nvSpPr>
      <xdr:spPr>
        <a:xfrm>
          <a:off x="9450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89408</xdr:rowOff>
    </xdr:from>
    <xdr:to>
      <xdr:col>45</xdr:col>
      <xdr:colOff>177800</xdr:colOff>
      <xdr:row>36</xdr:row>
      <xdr:rowOff>93980</xdr:rowOff>
    </xdr:to>
    <xdr:cxnSp macro="">
      <xdr:nvCxnSpPr>
        <xdr:cNvPr id="303" name="直線コネクタ 302"/>
        <xdr:cNvCxnSpPr/>
      </xdr:nvCxnSpPr>
      <xdr:spPr>
        <a:xfrm flipV="1">
          <a:off x="7861300" y="6261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168910</xdr:rowOff>
    </xdr:from>
    <xdr:to>
      <xdr:col>46</xdr:col>
      <xdr:colOff>38100</xdr:colOff>
      <xdr:row>38</xdr:row>
      <xdr:rowOff>99060</xdr:rowOff>
    </xdr:to>
    <xdr:sp macro="" textlink="">
      <xdr:nvSpPr>
        <xdr:cNvPr id="304" name="フローチャート: 判断 303"/>
        <xdr:cNvSpPr/>
      </xdr:nvSpPr>
      <xdr:spPr>
        <a:xfrm>
          <a:off x="869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90187</xdr:rowOff>
    </xdr:from>
    <xdr:ext cx="378565" cy="259045"/>
    <xdr:sp macro="" textlink="">
      <xdr:nvSpPr>
        <xdr:cNvPr id="305" name="テキスト ボックス 304"/>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93980</xdr:rowOff>
    </xdr:from>
    <xdr:to>
      <xdr:col>41</xdr:col>
      <xdr:colOff>50800</xdr:colOff>
      <xdr:row>36</xdr:row>
      <xdr:rowOff>96647</xdr:rowOff>
    </xdr:to>
    <xdr:cxnSp macro="">
      <xdr:nvCxnSpPr>
        <xdr:cNvPr id="306" name="直線コネクタ 305"/>
        <xdr:cNvCxnSpPr/>
      </xdr:nvCxnSpPr>
      <xdr:spPr>
        <a:xfrm flipV="1">
          <a:off x="6972300" y="626618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6985</xdr:rowOff>
    </xdr:from>
    <xdr:to>
      <xdr:col>41</xdr:col>
      <xdr:colOff>101600</xdr:colOff>
      <xdr:row>38</xdr:row>
      <xdr:rowOff>108585</xdr:rowOff>
    </xdr:to>
    <xdr:sp macro="" textlink="">
      <xdr:nvSpPr>
        <xdr:cNvPr id="307" name="フローチャート: 判断 306"/>
        <xdr:cNvSpPr/>
      </xdr:nvSpPr>
      <xdr:spPr>
        <a:xfrm>
          <a:off x="7810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99712</xdr:rowOff>
    </xdr:from>
    <xdr:ext cx="378565" cy="259045"/>
    <xdr:sp macro="" textlink="">
      <xdr:nvSpPr>
        <xdr:cNvPr id="308" name="テキスト ボックス 307"/>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155575</xdr:rowOff>
    </xdr:from>
    <xdr:to>
      <xdr:col>36</xdr:col>
      <xdr:colOff>165100</xdr:colOff>
      <xdr:row>38</xdr:row>
      <xdr:rowOff>85725</xdr:rowOff>
    </xdr:to>
    <xdr:sp macro="" textlink="">
      <xdr:nvSpPr>
        <xdr:cNvPr id="309" name="フローチャート: 判断 308"/>
        <xdr:cNvSpPr/>
      </xdr:nvSpPr>
      <xdr:spPr>
        <a:xfrm>
          <a:off x="6921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76852</xdr:rowOff>
    </xdr:from>
    <xdr:ext cx="378565" cy="259045"/>
    <xdr:sp macro="" textlink="">
      <xdr:nvSpPr>
        <xdr:cNvPr id="310" name="テキスト ボックス 309"/>
        <xdr:cNvSpPr txBox="1"/>
      </xdr:nvSpPr>
      <xdr:spPr>
        <a:xfrm>
          <a:off x="6783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27559</xdr:rowOff>
    </xdr:from>
    <xdr:to>
      <xdr:col>55</xdr:col>
      <xdr:colOff>50800</xdr:colOff>
      <xdr:row>36</xdr:row>
      <xdr:rowOff>129159</xdr:rowOff>
    </xdr:to>
    <xdr:sp macro="" textlink="">
      <xdr:nvSpPr>
        <xdr:cNvPr id="316" name="楕円 315"/>
        <xdr:cNvSpPr/>
      </xdr:nvSpPr>
      <xdr:spPr>
        <a:xfrm>
          <a:off x="104267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50436</xdr:rowOff>
    </xdr:from>
    <xdr:ext cx="469744" cy="259045"/>
    <xdr:sp macro="" textlink="">
      <xdr:nvSpPr>
        <xdr:cNvPr id="317" name="労働費該当値テキスト"/>
        <xdr:cNvSpPr txBox="1"/>
      </xdr:nvSpPr>
      <xdr:spPr>
        <a:xfrm>
          <a:off x="10528300" y="60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33655</xdr:rowOff>
    </xdr:from>
    <xdr:to>
      <xdr:col>50</xdr:col>
      <xdr:colOff>165100</xdr:colOff>
      <xdr:row>36</xdr:row>
      <xdr:rowOff>135255</xdr:rowOff>
    </xdr:to>
    <xdr:sp macro="" textlink="">
      <xdr:nvSpPr>
        <xdr:cNvPr id="318" name="楕円 317"/>
        <xdr:cNvSpPr/>
      </xdr:nvSpPr>
      <xdr:spPr>
        <a:xfrm>
          <a:off x="9588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151782</xdr:rowOff>
    </xdr:from>
    <xdr:ext cx="469744" cy="259045"/>
    <xdr:sp macro="" textlink="">
      <xdr:nvSpPr>
        <xdr:cNvPr id="319" name="テキスト ボックス 318"/>
        <xdr:cNvSpPr txBox="1"/>
      </xdr:nvSpPr>
      <xdr:spPr>
        <a:xfrm>
          <a:off x="9404428"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38608</xdr:rowOff>
    </xdr:from>
    <xdr:to>
      <xdr:col>46</xdr:col>
      <xdr:colOff>38100</xdr:colOff>
      <xdr:row>36</xdr:row>
      <xdr:rowOff>140208</xdr:rowOff>
    </xdr:to>
    <xdr:sp macro="" textlink="">
      <xdr:nvSpPr>
        <xdr:cNvPr id="320" name="楕円 319"/>
        <xdr:cNvSpPr/>
      </xdr:nvSpPr>
      <xdr:spPr>
        <a:xfrm>
          <a:off x="869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156735</xdr:rowOff>
    </xdr:from>
    <xdr:ext cx="469744" cy="259045"/>
    <xdr:sp macro="" textlink="">
      <xdr:nvSpPr>
        <xdr:cNvPr id="321" name="テキスト ボックス 320"/>
        <xdr:cNvSpPr txBox="1"/>
      </xdr:nvSpPr>
      <xdr:spPr>
        <a:xfrm>
          <a:off x="8515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43180</xdr:rowOff>
    </xdr:from>
    <xdr:to>
      <xdr:col>41</xdr:col>
      <xdr:colOff>101600</xdr:colOff>
      <xdr:row>36</xdr:row>
      <xdr:rowOff>144780</xdr:rowOff>
    </xdr:to>
    <xdr:sp macro="" textlink="">
      <xdr:nvSpPr>
        <xdr:cNvPr id="322" name="楕円 321"/>
        <xdr:cNvSpPr/>
      </xdr:nvSpPr>
      <xdr:spPr>
        <a:xfrm>
          <a:off x="781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161307</xdr:rowOff>
    </xdr:from>
    <xdr:ext cx="469744" cy="259045"/>
    <xdr:sp macro="" textlink="">
      <xdr:nvSpPr>
        <xdr:cNvPr id="323" name="テキスト ボックス 322"/>
        <xdr:cNvSpPr txBox="1"/>
      </xdr:nvSpPr>
      <xdr:spPr>
        <a:xfrm>
          <a:off x="7626428" y="599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45847</xdr:rowOff>
    </xdr:from>
    <xdr:to>
      <xdr:col>36</xdr:col>
      <xdr:colOff>165100</xdr:colOff>
      <xdr:row>36</xdr:row>
      <xdr:rowOff>147447</xdr:rowOff>
    </xdr:to>
    <xdr:sp macro="" textlink="">
      <xdr:nvSpPr>
        <xdr:cNvPr id="324" name="楕円 323"/>
        <xdr:cNvSpPr/>
      </xdr:nvSpPr>
      <xdr:spPr>
        <a:xfrm>
          <a:off x="6921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163974</xdr:rowOff>
    </xdr:from>
    <xdr:ext cx="469744" cy="259045"/>
    <xdr:sp macro="" textlink="">
      <xdr:nvSpPr>
        <xdr:cNvPr id="325" name="テキスト ボックス 324"/>
        <xdr:cNvSpPr txBox="1"/>
      </xdr:nvSpPr>
      <xdr:spPr>
        <a:xfrm>
          <a:off x="6737428"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7" name="直線コネクタ 346"/>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8"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9" name="直線コネクタ 348"/>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50"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51" name="直線コネクタ 350"/>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132224</xdr:rowOff>
    </xdr:from>
    <xdr:to>
      <xdr:col>55</xdr:col>
      <xdr:colOff>0</xdr:colOff>
      <xdr:row>55</xdr:row>
      <xdr:rowOff>9147</xdr:rowOff>
    </xdr:to>
    <xdr:cxnSp macro="">
      <xdr:nvCxnSpPr>
        <xdr:cNvPr id="352" name="直線コネクタ 351"/>
        <xdr:cNvCxnSpPr/>
      </xdr:nvCxnSpPr>
      <xdr:spPr>
        <a:xfrm flipV="1">
          <a:off x="9639300" y="9219074"/>
          <a:ext cx="838200" cy="2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3"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4" name="フローチャート: 判断 353"/>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163406</xdr:rowOff>
    </xdr:from>
    <xdr:to>
      <xdr:col>50</xdr:col>
      <xdr:colOff>114300</xdr:colOff>
      <xdr:row>55</xdr:row>
      <xdr:rowOff>9147</xdr:rowOff>
    </xdr:to>
    <xdr:cxnSp macro="">
      <xdr:nvCxnSpPr>
        <xdr:cNvPr id="355" name="直線コネクタ 354"/>
        <xdr:cNvCxnSpPr/>
      </xdr:nvCxnSpPr>
      <xdr:spPr>
        <a:xfrm>
          <a:off x="8750300" y="9421706"/>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17737</xdr:rowOff>
    </xdr:from>
    <xdr:to>
      <xdr:col>50</xdr:col>
      <xdr:colOff>165100</xdr:colOff>
      <xdr:row>57</xdr:row>
      <xdr:rowOff>119337</xdr:rowOff>
    </xdr:to>
    <xdr:sp macro="" textlink="">
      <xdr:nvSpPr>
        <xdr:cNvPr id="356" name="フローチャート: 判断 355"/>
        <xdr:cNvSpPr/>
      </xdr:nvSpPr>
      <xdr:spPr>
        <a:xfrm>
          <a:off x="9588500" y="979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110464</xdr:rowOff>
    </xdr:from>
    <xdr:ext cx="534377" cy="259045"/>
    <xdr:sp macro="" textlink="">
      <xdr:nvSpPr>
        <xdr:cNvPr id="357" name="テキスト ボックス 356"/>
        <xdr:cNvSpPr txBox="1"/>
      </xdr:nvSpPr>
      <xdr:spPr>
        <a:xfrm>
          <a:off x="9372111" y="98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155428</xdr:rowOff>
    </xdr:from>
    <xdr:to>
      <xdr:col>45</xdr:col>
      <xdr:colOff>177800</xdr:colOff>
      <xdr:row>54</xdr:row>
      <xdr:rowOff>163406</xdr:rowOff>
    </xdr:to>
    <xdr:cxnSp macro="">
      <xdr:nvCxnSpPr>
        <xdr:cNvPr id="358" name="直線コネクタ 357"/>
        <xdr:cNvCxnSpPr/>
      </xdr:nvCxnSpPr>
      <xdr:spPr>
        <a:xfrm>
          <a:off x="7861300" y="9413728"/>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27544</xdr:rowOff>
    </xdr:from>
    <xdr:to>
      <xdr:col>46</xdr:col>
      <xdr:colOff>38100</xdr:colOff>
      <xdr:row>57</xdr:row>
      <xdr:rowOff>129144</xdr:rowOff>
    </xdr:to>
    <xdr:sp macro="" textlink="">
      <xdr:nvSpPr>
        <xdr:cNvPr id="359" name="フローチャート: 判断 358"/>
        <xdr:cNvSpPr/>
      </xdr:nvSpPr>
      <xdr:spPr>
        <a:xfrm>
          <a:off x="8699500" y="98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120271</xdr:rowOff>
    </xdr:from>
    <xdr:ext cx="534377" cy="259045"/>
    <xdr:sp macro="" textlink="">
      <xdr:nvSpPr>
        <xdr:cNvPr id="360" name="テキスト ボックス 359"/>
        <xdr:cNvSpPr txBox="1"/>
      </xdr:nvSpPr>
      <xdr:spPr>
        <a:xfrm>
          <a:off x="8483111" y="98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155428</xdr:rowOff>
    </xdr:from>
    <xdr:to>
      <xdr:col>41</xdr:col>
      <xdr:colOff>50800</xdr:colOff>
      <xdr:row>55</xdr:row>
      <xdr:rowOff>59827</xdr:rowOff>
    </xdr:to>
    <xdr:cxnSp macro="">
      <xdr:nvCxnSpPr>
        <xdr:cNvPr id="361" name="直線コネクタ 360"/>
        <xdr:cNvCxnSpPr/>
      </xdr:nvCxnSpPr>
      <xdr:spPr>
        <a:xfrm flipV="1">
          <a:off x="6972300" y="9413728"/>
          <a:ext cx="889000" cy="7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170007</xdr:rowOff>
    </xdr:from>
    <xdr:to>
      <xdr:col>41</xdr:col>
      <xdr:colOff>101600</xdr:colOff>
      <xdr:row>57</xdr:row>
      <xdr:rowOff>100157</xdr:rowOff>
    </xdr:to>
    <xdr:sp macro="" textlink="">
      <xdr:nvSpPr>
        <xdr:cNvPr id="362" name="フローチャート: 判断 361"/>
        <xdr:cNvSpPr/>
      </xdr:nvSpPr>
      <xdr:spPr>
        <a:xfrm>
          <a:off x="7810500" y="977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91284</xdr:rowOff>
    </xdr:from>
    <xdr:ext cx="534377" cy="259045"/>
    <xdr:sp macro="" textlink="">
      <xdr:nvSpPr>
        <xdr:cNvPr id="363" name="テキスト ボックス 362"/>
        <xdr:cNvSpPr txBox="1"/>
      </xdr:nvSpPr>
      <xdr:spPr>
        <a:xfrm>
          <a:off x="7594111" y="98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10147</xdr:rowOff>
    </xdr:from>
    <xdr:to>
      <xdr:col>36</xdr:col>
      <xdr:colOff>165100</xdr:colOff>
      <xdr:row>57</xdr:row>
      <xdr:rowOff>111747</xdr:rowOff>
    </xdr:to>
    <xdr:sp macro="" textlink="">
      <xdr:nvSpPr>
        <xdr:cNvPr id="364" name="フローチャート: 判断 363"/>
        <xdr:cNvSpPr/>
      </xdr:nvSpPr>
      <xdr:spPr>
        <a:xfrm>
          <a:off x="6921500" y="97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102874</xdr:rowOff>
    </xdr:from>
    <xdr:ext cx="534377" cy="259045"/>
    <xdr:sp macro="" textlink="">
      <xdr:nvSpPr>
        <xdr:cNvPr id="365" name="テキスト ボックス 364"/>
        <xdr:cNvSpPr txBox="1"/>
      </xdr:nvSpPr>
      <xdr:spPr>
        <a:xfrm>
          <a:off x="6705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81424</xdr:rowOff>
    </xdr:from>
    <xdr:to>
      <xdr:col>55</xdr:col>
      <xdr:colOff>50800</xdr:colOff>
      <xdr:row>54</xdr:row>
      <xdr:rowOff>11574</xdr:rowOff>
    </xdr:to>
    <xdr:sp macro="" textlink="">
      <xdr:nvSpPr>
        <xdr:cNvPr id="371" name="楕円 370"/>
        <xdr:cNvSpPr/>
      </xdr:nvSpPr>
      <xdr:spPr>
        <a:xfrm>
          <a:off x="10426700" y="91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104301</xdr:rowOff>
    </xdr:from>
    <xdr:ext cx="534377" cy="259045"/>
    <xdr:sp macro="" textlink="">
      <xdr:nvSpPr>
        <xdr:cNvPr id="372" name="農林水産業費該当値テキスト"/>
        <xdr:cNvSpPr txBox="1"/>
      </xdr:nvSpPr>
      <xdr:spPr>
        <a:xfrm>
          <a:off x="10528300" y="90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129797</xdr:rowOff>
    </xdr:from>
    <xdr:to>
      <xdr:col>50</xdr:col>
      <xdr:colOff>165100</xdr:colOff>
      <xdr:row>55</xdr:row>
      <xdr:rowOff>59947</xdr:rowOff>
    </xdr:to>
    <xdr:sp macro="" textlink="">
      <xdr:nvSpPr>
        <xdr:cNvPr id="373" name="楕円 372"/>
        <xdr:cNvSpPr/>
      </xdr:nvSpPr>
      <xdr:spPr>
        <a:xfrm>
          <a:off x="9588500" y="938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76474</xdr:rowOff>
    </xdr:from>
    <xdr:ext cx="534377" cy="259045"/>
    <xdr:sp macro="" textlink="">
      <xdr:nvSpPr>
        <xdr:cNvPr id="374" name="テキスト ボックス 373"/>
        <xdr:cNvSpPr txBox="1"/>
      </xdr:nvSpPr>
      <xdr:spPr>
        <a:xfrm>
          <a:off x="9372111" y="916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112606</xdr:rowOff>
    </xdr:from>
    <xdr:to>
      <xdr:col>46</xdr:col>
      <xdr:colOff>38100</xdr:colOff>
      <xdr:row>55</xdr:row>
      <xdr:rowOff>42756</xdr:rowOff>
    </xdr:to>
    <xdr:sp macro="" textlink="">
      <xdr:nvSpPr>
        <xdr:cNvPr id="375" name="楕円 374"/>
        <xdr:cNvSpPr/>
      </xdr:nvSpPr>
      <xdr:spPr>
        <a:xfrm>
          <a:off x="8699500" y="93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59283</xdr:rowOff>
    </xdr:from>
    <xdr:ext cx="534377" cy="259045"/>
    <xdr:sp macro="" textlink="">
      <xdr:nvSpPr>
        <xdr:cNvPr id="376" name="テキスト ボックス 375"/>
        <xdr:cNvSpPr txBox="1"/>
      </xdr:nvSpPr>
      <xdr:spPr>
        <a:xfrm>
          <a:off x="8483111" y="91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104628</xdr:rowOff>
    </xdr:from>
    <xdr:to>
      <xdr:col>41</xdr:col>
      <xdr:colOff>101600</xdr:colOff>
      <xdr:row>55</xdr:row>
      <xdr:rowOff>34778</xdr:rowOff>
    </xdr:to>
    <xdr:sp macro="" textlink="">
      <xdr:nvSpPr>
        <xdr:cNvPr id="377" name="楕円 376"/>
        <xdr:cNvSpPr/>
      </xdr:nvSpPr>
      <xdr:spPr>
        <a:xfrm>
          <a:off x="7810500" y="93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51305</xdr:rowOff>
    </xdr:from>
    <xdr:ext cx="534377" cy="259045"/>
    <xdr:sp macro="" textlink="">
      <xdr:nvSpPr>
        <xdr:cNvPr id="378" name="テキスト ボックス 377"/>
        <xdr:cNvSpPr txBox="1"/>
      </xdr:nvSpPr>
      <xdr:spPr>
        <a:xfrm>
          <a:off x="7594111" y="91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9027</xdr:rowOff>
    </xdr:from>
    <xdr:to>
      <xdr:col>36</xdr:col>
      <xdr:colOff>165100</xdr:colOff>
      <xdr:row>55</xdr:row>
      <xdr:rowOff>110627</xdr:rowOff>
    </xdr:to>
    <xdr:sp macro="" textlink="">
      <xdr:nvSpPr>
        <xdr:cNvPr id="379" name="楕円 378"/>
        <xdr:cNvSpPr/>
      </xdr:nvSpPr>
      <xdr:spPr>
        <a:xfrm>
          <a:off x="6921500" y="9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127154</xdr:rowOff>
    </xdr:from>
    <xdr:ext cx="534377" cy="259045"/>
    <xdr:sp macro="" textlink="">
      <xdr:nvSpPr>
        <xdr:cNvPr id="380" name="テキスト ボックス 379"/>
        <xdr:cNvSpPr txBox="1"/>
      </xdr:nvSpPr>
      <xdr:spPr>
        <a:xfrm>
          <a:off x="6705111" y="921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4" name="直線コネクタ 403"/>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5"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6" name="直線コネクタ 405"/>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7"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8" name="直線コネクタ 407"/>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65024</xdr:rowOff>
    </xdr:from>
    <xdr:to>
      <xdr:col>55</xdr:col>
      <xdr:colOff>0</xdr:colOff>
      <xdr:row>71</xdr:row>
      <xdr:rowOff>157455</xdr:rowOff>
    </xdr:to>
    <xdr:cxnSp macro="">
      <xdr:nvCxnSpPr>
        <xdr:cNvPr id="409" name="直線コネクタ 408"/>
        <xdr:cNvCxnSpPr/>
      </xdr:nvCxnSpPr>
      <xdr:spPr>
        <a:xfrm>
          <a:off x="9639300" y="12066524"/>
          <a:ext cx="838200" cy="2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10"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11" name="フローチャート: 判断 410"/>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148501</xdr:rowOff>
    </xdr:from>
    <xdr:to>
      <xdr:col>50</xdr:col>
      <xdr:colOff>114300</xdr:colOff>
      <xdr:row>70</xdr:row>
      <xdr:rowOff>65024</xdr:rowOff>
    </xdr:to>
    <xdr:cxnSp macro="">
      <xdr:nvCxnSpPr>
        <xdr:cNvPr id="412" name="直線コネクタ 411"/>
        <xdr:cNvCxnSpPr/>
      </xdr:nvCxnSpPr>
      <xdr:spPr>
        <a:xfrm>
          <a:off x="8750300" y="11978551"/>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82462</xdr:rowOff>
    </xdr:from>
    <xdr:to>
      <xdr:col>50</xdr:col>
      <xdr:colOff>165100</xdr:colOff>
      <xdr:row>77</xdr:row>
      <xdr:rowOff>12612</xdr:rowOff>
    </xdr:to>
    <xdr:sp macro="" textlink="">
      <xdr:nvSpPr>
        <xdr:cNvPr id="413" name="フローチャート: 判断 412"/>
        <xdr:cNvSpPr/>
      </xdr:nvSpPr>
      <xdr:spPr>
        <a:xfrm>
          <a:off x="9588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3739</xdr:rowOff>
    </xdr:from>
    <xdr:ext cx="534377" cy="259045"/>
    <xdr:sp macro="" textlink="">
      <xdr:nvSpPr>
        <xdr:cNvPr id="414" name="テキスト ボックス 413"/>
        <xdr:cNvSpPr txBox="1"/>
      </xdr:nvSpPr>
      <xdr:spPr>
        <a:xfrm>
          <a:off x="9372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148501</xdr:rowOff>
    </xdr:from>
    <xdr:to>
      <xdr:col>45</xdr:col>
      <xdr:colOff>177800</xdr:colOff>
      <xdr:row>69</xdr:row>
      <xdr:rowOff>149492</xdr:rowOff>
    </xdr:to>
    <xdr:cxnSp macro="">
      <xdr:nvCxnSpPr>
        <xdr:cNvPr id="415" name="直線コネクタ 414"/>
        <xdr:cNvCxnSpPr/>
      </xdr:nvCxnSpPr>
      <xdr:spPr>
        <a:xfrm flipV="1">
          <a:off x="7861300" y="1197855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75031</xdr:rowOff>
    </xdr:from>
    <xdr:to>
      <xdr:col>46</xdr:col>
      <xdr:colOff>38100</xdr:colOff>
      <xdr:row>78</xdr:row>
      <xdr:rowOff>5181</xdr:rowOff>
    </xdr:to>
    <xdr:sp macro="" textlink="">
      <xdr:nvSpPr>
        <xdr:cNvPr id="416" name="フローチャート: 判断 415"/>
        <xdr:cNvSpPr/>
      </xdr:nvSpPr>
      <xdr:spPr>
        <a:xfrm>
          <a:off x="8699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167758</xdr:rowOff>
    </xdr:from>
    <xdr:ext cx="469744" cy="259045"/>
    <xdr:sp macro="" textlink="">
      <xdr:nvSpPr>
        <xdr:cNvPr id="417" name="テキスト ボックス 416"/>
        <xdr:cNvSpPr txBox="1"/>
      </xdr:nvSpPr>
      <xdr:spPr>
        <a:xfrm>
          <a:off x="8515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149492</xdr:rowOff>
    </xdr:from>
    <xdr:to>
      <xdr:col>41</xdr:col>
      <xdr:colOff>50800</xdr:colOff>
      <xdr:row>70</xdr:row>
      <xdr:rowOff>59804</xdr:rowOff>
    </xdr:to>
    <xdr:cxnSp macro="">
      <xdr:nvCxnSpPr>
        <xdr:cNvPr id="418" name="直線コネクタ 417"/>
        <xdr:cNvCxnSpPr/>
      </xdr:nvCxnSpPr>
      <xdr:spPr>
        <a:xfrm flipV="1">
          <a:off x="6972300" y="11979542"/>
          <a:ext cx="8890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9525</xdr:rowOff>
    </xdr:to>
    <xdr:sp macro="" textlink="">
      <xdr:nvSpPr>
        <xdr:cNvPr id="419" name="フローチャート: 判断 418"/>
        <xdr:cNvSpPr/>
      </xdr:nvSpPr>
      <xdr:spPr>
        <a:xfrm>
          <a:off x="7810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652</xdr:rowOff>
    </xdr:from>
    <xdr:ext cx="469744" cy="259045"/>
    <xdr:sp macro="" textlink="">
      <xdr:nvSpPr>
        <xdr:cNvPr id="420" name="テキスト ボックス 419"/>
        <xdr:cNvSpPr txBox="1"/>
      </xdr:nvSpPr>
      <xdr:spPr>
        <a:xfrm>
          <a:off x="7626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104102</xdr:rowOff>
    </xdr:from>
    <xdr:to>
      <xdr:col>36</xdr:col>
      <xdr:colOff>165100</xdr:colOff>
      <xdr:row>78</xdr:row>
      <xdr:rowOff>34252</xdr:rowOff>
    </xdr:to>
    <xdr:sp macro="" textlink="">
      <xdr:nvSpPr>
        <xdr:cNvPr id="421" name="フローチャート: 判断 420"/>
        <xdr:cNvSpPr/>
      </xdr:nvSpPr>
      <xdr:spPr>
        <a:xfrm>
          <a:off x="69215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25379</xdr:rowOff>
    </xdr:from>
    <xdr:ext cx="469744" cy="259045"/>
    <xdr:sp macro="" textlink="">
      <xdr:nvSpPr>
        <xdr:cNvPr id="422" name="テキスト ボックス 421"/>
        <xdr:cNvSpPr txBox="1"/>
      </xdr:nvSpPr>
      <xdr:spPr>
        <a:xfrm>
          <a:off x="6737428" y="133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106655</xdr:rowOff>
    </xdr:from>
    <xdr:to>
      <xdr:col>55</xdr:col>
      <xdr:colOff>50800</xdr:colOff>
      <xdr:row>72</xdr:row>
      <xdr:rowOff>36805</xdr:rowOff>
    </xdr:to>
    <xdr:sp macro="" textlink="">
      <xdr:nvSpPr>
        <xdr:cNvPr id="428" name="楕円 427"/>
        <xdr:cNvSpPr/>
      </xdr:nvSpPr>
      <xdr:spPr>
        <a:xfrm>
          <a:off x="10426700" y="122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129532</xdr:rowOff>
    </xdr:from>
    <xdr:ext cx="534377" cy="259045"/>
    <xdr:sp macro="" textlink="">
      <xdr:nvSpPr>
        <xdr:cNvPr id="429" name="商工費該当値テキスト"/>
        <xdr:cNvSpPr txBox="1"/>
      </xdr:nvSpPr>
      <xdr:spPr>
        <a:xfrm>
          <a:off x="10528300" y="121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14224</xdr:rowOff>
    </xdr:from>
    <xdr:to>
      <xdr:col>50</xdr:col>
      <xdr:colOff>165100</xdr:colOff>
      <xdr:row>70</xdr:row>
      <xdr:rowOff>115824</xdr:rowOff>
    </xdr:to>
    <xdr:sp macro="" textlink="">
      <xdr:nvSpPr>
        <xdr:cNvPr id="430" name="楕円 429"/>
        <xdr:cNvSpPr/>
      </xdr:nvSpPr>
      <xdr:spPr>
        <a:xfrm>
          <a:off x="9588500" y="120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132351</xdr:rowOff>
    </xdr:from>
    <xdr:ext cx="534377" cy="259045"/>
    <xdr:sp macro="" textlink="">
      <xdr:nvSpPr>
        <xdr:cNvPr id="431" name="テキスト ボックス 430"/>
        <xdr:cNvSpPr txBox="1"/>
      </xdr:nvSpPr>
      <xdr:spPr>
        <a:xfrm>
          <a:off x="9372111" y="117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97701</xdr:rowOff>
    </xdr:from>
    <xdr:to>
      <xdr:col>46</xdr:col>
      <xdr:colOff>38100</xdr:colOff>
      <xdr:row>70</xdr:row>
      <xdr:rowOff>27851</xdr:rowOff>
    </xdr:to>
    <xdr:sp macro="" textlink="">
      <xdr:nvSpPr>
        <xdr:cNvPr id="432" name="楕円 431"/>
        <xdr:cNvSpPr/>
      </xdr:nvSpPr>
      <xdr:spPr>
        <a:xfrm>
          <a:off x="8699500" y="119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44378</xdr:rowOff>
    </xdr:from>
    <xdr:ext cx="534377" cy="259045"/>
    <xdr:sp macro="" textlink="">
      <xdr:nvSpPr>
        <xdr:cNvPr id="433" name="テキスト ボックス 432"/>
        <xdr:cNvSpPr txBox="1"/>
      </xdr:nvSpPr>
      <xdr:spPr>
        <a:xfrm>
          <a:off x="8483111" y="117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98692</xdr:rowOff>
    </xdr:from>
    <xdr:to>
      <xdr:col>41</xdr:col>
      <xdr:colOff>101600</xdr:colOff>
      <xdr:row>70</xdr:row>
      <xdr:rowOff>28842</xdr:rowOff>
    </xdr:to>
    <xdr:sp macro="" textlink="">
      <xdr:nvSpPr>
        <xdr:cNvPr id="434" name="楕円 433"/>
        <xdr:cNvSpPr/>
      </xdr:nvSpPr>
      <xdr:spPr>
        <a:xfrm>
          <a:off x="7810500" y="119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45369</xdr:rowOff>
    </xdr:from>
    <xdr:ext cx="534377" cy="259045"/>
    <xdr:sp macro="" textlink="">
      <xdr:nvSpPr>
        <xdr:cNvPr id="435" name="テキスト ボックス 434"/>
        <xdr:cNvSpPr txBox="1"/>
      </xdr:nvSpPr>
      <xdr:spPr>
        <a:xfrm>
          <a:off x="7594111" y="1170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9004</xdr:rowOff>
    </xdr:from>
    <xdr:to>
      <xdr:col>36</xdr:col>
      <xdr:colOff>165100</xdr:colOff>
      <xdr:row>70</xdr:row>
      <xdr:rowOff>110604</xdr:rowOff>
    </xdr:to>
    <xdr:sp macro="" textlink="">
      <xdr:nvSpPr>
        <xdr:cNvPr id="436" name="楕円 435"/>
        <xdr:cNvSpPr/>
      </xdr:nvSpPr>
      <xdr:spPr>
        <a:xfrm>
          <a:off x="6921500" y="120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127131</xdr:rowOff>
    </xdr:from>
    <xdr:ext cx="534377" cy="259045"/>
    <xdr:sp macro="" textlink="">
      <xdr:nvSpPr>
        <xdr:cNvPr id="437" name="テキスト ボックス 436"/>
        <xdr:cNvSpPr txBox="1"/>
      </xdr:nvSpPr>
      <xdr:spPr>
        <a:xfrm>
          <a:off x="6705111" y="117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2" name="直線コネクタ 461"/>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3"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4" name="直線コネクタ 463"/>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5"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6" name="直線コネクタ 465"/>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111564</xdr:rowOff>
    </xdr:from>
    <xdr:to>
      <xdr:col>55</xdr:col>
      <xdr:colOff>0</xdr:colOff>
      <xdr:row>93</xdr:row>
      <xdr:rowOff>122402</xdr:rowOff>
    </xdr:to>
    <xdr:cxnSp macro="">
      <xdr:nvCxnSpPr>
        <xdr:cNvPr id="467" name="直線コネクタ 466"/>
        <xdr:cNvCxnSpPr/>
      </xdr:nvCxnSpPr>
      <xdr:spPr>
        <a:xfrm>
          <a:off x="9639300" y="16056414"/>
          <a:ext cx="8382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8"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9" name="フローチャート: 判断 468"/>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111564</xdr:rowOff>
    </xdr:from>
    <xdr:to>
      <xdr:col>50</xdr:col>
      <xdr:colOff>114300</xdr:colOff>
      <xdr:row>95</xdr:row>
      <xdr:rowOff>53366</xdr:rowOff>
    </xdr:to>
    <xdr:cxnSp macro="">
      <xdr:nvCxnSpPr>
        <xdr:cNvPr id="470" name="直線コネクタ 469"/>
        <xdr:cNvCxnSpPr/>
      </xdr:nvCxnSpPr>
      <xdr:spPr>
        <a:xfrm flipV="1">
          <a:off x="8750300" y="16056414"/>
          <a:ext cx="889000" cy="28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128391</xdr:rowOff>
    </xdr:from>
    <xdr:to>
      <xdr:col>50</xdr:col>
      <xdr:colOff>165100</xdr:colOff>
      <xdr:row>97</xdr:row>
      <xdr:rowOff>58541</xdr:rowOff>
    </xdr:to>
    <xdr:sp macro="" textlink="">
      <xdr:nvSpPr>
        <xdr:cNvPr id="471" name="フローチャート: 判断 470"/>
        <xdr:cNvSpPr/>
      </xdr:nvSpPr>
      <xdr:spPr>
        <a:xfrm>
          <a:off x="9588500" y="16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49668</xdr:rowOff>
    </xdr:from>
    <xdr:ext cx="534377" cy="259045"/>
    <xdr:sp macro="" textlink="">
      <xdr:nvSpPr>
        <xdr:cNvPr id="472" name="テキスト ボックス 471"/>
        <xdr:cNvSpPr txBox="1"/>
      </xdr:nvSpPr>
      <xdr:spPr>
        <a:xfrm>
          <a:off x="9372111" y="1668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47270</xdr:rowOff>
    </xdr:from>
    <xdr:to>
      <xdr:col>45</xdr:col>
      <xdr:colOff>177800</xdr:colOff>
      <xdr:row>95</xdr:row>
      <xdr:rowOff>53366</xdr:rowOff>
    </xdr:to>
    <xdr:cxnSp macro="">
      <xdr:nvCxnSpPr>
        <xdr:cNvPr id="473" name="直線コネクタ 472"/>
        <xdr:cNvCxnSpPr/>
      </xdr:nvCxnSpPr>
      <xdr:spPr>
        <a:xfrm>
          <a:off x="7861300" y="16163570"/>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145974</xdr:rowOff>
    </xdr:from>
    <xdr:to>
      <xdr:col>46</xdr:col>
      <xdr:colOff>38100</xdr:colOff>
      <xdr:row>97</xdr:row>
      <xdr:rowOff>76124</xdr:rowOff>
    </xdr:to>
    <xdr:sp macro="" textlink="">
      <xdr:nvSpPr>
        <xdr:cNvPr id="474" name="フローチャート: 判断 473"/>
        <xdr:cNvSpPr/>
      </xdr:nvSpPr>
      <xdr:spPr>
        <a:xfrm>
          <a:off x="8699500" y="1660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67251</xdr:rowOff>
    </xdr:from>
    <xdr:ext cx="534377" cy="259045"/>
    <xdr:sp macro="" textlink="">
      <xdr:nvSpPr>
        <xdr:cNvPr id="475" name="テキスト ボックス 474"/>
        <xdr:cNvSpPr txBox="1"/>
      </xdr:nvSpPr>
      <xdr:spPr>
        <a:xfrm>
          <a:off x="8483111" y="166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47270</xdr:rowOff>
    </xdr:from>
    <xdr:to>
      <xdr:col>41</xdr:col>
      <xdr:colOff>50800</xdr:colOff>
      <xdr:row>94</xdr:row>
      <xdr:rowOff>104611</xdr:rowOff>
    </xdr:to>
    <xdr:cxnSp macro="">
      <xdr:nvCxnSpPr>
        <xdr:cNvPr id="476" name="直線コネクタ 475"/>
        <xdr:cNvCxnSpPr/>
      </xdr:nvCxnSpPr>
      <xdr:spPr>
        <a:xfrm flipV="1">
          <a:off x="6972300" y="16163570"/>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131648</xdr:rowOff>
    </xdr:from>
    <xdr:to>
      <xdr:col>41</xdr:col>
      <xdr:colOff>101600</xdr:colOff>
      <xdr:row>97</xdr:row>
      <xdr:rowOff>61798</xdr:rowOff>
    </xdr:to>
    <xdr:sp macro="" textlink="">
      <xdr:nvSpPr>
        <xdr:cNvPr id="477" name="フローチャート: 判断 476"/>
        <xdr:cNvSpPr/>
      </xdr:nvSpPr>
      <xdr:spPr>
        <a:xfrm>
          <a:off x="7810500" y="1659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52925</xdr:rowOff>
    </xdr:from>
    <xdr:ext cx="534377" cy="259045"/>
    <xdr:sp macro="" textlink="">
      <xdr:nvSpPr>
        <xdr:cNvPr id="478" name="テキスト ボックス 477"/>
        <xdr:cNvSpPr txBox="1"/>
      </xdr:nvSpPr>
      <xdr:spPr>
        <a:xfrm>
          <a:off x="7594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110159</xdr:rowOff>
    </xdr:from>
    <xdr:to>
      <xdr:col>36</xdr:col>
      <xdr:colOff>165100</xdr:colOff>
      <xdr:row>97</xdr:row>
      <xdr:rowOff>40309</xdr:rowOff>
    </xdr:to>
    <xdr:sp macro="" textlink="">
      <xdr:nvSpPr>
        <xdr:cNvPr id="479" name="フローチャート: 判断 478"/>
        <xdr:cNvSpPr/>
      </xdr:nvSpPr>
      <xdr:spPr>
        <a:xfrm>
          <a:off x="6921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31436</xdr:rowOff>
    </xdr:from>
    <xdr:ext cx="534377" cy="259045"/>
    <xdr:sp macro="" textlink="">
      <xdr:nvSpPr>
        <xdr:cNvPr id="480" name="テキスト ボックス 479"/>
        <xdr:cNvSpPr txBox="1"/>
      </xdr:nvSpPr>
      <xdr:spPr>
        <a:xfrm>
          <a:off x="6705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71602</xdr:rowOff>
    </xdr:from>
    <xdr:to>
      <xdr:col>55</xdr:col>
      <xdr:colOff>50800</xdr:colOff>
      <xdr:row>94</xdr:row>
      <xdr:rowOff>1752</xdr:rowOff>
    </xdr:to>
    <xdr:sp macro="" textlink="">
      <xdr:nvSpPr>
        <xdr:cNvPr id="486" name="楕円 485"/>
        <xdr:cNvSpPr/>
      </xdr:nvSpPr>
      <xdr:spPr>
        <a:xfrm>
          <a:off x="10426700" y="160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94479</xdr:rowOff>
    </xdr:from>
    <xdr:ext cx="534377" cy="259045"/>
    <xdr:sp macro="" textlink="">
      <xdr:nvSpPr>
        <xdr:cNvPr id="487" name="土木費該当値テキスト"/>
        <xdr:cNvSpPr txBox="1"/>
      </xdr:nvSpPr>
      <xdr:spPr>
        <a:xfrm>
          <a:off x="10528300" y="158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60764</xdr:rowOff>
    </xdr:from>
    <xdr:to>
      <xdr:col>50</xdr:col>
      <xdr:colOff>165100</xdr:colOff>
      <xdr:row>93</xdr:row>
      <xdr:rowOff>162364</xdr:rowOff>
    </xdr:to>
    <xdr:sp macro="" textlink="">
      <xdr:nvSpPr>
        <xdr:cNvPr id="488" name="楕円 487"/>
        <xdr:cNvSpPr/>
      </xdr:nvSpPr>
      <xdr:spPr>
        <a:xfrm>
          <a:off x="9588500" y="16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7441</xdr:rowOff>
    </xdr:from>
    <xdr:ext cx="534377" cy="259045"/>
    <xdr:sp macro="" textlink="">
      <xdr:nvSpPr>
        <xdr:cNvPr id="489" name="テキスト ボックス 488"/>
        <xdr:cNvSpPr txBox="1"/>
      </xdr:nvSpPr>
      <xdr:spPr>
        <a:xfrm>
          <a:off x="9372111" y="157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2566</xdr:rowOff>
    </xdr:from>
    <xdr:to>
      <xdr:col>46</xdr:col>
      <xdr:colOff>38100</xdr:colOff>
      <xdr:row>95</xdr:row>
      <xdr:rowOff>104166</xdr:rowOff>
    </xdr:to>
    <xdr:sp macro="" textlink="">
      <xdr:nvSpPr>
        <xdr:cNvPr id="490" name="楕円 489"/>
        <xdr:cNvSpPr/>
      </xdr:nvSpPr>
      <xdr:spPr>
        <a:xfrm>
          <a:off x="8699500" y="16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120693</xdr:rowOff>
    </xdr:from>
    <xdr:ext cx="534377" cy="259045"/>
    <xdr:sp macro="" textlink="">
      <xdr:nvSpPr>
        <xdr:cNvPr id="491" name="テキスト ボックス 490"/>
        <xdr:cNvSpPr txBox="1"/>
      </xdr:nvSpPr>
      <xdr:spPr>
        <a:xfrm>
          <a:off x="8483111" y="1606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167920</xdr:rowOff>
    </xdr:from>
    <xdr:to>
      <xdr:col>41</xdr:col>
      <xdr:colOff>101600</xdr:colOff>
      <xdr:row>94</xdr:row>
      <xdr:rowOff>98070</xdr:rowOff>
    </xdr:to>
    <xdr:sp macro="" textlink="">
      <xdr:nvSpPr>
        <xdr:cNvPr id="492" name="楕円 491"/>
        <xdr:cNvSpPr/>
      </xdr:nvSpPr>
      <xdr:spPr>
        <a:xfrm>
          <a:off x="7810500" y="1611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114597</xdr:rowOff>
    </xdr:from>
    <xdr:ext cx="534377" cy="259045"/>
    <xdr:sp macro="" textlink="">
      <xdr:nvSpPr>
        <xdr:cNvPr id="493" name="テキスト ボックス 492"/>
        <xdr:cNvSpPr txBox="1"/>
      </xdr:nvSpPr>
      <xdr:spPr>
        <a:xfrm>
          <a:off x="7594111" y="1588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53811</xdr:rowOff>
    </xdr:from>
    <xdr:to>
      <xdr:col>36</xdr:col>
      <xdr:colOff>165100</xdr:colOff>
      <xdr:row>94</xdr:row>
      <xdr:rowOff>155411</xdr:rowOff>
    </xdr:to>
    <xdr:sp macro="" textlink="">
      <xdr:nvSpPr>
        <xdr:cNvPr id="494" name="楕円 493"/>
        <xdr:cNvSpPr/>
      </xdr:nvSpPr>
      <xdr:spPr>
        <a:xfrm>
          <a:off x="6921500" y="16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488</xdr:rowOff>
    </xdr:from>
    <xdr:ext cx="534377" cy="259045"/>
    <xdr:sp macro="" textlink="">
      <xdr:nvSpPr>
        <xdr:cNvPr id="495" name="テキスト ボックス 494"/>
        <xdr:cNvSpPr txBox="1"/>
      </xdr:nvSpPr>
      <xdr:spPr>
        <a:xfrm>
          <a:off x="6705111" y="159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8" name="直線コネクタ 517"/>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9"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20" name="直線コネクタ 519"/>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21"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2" name="直線コネクタ 521"/>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71394</xdr:rowOff>
    </xdr:from>
    <xdr:to>
      <xdr:col>85</xdr:col>
      <xdr:colOff>127000</xdr:colOff>
      <xdr:row>37</xdr:row>
      <xdr:rowOff>33949</xdr:rowOff>
    </xdr:to>
    <xdr:cxnSp macro="">
      <xdr:nvCxnSpPr>
        <xdr:cNvPr id="523" name="直線コネクタ 522"/>
        <xdr:cNvCxnSpPr/>
      </xdr:nvCxnSpPr>
      <xdr:spPr>
        <a:xfrm>
          <a:off x="15481300" y="6072144"/>
          <a:ext cx="838200" cy="3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4"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5" name="フローチャート: 判断 524"/>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71394</xdr:rowOff>
    </xdr:from>
    <xdr:to>
      <xdr:col>81</xdr:col>
      <xdr:colOff>50800</xdr:colOff>
      <xdr:row>37</xdr:row>
      <xdr:rowOff>2220</xdr:rowOff>
    </xdr:to>
    <xdr:cxnSp macro="">
      <xdr:nvCxnSpPr>
        <xdr:cNvPr id="526" name="直線コネクタ 525"/>
        <xdr:cNvCxnSpPr/>
      </xdr:nvCxnSpPr>
      <xdr:spPr>
        <a:xfrm flipV="1">
          <a:off x="14592300" y="6072144"/>
          <a:ext cx="889000" cy="27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72395</xdr:rowOff>
    </xdr:from>
    <xdr:to>
      <xdr:col>81</xdr:col>
      <xdr:colOff>101600</xdr:colOff>
      <xdr:row>37</xdr:row>
      <xdr:rowOff>2545</xdr:rowOff>
    </xdr:to>
    <xdr:sp macro="" textlink="">
      <xdr:nvSpPr>
        <xdr:cNvPr id="527" name="フローチャート: 判断 526"/>
        <xdr:cNvSpPr/>
      </xdr:nvSpPr>
      <xdr:spPr>
        <a:xfrm>
          <a:off x="15430500" y="62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165122</xdr:rowOff>
    </xdr:from>
    <xdr:ext cx="534377" cy="259045"/>
    <xdr:sp macro="" textlink="">
      <xdr:nvSpPr>
        <xdr:cNvPr id="528" name="テキスト ボックス 527"/>
        <xdr:cNvSpPr txBox="1"/>
      </xdr:nvSpPr>
      <xdr:spPr>
        <a:xfrm>
          <a:off x="15214111" y="63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107559</xdr:rowOff>
    </xdr:from>
    <xdr:to>
      <xdr:col>76</xdr:col>
      <xdr:colOff>114300</xdr:colOff>
      <xdr:row>37</xdr:row>
      <xdr:rowOff>2220</xdr:rowOff>
    </xdr:to>
    <xdr:cxnSp macro="">
      <xdr:nvCxnSpPr>
        <xdr:cNvPr id="529" name="直線コネクタ 528"/>
        <xdr:cNvCxnSpPr/>
      </xdr:nvCxnSpPr>
      <xdr:spPr>
        <a:xfrm>
          <a:off x="13703300" y="6279759"/>
          <a:ext cx="8890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93563</xdr:rowOff>
    </xdr:from>
    <xdr:to>
      <xdr:col>76</xdr:col>
      <xdr:colOff>165100</xdr:colOff>
      <xdr:row>37</xdr:row>
      <xdr:rowOff>23713</xdr:rowOff>
    </xdr:to>
    <xdr:sp macro="" textlink="">
      <xdr:nvSpPr>
        <xdr:cNvPr id="530" name="フローチャート: 判断 529"/>
        <xdr:cNvSpPr/>
      </xdr:nvSpPr>
      <xdr:spPr>
        <a:xfrm>
          <a:off x="14541500" y="62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40240</xdr:rowOff>
    </xdr:from>
    <xdr:ext cx="534377" cy="259045"/>
    <xdr:sp macro="" textlink="">
      <xdr:nvSpPr>
        <xdr:cNvPr id="531" name="テキスト ボックス 530"/>
        <xdr:cNvSpPr txBox="1"/>
      </xdr:nvSpPr>
      <xdr:spPr>
        <a:xfrm>
          <a:off x="14325111" y="6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107559</xdr:rowOff>
    </xdr:from>
    <xdr:to>
      <xdr:col>71</xdr:col>
      <xdr:colOff>177800</xdr:colOff>
      <xdr:row>37</xdr:row>
      <xdr:rowOff>130327</xdr:rowOff>
    </xdr:to>
    <xdr:cxnSp macro="">
      <xdr:nvCxnSpPr>
        <xdr:cNvPr id="532" name="直線コネクタ 531"/>
        <xdr:cNvCxnSpPr/>
      </xdr:nvCxnSpPr>
      <xdr:spPr>
        <a:xfrm flipV="1">
          <a:off x="12814300" y="6279759"/>
          <a:ext cx="889000" cy="19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120858</xdr:rowOff>
    </xdr:from>
    <xdr:to>
      <xdr:col>72</xdr:col>
      <xdr:colOff>38100</xdr:colOff>
      <xdr:row>37</xdr:row>
      <xdr:rowOff>51008</xdr:rowOff>
    </xdr:to>
    <xdr:sp macro="" textlink="">
      <xdr:nvSpPr>
        <xdr:cNvPr id="533" name="フローチャート: 判断 532"/>
        <xdr:cNvSpPr/>
      </xdr:nvSpPr>
      <xdr:spPr>
        <a:xfrm>
          <a:off x="13652500" y="629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42135</xdr:rowOff>
    </xdr:from>
    <xdr:ext cx="534377" cy="259045"/>
    <xdr:sp macro="" textlink="">
      <xdr:nvSpPr>
        <xdr:cNvPr id="534" name="テキスト ボックス 533"/>
        <xdr:cNvSpPr txBox="1"/>
      </xdr:nvSpPr>
      <xdr:spPr>
        <a:xfrm>
          <a:off x="13436111" y="63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157663</xdr:rowOff>
    </xdr:from>
    <xdr:to>
      <xdr:col>67</xdr:col>
      <xdr:colOff>101600</xdr:colOff>
      <xdr:row>37</xdr:row>
      <xdr:rowOff>87813</xdr:rowOff>
    </xdr:to>
    <xdr:sp macro="" textlink="">
      <xdr:nvSpPr>
        <xdr:cNvPr id="535" name="フローチャート: 判断 534"/>
        <xdr:cNvSpPr/>
      </xdr:nvSpPr>
      <xdr:spPr>
        <a:xfrm>
          <a:off x="12763500" y="632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104340</xdr:rowOff>
    </xdr:from>
    <xdr:ext cx="534377" cy="259045"/>
    <xdr:sp macro="" textlink="">
      <xdr:nvSpPr>
        <xdr:cNvPr id="536" name="テキスト ボックス 535"/>
        <xdr:cNvSpPr txBox="1"/>
      </xdr:nvSpPr>
      <xdr:spPr>
        <a:xfrm>
          <a:off x="12547111" y="61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154599</xdr:rowOff>
    </xdr:from>
    <xdr:to>
      <xdr:col>85</xdr:col>
      <xdr:colOff>177800</xdr:colOff>
      <xdr:row>37</xdr:row>
      <xdr:rowOff>84749</xdr:rowOff>
    </xdr:to>
    <xdr:sp macro="" textlink="">
      <xdr:nvSpPr>
        <xdr:cNvPr id="542" name="楕円 541"/>
        <xdr:cNvSpPr/>
      </xdr:nvSpPr>
      <xdr:spPr>
        <a:xfrm>
          <a:off x="16268700" y="63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133026</xdr:rowOff>
    </xdr:from>
    <xdr:ext cx="534377" cy="259045"/>
    <xdr:sp macro="" textlink="">
      <xdr:nvSpPr>
        <xdr:cNvPr id="543" name="消防費該当値テキスト"/>
        <xdr:cNvSpPr txBox="1"/>
      </xdr:nvSpPr>
      <xdr:spPr>
        <a:xfrm>
          <a:off x="16370300" y="630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20594</xdr:rowOff>
    </xdr:from>
    <xdr:to>
      <xdr:col>81</xdr:col>
      <xdr:colOff>101600</xdr:colOff>
      <xdr:row>35</xdr:row>
      <xdr:rowOff>122194</xdr:rowOff>
    </xdr:to>
    <xdr:sp macro="" textlink="">
      <xdr:nvSpPr>
        <xdr:cNvPr id="544" name="楕円 543"/>
        <xdr:cNvSpPr/>
      </xdr:nvSpPr>
      <xdr:spPr>
        <a:xfrm>
          <a:off x="15430500" y="60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138721</xdr:rowOff>
    </xdr:from>
    <xdr:ext cx="534377" cy="259045"/>
    <xdr:sp macro="" textlink="">
      <xdr:nvSpPr>
        <xdr:cNvPr id="545" name="テキスト ボックス 544"/>
        <xdr:cNvSpPr txBox="1"/>
      </xdr:nvSpPr>
      <xdr:spPr>
        <a:xfrm>
          <a:off x="15214111" y="579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122870</xdr:rowOff>
    </xdr:from>
    <xdr:to>
      <xdr:col>76</xdr:col>
      <xdr:colOff>165100</xdr:colOff>
      <xdr:row>37</xdr:row>
      <xdr:rowOff>53020</xdr:rowOff>
    </xdr:to>
    <xdr:sp macro="" textlink="">
      <xdr:nvSpPr>
        <xdr:cNvPr id="546" name="楕円 545"/>
        <xdr:cNvSpPr/>
      </xdr:nvSpPr>
      <xdr:spPr>
        <a:xfrm>
          <a:off x="14541500" y="62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44147</xdr:rowOff>
    </xdr:from>
    <xdr:ext cx="534377" cy="259045"/>
    <xdr:sp macro="" textlink="">
      <xdr:nvSpPr>
        <xdr:cNvPr id="547" name="テキスト ボックス 546"/>
        <xdr:cNvSpPr txBox="1"/>
      </xdr:nvSpPr>
      <xdr:spPr>
        <a:xfrm>
          <a:off x="14325111" y="638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56759</xdr:rowOff>
    </xdr:from>
    <xdr:to>
      <xdr:col>72</xdr:col>
      <xdr:colOff>38100</xdr:colOff>
      <xdr:row>36</xdr:row>
      <xdr:rowOff>158359</xdr:rowOff>
    </xdr:to>
    <xdr:sp macro="" textlink="">
      <xdr:nvSpPr>
        <xdr:cNvPr id="548" name="楕円 547"/>
        <xdr:cNvSpPr/>
      </xdr:nvSpPr>
      <xdr:spPr>
        <a:xfrm>
          <a:off x="13652500" y="622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3436</xdr:rowOff>
    </xdr:from>
    <xdr:ext cx="534377" cy="259045"/>
    <xdr:sp macro="" textlink="">
      <xdr:nvSpPr>
        <xdr:cNvPr id="549" name="テキスト ボックス 548"/>
        <xdr:cNvSpPr txBox="1"/>
      </xdr:nvSpPr>
      <xdr:spPr>
        <a:xfrm>
          <a:off x="13436111" y="600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79527</xdr:rowOff>
    </xdr:from>
    <xdr:to>
      <xdr:col>67</xdr:col>
      <xdr:colOff>101600</xdr:colOff>
      <xdr:row>38</xdr:row>
      <xdr:rowOff>9677</xdr:rowOff>
    </xdr:to>
    <xdr:sp macro="" textlink="">
      <xdr:nvSpPr>
        <xdr:cNvPr id="550" name="楕円 549"/>
        <xdr:cNvSpPr/>
      </xdr:nvSpPr>
      <xdr:spPr>
        <a:xfrm>
          <a:off x="12763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805</xdr:rowOff>
    </xdr:from>
    <xdr:ext cx="534377" cy="259045"/>
    <xdr:sp macro="" textlink="">
      <xdr:nvSpPr>
        <xdr:cNvPr id="551" name="テキスト ボックス 550"/>
        <xdr:cNvSpPr txBox="1"/>
      </xdr:nvSpPr>
      <xdr:spPr>
        <a:xfrm>
          <a:off x="12547111" y="65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6" name="直線コネクタ 575"/>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7"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8" name="直線コネクタ 577"/>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9"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80" name="直線コネクタ 579"/>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18409</xdr:rowOff>
    </xdr:from>
    <xdr:to>
      <xdr:col>85</xdr:col>
      <xdr:colOff>127000</xdr:colOff>
      <xdr:row>55</xdr:row>
      <xdr:rowOff>84550</xdr:rowOff>
    </xdr:to>
    <xdr:cxnSp macro="">
      <xdr:nvCxnSpPr>
        <xdr:cNvPr id="581" name="直線コネクタ 580"/>
        <xdr:cNvCxnSpPr/>
      </xdr:nvCxnSpPr>
      <xdr:spPr>
        <a:xfrm flipV="1">
          <a:off x="15481300" y="9448159"/>
          <a:ext cx="8382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2" name="教育費平均値テキスト"/>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3" name="フローチャート: 判断 582"/>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171285</xdr:rowOff>
    </xdr:from>
    <xdr:to>
      <xdr:col>81</xdr:col>
      <xdr:colOff>50800</xdr:colOff>
      <xdr:row>55</xdr:row>
      <xdr:rowOff>84550</xdr:rowOff>
    </xdr:to>
    <xdr:cxnSp macro="">
      <xdr:nvCxnSpPr>
        <xdr:cNvPr id="584" name="直線コネクタ 583"/>
        <xdr:cNvCxnSpPr/>
      </xdr:nvCxnSpPr>
      <xdr:spPr>
        <a:xfrm>
          <a:off x="14592300" y="9429585"/>
          <a:ext cx="889000" cy="8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152451</xdr:rowOff>
    </xdr:from>
    <xdr:to>
      <xdr:col>81</xdr:col>
      <xdr:colOff>101600</xdr:colOff>
      <xdr:row>55</xdr:row>
      <xdr:rowOff>82601</xdr:rowOff>
    </xdr:to>
    <xdr:sp macro="" textlink="">
      <xdr:nvSpPr>
        <xdr:cNvPr id="585" name="フローチャート: 判断 584"/>
        <xdr:cNvSpPr/>
      </xdr:nvSpPr>
      <xdr:spPr>
        <a:xfrm>
          <a:off x="15430500" y="941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99128</xdr:rowOff>
    </xdr:from>
    <xdr:ext cx="534377" cy="259045"/>
    <xdr:sp macro="" textlink="">
      <xdr:nvSpPr>
        <xdr:cNvPr id="586" name="テキスト ボックス 585"/>
        <xdr:cNvSpPr txBox="1"/>
      </xdr:nvSpPr>
      <xdr:spPr>
        <a:xfrm>
          <a:off x="15214111" y="91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171285</xdr:rowOff>
    </xdr:from>
    <xdr:to>
      <xdr:col>76</xdr:col>
      <xdr:colOff>114300</xdr:colOff>
      <xdr:row>58</xdr:row>
      <xdr:rowOff>35268</xdr:rowOff>
    </xdr:to>
    <xdr:cxnSp macro="">
      <xdr:nvCxnSpPr>
        <xdr:cNvPr id="587" name="直線コネクタ 586"/>
        <xdr:cNvCxnSpPr/>
      </xdr:nvCxnSpPr>
      <xdr:spPr>
        <a:xfrm flipV="1">
          <a:off x="13703300" y="9429585"/>
          <a:ext cx="889000" cy="54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97758</xdr:rowOff>
    </xdr:from>
    <xdr:to>
      <xdr:col>76</xdr:col>
      <xdr:colOff>165100</xdr:colOff>
      <xdr:row>56</xdr:row>
      <xdr:rowOff>27908</xdr:rowOff>
    </xdr:to>
    <xdr:sp macro="" textlink="">
      <xdr:nvSpPr>
        <xdr:cNvPr id="588" name="フローチャート: 判断 587"/>
        <xdr:cNvSpPr/>
      </xdr:nvSpPr>
      <xdr:spPr>
        <a:xfrm>
          <a:off x="14541500" y="95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19035</xdr:rowOff>
    </xdr:from>
    <xdr:ext cx="534377" cy="259045"/>
    <xdr:sp macro="" textlink="">
      <xdr:nvSpPr>
        <xdr:cNvPr id="589" name="テキスト ボックス 588"/>
        <xdr:cNvSpPr txBox="1"/>
      </xdr:nvSpPr>
      <xdr:spPr>
        <a:xfrm>
          <a:off x="14325111" y="9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16332</xdr:rowOff>
    </xdr:from>
    <xdr:to>
      <xdr:col>71</xdr:col>
      <xdr:colOff>177800</xdr:colOff>
      <xdr:row>58</xdr:row>
      <xdr:rowOff>35268</xdr:rowOff>
    </xdr:to>
    <xdr:cxnSp macro="">
      <xdr:nvCxnSpPr>
        <xdr:cNvPr id="590" name="直線コネクタ 589"/>
        <xdr:cNvCxnSpPr/>
      </xdr:nvCxnSpPr>
      <xdr:spPr>
        <a:xfrm>
          <a:off x="12814300" y="9788982"/>
          <a:ext cx="889000" cy="1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13329</xdr:rowOff>
    </xdr:from>
    <xdr:to>
      <xdr:col>72</xdr:col>
      <xdr:colOff>38100</xdr:colOff>
      <xdr:row>56</xdr:row>
      <xdr:rowOff>114929</xdr:rowOff>
    </xdr:to>
    <xdr:sp macro="" textlink="">
      <xdr:nvSpPr>
        <xdr:cNvPr id="591" name="フローチャート: 判断 590"/>
        <xdr:cNvSpPr/>
      </xdr:nvSpPr>
      <xdr:spPr>
        <a:xfrm>
          <a:off x="13652500" y="961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131456</xdr:rowOff>
    </xdr:from>
    <xdr:ext cx="534377" cy="259045"/>
    <xdr:sp macro="" textlink="">
      <xdr:nvSpPr>
        <xdr:cNvPr id="592" name="テキスト ボックス 591"/>
        <xdr:cNvSpPr txBox="1"/>
      </xdr:nvSpPr>
      <xdr:spPr>
        <a:xfrm>
          <a:off x="13436111" y="938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144793</xdr:rowOff>
    </xdr:from>
    <xdr:to>
      <xdr:col>67</xdr:col>
      <xdr:colOff>101600</xdr:colOff>
      <xdr:row>56</xdr:row>
      <xdr:rowOff>74943</xdr:rowOff>
    </xdr:to>
    <xdr:sp macro="" textlink="">
      <xdr:nvSpPr>
        <xdr:cNvPr id="593" name="フローチャート: 判断 592"/>
        <xdr:cNvSpPr/>
      </xdr:nvSpPr>
      <xdr:spPr>
        <a:xfrm>
          <a:off x="12763500" y="95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91470</xdr:rowOff>
    </xdr:from>
    <xdr:ext cx="534377" cy="259045"/>
    <xdr:sp macro="" textlink="">
      <xdr:nvSpPr>
        <xdr:cNvPr id="594" name="テキスト ボックス 593"/>
        <xdr:cNvSpPr txBox="1"/>
      </xdr:nvSpPr>
      <xdr:spPr>
        <a:xfrm>
          <a:off x="12547111" y="93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139059</xdr:rowOff>
    </xdr:from>
    <xdr:to>
      <xdr:col>85</xdr:col>
      <xdr:colOff>177800</xdr:colOff>
      <xdr:row>55</xdr:row>
      <xdr:rowOff>69209</xdr:rowOff>
    </xdr:to>
    <xdr:sp macro="" textlink="">
      <xdr:nvSpPr>
        <xdr:cNvPr id="600" name="楕円 599"/>
        <xdr:cNvSpPr/>
      </xdr:nvSpPr>
      <xdr:spPr>
        <a:xfrm>
          <a:off x="16268700" y="9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161936</xdr:rowOff>
    </xdr:from>
    <xdr:ext cx="534377" cy="259045"/>
    <xdr:sp macro="" textlink="">
      <xdr:nvSpPr>
        <xdr:cNvPr id="601" name="教育費該当値テキスト"/>
        <xdr:cNvSpPr txBox="1"/>
      </xdr:nvSpPr>
      <xdr:spPr>
        <a:xfrm>
          <a:off x="16370300" y="92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33750</xdr:rowOff>
    </xdr:from>
    <xdr:to>
      <xdr:col>81</xdr:col>
      <xdr:colOff>101600</xdr:colOff>
      <xdr:row>55</xdr:row>
      <xdr:rowOff>135350</xdr:rowOff>
    </xdr:to>
    <xdr:sp macro="" textlink="">
      <xdr:nvSpPr>
        <xdr:cNvPr id="602" name="楕円 601"/>
        <xdr:cNvSpPr/>
      </xdr:nvSpPr>
      <xdr:spPr>
        <a:xfrm>
          <a:off x="15430500" y="94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126477</xdr:rowOff>
    </xdr:from>
    <xdr:ext cx="534377" cy="259045"/>
    <xdr:sp macro="" textlink="">
      <xdr:nvSpPr>
        <xdr:cNvPr id="603" name="テキスト ボックス 602"/>
        <xdr:cNvSpPr txBox="1"/>
      </xdr:nvSpPr>
      <xdr:spPr>
        <a:xfrm>
          <a:off x="15214111" y="95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120485</xdr:rowOff>
    </xdr:from>
    <xdr:to>
      <xdr:col>76</xdr:col>
      <xdr:colOff>165100</xdr:colOff>
      <xdr:row>55</xdr:row>
      <xdr:rowOff>50635</xdr:rowOff>
    </xdr:to>
    <xdr:sp macro="" textlink="">
      <xdr:nvSpPr>
        <xdr:cNvPr id="604" name="楕円 603"/>
        <xdr:cNvSpPr/>
      </xdr:nvSpPr>
      <xdr:spPr>
        <a:xfrm>
          <a:off x="14541500" y="93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67162</xdr:rowOff>
    </xdr:from>
    <xdr:ext cx="534377" cy="259045"/>
    <xdr:sp macro="" textlink="">
      <xdr:nvSpPr>
        <xdr:cNvPr id="605" name="テキスト ボックス 604"/>
        <xdr:cNvSpPr txBox="1"/>
      </xdr:nvSpPr>
      <xdr:spPr>
        <a:xfrm>
          <a:off x="14325111" y="91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155918</xdr:rowOff>
    </xdr:from>
    <xdr:to>
      <xdr:col>72</xdr:col>
      <xdr:colOff>38100</xdr:colOff>
      <xdr:row>58</xdr:row>
      <xdr:rowOff>86068</xdr:rowOff>
    </xdr:to>
    <xdr:sp macro="" textlink="">
      <xdr:nvSpPr>
        <xdr:cNvPr id="606" name="楕円 605"/>
        <xdr:cNvSpPr/>
      </xdr:nvSpPr>
      <xdr:spPr>
        <a:xfrm>
          <a:off x="13652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77195</xdr:rowOff>
    </xdr:from>
    <xdr:ext cx="534377" cy="259045"/>
    <xdr:sp macro="" textlink="">
      <xdr:nvSpPr>
        <xdr:cNvPr id="607" name="テキスト ボックス 606"/>
        <xdr:cNvSpPr txBox="1"/>
      </xdr:nvSpPr>
      <xdr:spPr>
        <a:xfrm>
          <a:off x="13436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136982</xdr:rowOff>
    </xdr:from>
    <xdr:to>
      <xdr:col>67</xdr:col>
      <xdr:colOff>101600</xdr:colOff>
      <xdr:row>57</xdr:row>
      <xdr:rowOff>67132</xdr:rowOff>
    </xdr:to>
    <xdr:sp macro="" textlink="">
      <xdr:nvSpPr>
        <xdr:cNvPr id="608" name="楕円 607"/>
        <xdr:cNvSpPr/>
      </xdr:nvSpPr>
      <xdr:spPr>
        <a:xfrm>
          <a:off x="12763500" y="97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58259</xdr:rowOff>
    </xdr:from>
    <xdr:ext cx="534377" cy="259045"/>
    <xdr:sp macro="" textlink="">
      <xdr:nvSpPr>
        <xdr:cNvPr id="609" name="テキスト ボックス 608"/>
        <xdr:cNvSpPr txBox="1"/>
      </xdr:nvSpPr>
      <xdr:spPr>
        <a:xfrm>
          <a:off x="12547111" y="98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124840</xdr:rowOff>
    </xdr:from>
    <xdr:to>
      <xdr:col>85</xdr:col>
      <xdr:colOff>127000</xdr:colOff>
      <xdr:row>78</xdr:row>
      <xdr:rowOff>131814</xdr:rowOff>
    </xdr:to>
    <xdr:cxnSp macro="">
      <xdr:nvCxnSpPr>
        <xdr:cNvPr id="636" name="直線コネクタ 635"/>
        <xdr:cNvCxnSpPr/>
      </xdr:nvCxnSpPr>
      <xdr:spPr>
        <a:xfrm>
          <a:off x="15481300" y="13497940"/>
          <a:ext cx="8382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7"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120064</xdr:rowOff>
    </xdr:from>
    <xdr:to>
      <xdr:col>81</xdr:col>
      <xdr:colOff>50800</xdr:colOff>
      <xdr:row>78</xdr:row>
      <xdr:rowOff>124840</xdr:rowOff>
    </xdr:to>
    <xdr:cxnSp macro="">
      <xdr:nvCxnSpPr>
        <xdr:cNvPr id="639" name="直線コネクタ 638"/>
        <xdr:cNvCxnSpPr/>
      </xdr:nvCxnSpPr>
      <xdr:spPr>
        <a:xfrm>
          <a:off x="14592300" y="13493164"/>
          <a:ext cx="8890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51090</xdr:rowOff>
    </xdr:from>
    <xdr:to>
      <xdr:col>81</xdr:col>
      <xdr:colOff>101600</xdr:colOff>
      <xdr:row>78</xdr:row>
      <xdr:rowOff>152690</xdr:rowOff>
    </xdr:to>
    <xdr:sp macro="" textlink="">
      <xdr:nvSpPr>
        <xdr:cNvPr id="640" name="フローチャート: 判断 639"/>
        <xdr:cNvSpPr/>
      </xdr:nvSpPr>
      <xdr:spPr>
        <a:xfrm>
          <a:off x="15430500" y="134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169217</xdr:rowOff>
    </xdr:from>
    <xdr:ext cx="469744" cy="259045"/>
    <xdr:sp macro="" textlink="">
      <xdr:nvSpPr>
        <xdr:cNvPr id="641" name="テキスト ボックス 640"/>
        <xdr:cNvSpPr txBox="1"/>
      </xdr:nvSpPr>
      <xdr:spPr>
        <a:xfrm>
          <a:off x="15246428"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120064</xdr:rowOff>
    </xdr:from>
    <xdr:to>
      <xdr:col>76</xdr:col>
      <xdr:colOff>114300</xdr:colOff>
      <xdr:row>78</xdr:row>
      <xdr:rowOff>124613</xdr:rowOff>
    </xdr:to>
    <xdr:cxnSp macro="">
      <xdr:nvCxnSpPr>
        <xdr:cNvPr id="642" name="直線コネクタ 641"/>
        <xdr:cNvCxnSpPr/>
      </xdr:nvCxnSpPr>
      <xdr:spPr>
        <a:xfrm flipV="1">
          <a:off x="13703300" y="13493164"/>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42608</xdr:rowOff>
    </xdr:from>
    <xdr:to>
      <xdr:col>76</xdr:col>
      <xdr:colOff>165100</xdr:colOff>
      <xdr:row>78</xdr:row>
      <xdr:rowOff>144208</xdr:rowOff>
    </xdr:to>
    <xdr:sp macro="" textlink="">
      <xdr:nvSpPr>
        <xdr:cNvPr id="643" name="フローチャート: 判断 642"/>
        <xdr:cNvSpPr/>
      </xdr:nvSpPr>
      <xdr:spPr>
        <a:xfrm>
          <a:off x="14541500" y="134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160735</xdr:rowOff>
    </xdr:from>
    <xdr:ext cx="469744" cy="259045"/>
    <xdr:sp macro="" textlink="">
      <xdr:nvSpPr>
        <xdr:cNvPr id="644" name="テキスト ボックス 643"/>
        <xdr:cNvSpPr txBox="1"/>
      </xdr:nvSpPr>
      <xdr:spPr>
        <a:xfrm>
          <a:off x="14357428" y="131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14199</xdr:rowOff>
    </xdr:from>
    <xdr:to>
      <xdr:col>71</xdr:col>
      <xdr:colOff>177800</xdr:colOff>
      <xdr:row>78</xdr:row>
      <xdr:rowOff>124613</xdr:rowOff>
    </xdr:to>
    <xdr:cxnSp macro="">
      <xdr:nvCxnSpPr>
        <xdr:cNvPr id="645" name="直線コネクタ 644"/>
        <xdr:cNvCxnSpPr/>
      </xdr:nvCxnSpPr>
      <xdr:spPr>
        <a:xfrm>
          <a:off x="12814300" y="13387299"/>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54747</xdr:rowOff>
    </xdr:from>
    <xdr:to>
      <xdr:col>72</xdr:col>
      <xdr:colOff>38100</xdr:colOff>
      <xdr:row>78</xdr:row>
      <xdr:rowOff>156347</xdr:rowOff>
    </xdr:to>
    <xdr:sp macro="" textlink="">
      <xdr:nvSpPr>
        <xdr:cNvPr id="646" name="フローチャート: 判断 645"/>
        <xdr:cNvSpPr/>
      </xdr:nvSpPr>
      <xdr:spPr>
        <a:xfrm>
          <a:off x="13652500" y="1342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1424</xdr:rowOff>
    </xdr:from>
    <xdr:ext cx="469744" cy="259045"/>
    <xdr:sp macro="" textlink="">
      <xdr:nvSpPr>
        <xdr:cNvPr id="647" name="テキスト ボックス 646"/>
        <xdr:cNvSpPr txBox="1"/>
      </xdr:nvSpPr>
      <xdr:spPr>
        <a:xfrm>
          <a:off x="13468428" y="132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73287</xdr:rowOff>
    </xdr:from>
    <xdr:to>
      <xdr:col>67</xdr:col>
      <xdr:colOff>101600</xdr:colOff>
      <xdr:row>79</xdr:row>
      <xdr:rowOff>3437</xdr:rowOff>
    </xdr:to>
    <xdr:sp macro="" textlink="">
      <xdr:nvSpPr>
        <xdr:cNvPr id="648" name="フローチャート: 判断 647"/>
        <xdr:cNvSpPr/>
      </xdr:nvSpPr>
      <xdr:spPr>
        <a:xfrm>
          <a:off x="12763500" y="1344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166014</xdr:rowOff>
    </xdr:from>
    <xdr:ext cx="378565" cy="259045"/>
    <xdr:sp macro="" textlink="">
      <xdr:nvSpPr>
        <xdr:cNvPr id="649" name="テキスト ボックス 648"/>
        <xdr:cNvSpPr txBox="1"/>
      </xdr:nvSpPr>
      <xdr:spPr>
        <a:xfrm>
          <a:off x="12625017" y="13539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81014</xdr:rowOff>
    </xdr:from>
    <xdr:to>
      <xdr:col>85</xdr:col>
      <xdr:colOff>177800</xdr:colOff>
      <xdr:row>79</xdr:row>
      <xdr:rowOff>11164</xdr:rowOff>
    </xdr:to>
    <xdr:sp macro="" textlink="">
      <xdr:nvSpPr>
        <xdr:cNvPr id="655" name="楕円 654"/>
        <xdr:cNvSpPr/>
      </xdr:nvSpPr>
      <xdr:spPr>
        <a:xfrm>
          <a:off x="16268700" y="134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167391</xdr:rowOff>
    </xdr:from>
    <xdr:ext cx="378565" cy="259045"/>
    <xdr:sp macro="" textlink="">
      <xdr:nvSpPr>
        <xdr:cNvPr id="656" name="災害復旧費該当値テキスト"/>
        <xdr:cNvSpPr txBox="1"/>
      </xdr:nvSpPr>
      <xdr:spPr>
        <a:xfrm>
          <a:off x="16370300" y="13369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74040</xdr:rowOff>
    </xdr:from>
    <xdr:to>
      <xdr:col>81</xdr:col>
      <xdr:colOff>101600</xdr:colOff>
      <xdr:row>79</xdr:row>
      <xdr:rowOff>4190</xdr:rowOff>
    </xdr:to>
    <xdr:sp macro="" textlink="">
      <xdr:nvSpPr>
        <xdr:cNvPr id="657" name="楕円 656"/>
        <xdr:cNvSpPr/>
      </xdr:nvSpPr>
      <xdr:spPr>
        <a:xfrm>
          <a:off x="15430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166767</xdr:rowOff>
    </xdr:from>
    <xdr:ext cx="378565" cy="259045"/>
    <xdr:sp macro="" textlink="">
      <xdr:nvSpPr>
        <xdr:cNvPr id="658" name="テキスト ボックス 657"/>
        <xdr:cNvSpPr txBox="1"/>
      </xdr:nvSpPr>
      <xdr:spPr>
        <a:xfrm>
          <a:off x="15292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69264</xdr:rowOff>
    </xdr:from>
    <xdr:to>
      <xdr:col>76</xdr:col>
      <xdr:colOff>165100</xdr:colOff>
      <xdr:row>78</xdr:row>
      <xdr:rowOff>170864</xdr:rowOff>
    </xdr:to>
    <xdr:sp macro="" textlink="">
      <xdr:nvSpPr>
        <xdr:cNvPr id="659" name="楕円 658"/>
        <xdr:cNvSpPr/>
      </xdr:nvSpPr>
      <xdr:spPr>
        <a:xfrm>
          <a:off x="14541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161991</xdr:rowOff>
    </xdr:from>
    <xdr:ext cx="378565" cy="259045"/>
    <xdr:sp macro="" textlink="">
      <xdr:nvSpPr>
        <xdr:cNvPr id="660" name="テキスト ボックス 659"/>
        <xdr:cNvSpPr txBox="1"/>
      </xdr:nvSpPr>
      <xdr:spPr>
        <a:xfrm>
          <a:off x="14403017" y="1353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73813</xdr:rowOff>
    </xdr:from>
    <xdr:to>
      <xdr:col>72</xdr:col>
      <xdr:colOff>38100</xdr:colOff>
      <xdr:row>79</xdr:row>
      <xdr:rowOff>3963</xdr:rowOff>
    </xdr:to>
    <xdr:sp macro="" textlink="">
      <xdr:nvSpPr>
        <xdr:cNvPr id="661" name="楕円 660"/>
        <xdr:cNvSpPr/>
      </xdr:nvSpPr>
      <xdr:spPr>
        <a:xfrm>
          <a:off x="13652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166540</xdr:rowOff>
    </xdr:from>
    <xdr:ext cx="378565" cy="259045"/>
    <xdr:sp macro="" textlink="">
      <xdr:nvSpPr>
        <xdr:cNvPr id="662" name="テキスト ボックス 661"/>
        <xdr:cNvSpPr txBox="1"/>
      </xdr:nvSpPr>
      <xdr:spPr>
        <a:xfrm>
          <a:off x="13514017" y="13539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134849</xdr:rowOff>
    </xdr:from>
    <xdr:to>
      <xdr:col>67</xdr:col>
      <xdr:colOff>101600</xdr:colOff>
      <xdr:row>78</xdr:row>
      <xdr:rowOff>64999</xdr:rowOff>
    </xdr:to>
    <xdr:sp macro="" textlink="">
      <xdr:nvSpPr>
        <xdr:cNvPr id="663" name="楕円 662"/>
        <xdr:cNvSpPr/>
      </xdr:nvSpPr>
      <xdr:spPr>
        <a:xfrm>
          <a:off x="12763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81526</xdr:rowOff>
    </xdr:from>
    <xdr:ext cx="469744" cy="259045"/>
    <xdr:sp macro="" textlink="">
      <xdr:nvSpPr>
        <xdr:cNvPr id="664" name="テキスト ボックス 663"/>
        <xdr:cNvSpPr txBox="1"/>
      </xdr:nvSpPr>
      <xdr:spPr>
        <a:xfrm>
          <a:off x="12579428" y="1311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35344</xdr:rowOff>
    </xdr:from>
    <xdr:to>
      <xdr:col>85</xdr:col>
      <xdr:colOff>127000</xdr:colOff>
      <xdr:row>92</xdr:row>
      <xdr:rowOff>120422</xdr:rowOff>
    </xdr:to>
    <xdr:cxnSp macro="">
      <xdr:nvCxnSpPr>
        <xdr:cNvPr id="693" name="直線コネクタ 692"/>
        <xdr:cNvCxnSpPr/>
      </xdr:nvCxnSpPr>
      <xdr:spPr>
        <a:xfrm flipV="1">
          <a:off x="15481300" y="15808744"/>
          <a:ext cx="8382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4"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40221</xdr:rowOff>
    </xdr:from>
    <xdr:to>
      <xdr:col>81</xdr:col>
      <xdr:colOff>50800</xdr:colOff>
      <xdr:row>92</xdr:row>
      <xdr:rowOff>120422</xdr:rowOff>
    </xdr:to>
    <xdr:cxnSp macro="">
      <xdr:nvCxnSpPr>
        <xdr:cNvPr id="696" name="直線コネクタ 695"/>
        <xdr:cNvCxnSpPr/>
      </xdr:nvCxnSpPr>
      <xdr:spPr>
        <a:xfrm>
          <a:off x="14592300" y="15813621"/>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84767</xdr:rowOff>
    </xdr:from>
    <xdr:to>
      <xdr:col>81</xdr:col>
      <xdr:colOff>101600</xdr:colOff>
      <xdr:row>96</xdr:row>
      <xdr:rowOff>14917</xdr:rowOff>
    </xdr:to>
    <xdr:sp macro="" textlink="">
      <xdr:nvSpPr>
        <xdr:cNvPr id="697" name="フローチャート: 判断 696"/>
        <xdr:cNvSpPr/>
      </xdr:nvSpPr>
      <xdr:spPr>
        <a:xfrm>
          <a:off x="15430500" y="163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6044</xdr:rowOff>
    </xdr:from>
    <xdr:ext cx="534377" cy="259045"/>
    <xdr:sp macro="" textlink="">
      <xdr:nvSpPr>
        <xdr:cNvPr id="698" name="テキスト ボックス 697"/>
        <xdr:cNvSpPr txBox="1"/>
      </xdr:nvSpPr>
      <xdr:spPr>
        <a:xfrm>
          <a:off x="15214111" y="164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145262</xdr:rowOff>
    </xdr:from>
    <xdr:to>
      <xdr:col>76</xdr:col>
      <xdr:colOff>114300</xdr:colOff>
      <xdr:row>92</xdr:row>
      <xdr:rowOff>40221</xdr:rowOff>
    </xdr:to>
    <xdr:cxnSp macro="">
      <xdr:nvCxnSpPr>
        <xdr:cNvPr id="699" name="直線コネクタ 698"/>
        <xdr:cNvCxnSpPr/>
      </xdr:nvCxnSpPr>
      <xdr:spPr>
        <a:xfrm>
          <a:off x="13703300" y="15747212"/>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76118</xdr:rowOff>
    </xdr:from>
    <xdr:to>
      <xdr:col>76</xdr:col>
      <xdr:colOff>165100</xdr:colOff>
      <xdr:row>96</xdr:row>
      <xdr:rowOff>6268</xdr:rowOff>
    </xdr:to>
    <xdr:sp macro="" textlink="">
      <xdr:nvSpPr>
        <xdr:cNvPr id="700" name="フローチャート: 判断 699"/>
        <xdr:cNvSpPr/>
      </xdr:nvSpPr>
      <xdr:spPr>
        <a:xfrm>
          <a:off x="14541500" y="163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168845</xdr:rowOff>
    </xdr:from>
    <xdr:ext cx="534377" cy="259045"/>
    <xdr:sp macro="" textlink="">
      <xdr:nvSpPr>
        <xdr:cNvPr id="701" name="テキスト ボックス 700"/>
        <xdr:cNvSpPr txBox="1"/>
      </xdr:nvSpPr>
      <xdr:spPr>
        <a:xfrm>
          <a:off x="14325111" y="1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124670</xdr:rowOff>
    </xdr:from>
    <xdr:to>
      <xdr:col>71</xdr:col>
      <xdr:colOff>177800</xdr:colOff>
      <xdr:row>91</xdr:row>
      <xdr:rowOff>145262</xdr:rowOff>
    </xdr:to>
    <xdr:cxnSp macro="">
      <xdr:nvCxnSpPr>
        <xdr:cNvPr id="702" name="直線コネクタ 701"/>
        <xdr:cNvCxnSpPr/>
      </xdr:nvCxnSpPr>
      <xdr:spPr>
        <a:xfrm>
          <a:off x="12814300" y="15726620"/>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67335</xdr:rowOff>
    </xdr:from>
    <xdr:to>
      <xdr:col>72</xdr:col>
      <xdr:colOff>38100</xdr:colOff>
      <xdr:row>95</xdr:row>
      <xdr:rowOff>168935</xdr:rowOff>
    </xdr:to>
    <xdr:sp macro="" textlink="">
      <xdr:nvSpPr>
        <xdr:cNvPr id="703" name="フローチャート: 判断 702"/>
        <xdr:cNvSpPr/>
      </xdr:nvSpPr>
      <xdr:spPr>
        <a:xfrm>
          <a:off x="13652500" y="163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160062</xdr:rowOff>
    </xdr:from>
    <xdr:ext cx="534377" cy="259045"/>
    <xdr:sp macro="" textlink="">
      <xdr:nvSpPr>
        <xdr:cNvPr id="704" name="テキスト ボックス 703"/>
        <xdr:cNvSpPr txBox="1"/>
      </xdr:nvSpPr>
      <xdr:spPr>
        <a:xfrm>
          <a:off x="13436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71450</xdr:rowOff>
    </xdr:from>
    <xdr:to>
      <xdr:col>67</xdr:col>
      <xdr:colOff>101600</xdr:colOff>
      <xdr:row>96</xdr:row>
      <xdr:rowOff>1600</xdr:rowOff>
    </xdr:to>
    <xdr:sp macro="" textlink="">
      <xdr:nvSpPr>
        <xdr:cNvPr id="705" name="フローチャート: 判断 704"/>
        <xdr:cNvSpPr/>
      </xdr:nvSpPr>
      <xdr:spPr>
        <a:xfrm>
          <a:off x="12763500" y="163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164177</xdr:rowOff>
    </xdr:from>
    <xdr:ext cx="534377" cy="259045"/>
    <xdr:sp macro="" textlink="">
      <xdr:nvSpPr>
        <xdr:cNvPr id="706" name="テキスト ボックス 705"/>
        <xdr:cNvSpPr txBox="1"/>
      </xdr:nvSpPr>
      <xdr:spPr>
        <a:xfrm>
          <a:off x="12547111" y="16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155994</xdr:rowOff>
    </xdr:from>
    <xdr:to>
      <xdr:col>85</xdr:col>
      <xdr:colOff>177800</xdr:colOff>
      <xdr:row>92</xdr:row>
      <xdr:rowOff>86144</xdr:rowOff>
    </xdr:to>
    <xdr:sp macro="" textlink="">
      <xdr:nvSpPr>
        <xdr:cNvPr id="712" name="楕円 711"/>
        <xdr:cNvSpPr/>
      </xdr:nvSpPr>
      <xdr:spPr>
        <a:xfrm>
          <a:off x="16268700" y="157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7421</xdr:rowOff>
    </xdr:from>
    <xdr:ext cx="534377" cy="259045"/>
    <xdr:sp macro="" textlink="">
      <xdr:nvSpPr>
        <xdr:cNvPr id="713" name="公債費該当値テキスト"/>
        <xdr:cNvSpPr txBox="1"/>
      </xdr:nvSpPr>
      <xdr:spPr>
        <a:xfrm>
          <a:off x="16370300" y="156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69622</xdr:rowOff>
    </xdr:from>
    <xdr:to>
      <xdr:col>81</xdr:col>
      <xdr:colOff>101600</xdr:colOff>
      <xdr:row>92</xdr:row>
      <xdr:rowOff>171222</xdr:rowOff>
    </xdr:to>
    <xdr:sp macro="" textlink="">
      <xdr:nvSpPr>
        <xdr:cNvPr id="714" name="楕円 713"/>
        <xdr:cNvSpPr/>
      </xdr:nvSpPr>
      <xdr:spPr>
        <a:xfrm>
          <a:off x="15430500" y="15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16299</xdr:rowOff>
    </xdr:from>
    <xdr:ext cx="534377" cy="259045"/>
    <xdr:sp macro="" textlink="">
      <xdr:nvSpPr>
        <xdr:cNvPr id="715" name="テキスト ボックス 714"/>
        <xdr:cNvSpPr txBox="1"/>
      </xdr:nvSpPr>
      <xdr:spPr>
        <a:xfrm>
          <a:off x="15214111" y="156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160871</xdr:rowOff>
    </xdr:from>
    <xdr:to>
      <xdr:col>76</xdr:col>
      <xdr:colOff>165100</xdr:colOff>
      <xdr:row>92</xdr:row>
      <xdr:rowOff>91021</xdr:rowOff>
    </xdr:to>
    <xdr:sp macro="" textlink="">
      <xdr:nvSpPr>
        <xdr:cNvPr id="716" name="楕円 715"/>
        <xdr:cNvSpPr/>
      </xdr:nvSpPr>
      <xdr:spPr>
        <a:xfrm>
          <a:off x="14541500" y="157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107548</xdr:rowOff>
    </xdr:from>
    <xdr:ext cx="534377" cy="259045"/>
    <xdr:sp macro="" textlink="">
      <xdr:nvSpPr>
        <xdr:cNvPr id="717" name="テキスト ボックス 716"/>
        <xdr:cNvSpPr txBox="1"/>
      </xdr:nvSpPr>
      <xdr:spPr>
        <a:xfrm>
          <a:off x="14325111" y="1553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94462</xdr:rowOff>
    </xdr:from>
    <xdr:to>
      <xdr:col>72</xdr:col>
      <xdr:colOff>38100</xdr:colOff>
      <xdr:row>92</xdr:row>
      <xdr:rowOff>24612</xdr:rowOff>
    </xdr:to>
    <xdr:sp macro="" textlink="">
      <xdr:nvSpPr>
        <xdr:cNvPr id="718" name="楕円 717"/>
        <xdr:cNvSpPr/>
      </xdr:nvSpPr>
      <xdr:spPr>
        <a:xfrm>
          <a:off x="13652500" y="156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41139</xdr:rowOff>
    </xdr:from>
    <xdr:ext cx="534377" cy="259045"/>
    <xdr:sp macro="" textlink="">
      <xdr:nvSpPr>
        <xdr:cNvPr id="719" name="テキスト ボックス 718"/>
        <xdr:cNvSpPr txBox="1"/>
      </xdr:nvSpPr>
      <xdr:spPr>
        <a:xfrm>
          <a:off x="13436111" y="154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73870</xdr:rowOff>
    </xdr:from>
    <xdr:to>
      <xdr:col>67</xdr:col>
      <xdr:colOff>101600</xdr:colOff>
      <xdr:row>92</xdr:row>
      <xdr:rowOff>4020</xdr:rowOff>
    </xdr:to>
    <xdr:sp macro="" textlink="">
      <xdr:nvSpPr>
        <xdr:cNvPr id="720" name="楕円 719"/>
        <xdr:cNvSpPr/>
      </xdr:nvSpPr>
      <xdr:spPr>
        <a:xfrm>
          <a:off x="12763500" y="1567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20547</xdr:rowOff>
    </xdr:from>
    <xdr:ext cx="534377" cy="259045"/>
    <xdr:sp macro="" textlink="">
      <xdr:nvSpPr>
        <xdr:cNvPr id="721" name="テキスト ボックス 720"/>
        <xdr:cNvSpPr txBox="1"/>
      </xdr:nvSpPr>
      <xdr:spPr>
        <a:xfrm>
          <a:off x="12547111" y="1545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7" name="テキスト ボックス 73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9" name="テキスト ボックス 738"/>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1" name="テキスト ボックス 740"/>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139700</xdr:rowOff>
    </xdr:from>
    <xdr:to>
      <xdr:col>116</xdr:col>
      <xdr:colOff>62864</xdr:colOff>
      <xdr:row>39</xdr:row>
      <xdr:rowOff>44450</xdr:rowOff>
    </xdr:to>
    <xdr:cxnSp macro="">
      <xdr:nvCxnSpPr>
        <xdr:cNvPr id="745" name="直線コネクタ 744"/>
        <xdr:cNvCxnSpPr/>
      </xdr:nvCxnSpPr>
      <xdr:spPr>
        <a:xfrm flipV="1">
          <a:off x="22159595" y="5969000"/>
          <a:ext cx="1269"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60977</xdr:rowOff>
    </xdr:from>
    <xdr:ext cx="249299" cy="259045"/>
    <xdr:sp macro="" textlink="">
      <xdr:nvSpPr>
        <xdr:cNvPr id="746" name="諸支出金最小値テキスト"/>
        <xdr:cNvSpPr txBox="1"/>
      </xdr:nvSpPr>
      <xdr:spPr>
        <a:xfrm>
          <a:off x="22212300" y="674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86377</xdr:rowOff>
    </xdr:from>
    <xdr:ext cx="313932" cy="259045"/>
    <xdr:sp macro="" textlink="">
      <xdr:nvSpPr>
        <xdr:cNvPr id="748" name="諸支出金最大値テキスト"/>
        <xdr:cNvSpPr txBox="1"/>
      </xdr:nvSpPr>
      <xdr:spPr>
        <a:xfrm>
          <a:off x="22212300" y="5744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139700</xdr:rowOff>
    </xdr:from>
    <xdr:to>
      <xdr:col>116</xdr:col>
      <xdr:colOff>152400</xdr:colOff>
      <xdr:row>34</xdr:row>
      <xdr:rowOff>139700</xdr:rowOff>
    </xdr:to>
    <xdr:cxnSp macro="">
      <xdr:nvCxnSpPr>
        <xdr:cNvPr id="749" name="直線コネクタ 748"/>
        <xdr:cNvCxnSpPr/>
      </xdr:nvCxnSpPr>
      <xdr:spPr>
        <a:xfrm>
          <a:off x="22072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149877</xdr:rowOff>
    </xdr:from>
    <xdr:ext cx="249299" cy="259045"/>
    <xdr:sp macro="" textlink="">
      <xdr:nvSpPr>
        <xdr:cNvPr id="751" name="諸支出金平均値テキスト"/>
        <xdr:cNvSpPr txBox="1"/>
      </xdr:nvSpPr>
      <xdr:spPr>
        <a:xfrm>
          <a:off x="22212300" y="6493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752" name="フローチャート: 判断 751"/>
        <xdr:cNvSpPr/>
      </xdr:nvSpPr>
      <xdr:spPr>
        <a:xfrm>
          <a:off x="22110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146050</xdr:rowOff>
    </xdr:from>
    <xdr:to>
      <xdr:col>112</xdr:col>
      <xdr:colOff>38100</xdr:colOff>
      <xdr:row>35</xdr:row>
      <xdr:rowOff>76200</xdr:rowOff>
    </xdr:to>
    <xdr:sp macro="" textlink="">
      <xdr:nvSpPr>
        <xdr:cNvPr id="754" name="フローチャート: 判断 753"/>
        <xdr:cNvSpPr/>
      </xdr:nvSpPr>
      <xdr:spPr>
        <a:xfrm>
          <a:off x="21272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33</xdr:row>
      <xdr:rowOff>92727</xdr:rowOff>
    </xdr:from>
    <xdr:ext cx="313932" cy="259045"/>
    <xdr:sp macro="" textlink="">
      <xdr:nvSpPr>
        <xdr:cNvPr id="755" name="テキスト ボックス 754"/>
        <xdr:cNvSpPr txBox="1"/>
      </xdr:nvSpPr>
      <xdr:spPr>
        <a:xfrm>
          <a:off x="21166333" y="575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29</xdr:row>
      <xdr:rowOff>165100</xdr:rowOff>
    </xdr:from>
    <xdr:to>
      <xdr:col>107</xdr:col>
      <xdr:colOff>101600</xdr:colOff>
      <xdr:row>30</xdr:row>
      <xdr:rowOff>95250</xdr:rowOff>
    </xdr:to>
    <xdr:sp macro="" textlink="">
      <xdr:nvSpPr>
        <xdr:cNvPr id="757" name="フローチャート: 判断 756"/>
        <xdr:cNvSpPr/>
      </xdr:nvSpPr>
      <xdr:spPr>
        <a:xfrm>
          <a:off x="20383500" y="51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111777</xdr:rowOff>
    </xdr:from>
    <xdr:ext cx="313932" cy="259045"/>
    <xdr:sp macro="" textlink="">
      <xdr:nvSpPr>
        <xdr:cNvPr id="758" name="テキスト ボックス 757"/>
        <xdr:cNvSpPr txBox="1"/>
      </xdr:nvSpPr>
      <xdr:spPr>
        <a:xfrm>
          <a:off x="20277333" y="4912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12700</xdr:rowOff>
    </xdr:from>
    <xdr:to>
      <xdr:col>102</xdr:col>
      <xdr:colOff>165100</xdr:colOff>
      <xdr:row>36</xdr:row>
      <xdr:rowOff>114300</xdr:rowOff>
    </xdr:to>
    <xdr:sp macro="" textlink="">
      <xdr:nvSpPr>
        <xdr:cNvPr id="760" name="フローチャート: 判断 759"/>
        <xdr:cNvSpPr/>
      </xdr:nvSpPr>
      <xdr:spPr>
        <a:xfrm>
          <a:off x="19494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130827</xdr:rowOff>
    </xdr:from>
    <xdr:ext cx="313932" cy="259045"/>
    <xdr:sp macro="" textlink="">
      <xdr:nvSpPr>
        <xdr:cNvPr id="761" name="テキスト ボックス 760"/>
        <xdr:cNvSpPr txBox="1"/>
      </xdr:nvSpPr>
      <xdr:spPr>
        <a:xfrm>
          <a:off x="19388333" y="596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31750</xdr:rowOff>
    </xdr:from>
    <xdr:to>
      <xdr:col>98</xdr:col>
      <xdr:colOff>38100</xdr:colOff>
      <xdr:row>33</xdr:row>
      <xdr:rowOff>133350</xdr:rowOff>
    </xdr:to>
    <xdr:sp macro="" textlink="">
      <xdr:nvSpPr>
        <xdr:cNvPr id="762" name="フローチャート: 判断 761"/>
        <xdr:cNvSpPr/>
      </xdr:nvSpPr>
      <xdr:spPr>
        <a:xfrm>
          <a:off x="18605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31</xdr:row>
      <xdr:rowOff>149877</xdr:rowOff>
    </xdr:from>
    <xdr:ext cx="313932" cy="259045"/>
    <xdr:sp macro="" textlink="">
      <xdr:nvSpPr>
        <xdr:cNvPr id="763" name="テキスト ボックス 762"/>
        <xdr:cNvSpPr txBox="1"/>
      </xdr:nvSpPr>
      <xdr:spPr>
        <a:xfrm>
          <a:off x="18499333" y="546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105427</xdr:rowOff>
    </xdr:from>
    <xdr:ext cx="249299" cy="259045"/>
    <xdr:sp macro="" textlink="">
      <xdr:nvSpPr>
        <xdr:cNvPr id="770" name="諸支出金該当値テキスト"/>
        <xdr:cNvSpPr txBox="1"/>
      </xdr:nvSpPr>
      <xdr:spPr>
        <a:xfrm>
          <a:off x="22212300" y="6620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歳出の中で最も割合が大きかったのは民生費で、次に総務費、土木費、公債費、教育費となっている。民生費については、子育て世帯臨時特別給付金や低所得の子育て世帯生活支援特別給付金、住民税非課税世帯等臨時特別給付金の給付など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総務費については、減債基金への積立金や一部事務組合への負担金などで増となったが、新型コロナウイルス感染症緊急経済対策による特別定額給付金の給付が前年度で終了したこと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円となった。土木費については、除雪対策事業費などで増となったが、地方道路整備事業費や橋りょう等ストック維持事業費などで減となり▲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円となった。公債費については、繰上償還額の増などにより＋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円となった。教育費については、埋蔵文化財センター施設整備事業費などで減となったが、小学校施設建設等整備事業費や上東地域活性化センター施設整備事業費などで増となり＋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実質収支については、形式収支が前年度比▲</a:t>
          </a:r>
          <a:r>
            <a:rPr kumimoji="1" lang="en-US" altLang="ja-JP" sz="1400">
              <a:solidFill>
                <a:sysClr val="windowText" lastClr="000000"/>
              </a:solidFill>
              <a:latin typeface="ＭＳ ゴシック" pitchFamily="49" charset="-128"/>
              <a:ea typeface="ＭＳ ゴシック" pitchFamily="49" charset="-128"/>
            </a:rPr>
            <a:t>97</a:t>
          </a:r>
          <a:r>
            <a:rPr kumimoji="1" lang="ja-JP" altLang="en-US" sz="1400">
              <a:solidFill>
                <a:sysClr val="windowText" lastClr="000000"/>
              </a:solidFill>
              <a:latin typeface="ＭＳ ゴシック" pitchFamily="49" charset="-128"/>
              <a:ea typeface="ＭＳ ゴシック" pitchFamily="49" charset="-128"/>
            </a:rPr>
            <a:t>百万円、翌年度に繰り越すべき財源が▲</a:t>
          </a:r>
          <a:r>
            <a:rPr kumimoji="1" lang="en-US" altLang="ja-JP" sz="1400">
              <a:solidFill>
                <a:sysClr val="windowText" lastClr="000000"/>
              </a:solidFill>
              <a:latin typeface="ＭＳ ゴシック" pitchFamily="49" charset="-128"/>
              <a:ea typeface="ＭＳ ゴシック" pitchFamily="49" charset="-128"/>
            </a:rPr>
            <a:t>36</a:t>
          </a:r>
          <a:r>
            <a:rPr kumimoji="1" lang="ja-JP" altLang="en-US" sz="1400">
              <a:solidFill>
                <a:sysClr val="windowText" lastClr="000000"/>
              </a:solidFill>
              <a:latin typeface="ＭＳ ゴシック" pitchFamily="49" charset="-128"/>
              <a:ea typeface="ＭＳ ゴシック" pitchFamily="49" charset="-128"/>
            </a:rPr>
            <a:t>百万円となり、実質収支比率は▲</a:t>
          </a:r>
          <a:r>
            <a:rPr kumimoji="1" lang="en-US" altLang="ja-JP" sz="1400">
              <a:solidFill>
                <a:sysClr val="windowText" lastClr="000000"/>
              </a:solidFill>
              <a:latin typeface="ＭＳ ゴシック" pitchFamily="49" charset="-128"/>
              <a:ea typeface="ＭＳ ゴシック" pitchFamily="49" charset="-128"/>
            </a:rPr>
            <a:t>1.10</a:t>
          </a:r>
          <a:r>
            <a:rPr kumimoji="1" lang="ja-JP" altLang="en-US" sz="1400">
              <a:solidFill>
                <a:sysClr val="windowText" lastClr="000000"/>
              </a:solidFill>
              <a:latin typeface="ＭＳ ゴシック" pitchFamily="49" charset="-128"/>
              <a:ea typeface="ＭＳ ゴシック" pitchFamily="49" charset="-128"/>
            </a:rPr>
            <a:t>％の</a:t>
          </a:r>
          <a:r>
            <a:rPr kumimoji="1" lang="en-US" altLang="ja-JP" sz="1400">
              <a:solidFill>
                <a:sysClr val="windowText" lastClr="000000"/>
              </a:solidFill>
              <a:latin typeface="ＭＳ ゴシック" pitchFamily="49" charset="-128"/>
              <a:ea typeface="ＭＳ ゴシック" pitchFamily="49" charset="-128"/>
            </a:rPr>
            <a:t>7.17</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実質単年度収支については、繰越事業の実績による繰越金剰余額が▲</a:t>
          </a:r>
          <a:r>
            <a:rPr kumimoji="1" lang="en-US" altLang="ja-JP" sz="1400">
              <a:solidFill>
                <a:sysClr val="windowText" lastClr="000000"/>
              </a:solidFill>
              <a:latin typeface="ＭＳ ゴシック" pitchFamily="49" charset="-128"/>
              <a:ea typeface="ＭＳ ゴシック" pitchFamily="49" charset="-128"/>
            </a:rPr>
            <a:t>98</a:t>
          </a:r>
          <a:r>
            <a:rPr kumimoji="1" lang="ja-JP" altLang="en-US" sz="1400">
              <a:solidFill>
                <a:sysClr val="windowText" lastClr="000000"/>
              </a:solidFill>
              <a:latin typeface="ＭＳ ゴシック" pitchFamily="49" charset="-128"/>
              <a:ea typeface="ＭＳ ゴシック" pitchFamily="49" charset="-128"/>
            </a:rPr>
            <a:t>百万円となったことなどにより▲</a:t>
          </a:r>
          <a:r>
            <a:rPr kumimoji="1" lang="en-US" altLang="ja-JP" sz="1400">
              <a:solidFill>
                <a:sysClr val="windowText" lastClr="000000"/>
              </a:solidFill>
              <a:latin typeface="ＭＳ ゴシック" pitchFamily="49" charset="-128"/>
              <a:ea typeface="ＭＳ ゴシック" pitchFamily="49" charset="-128"/>
            </a:rPr>
            <a:t>147</a:t>
          </a:r>
          <a:r>
            <a:rPr kumimoji="1" lang="ja-JP" altLang="en-US" sz="1400">
              <a:solidFill>
                <a:sysClr val="windowText" lastClr="000000"/>
              </a:solidFill>
              <a:latin typeface="ＭＳ ゴシック" pitchFamily="49" charset="-128"/>
              <a:ea typeface="ＭＳ ゴシック" pitchFamily="49" charset="-128"/>
            </a:rPr>
            <a:t>百万円となり、実質単年度収支比率は▲</a:t>
          </a:r>
          <a:r>
            <a:rPr kumimoji="1" lang="en-US" altLang="ja-JP" sz="1400">
              <a:solidFill>
                <a:sysClr val="windowText" lastClr="000000"/>
              </a:solidFill>
              <a:latin typeface="ＭＳ ゴシック" pitchFamily="49" charset="-128"/>
              <a:ea typeface="ＭＳ ゴシック" pitchFamily="49" charset="-128"/>
            </a:rPr>
            <a:t>2.17</a:t>
          </a:r>
          <a:r>
            <a:rPr kumimoji="1" lang="ja-JP" altLang="en-US" sz="1400">
              <a:solidFill>
                <a:sysClr val="windowText" lastClr="000000"/>
              </a:solidFill>
              <a:latin typeface="ＭＳ ゴシック" pitchFamily="49" charset="-128"/>
              <a:ea typeface="ＭＳ ゴシック" pitchFamily="49" charset="-128"/>
            </a:rPr>
            <a:t>％の</a:t>
          </a:r>
          <a:r>
            <a:rPr kumimoji="1" lang="en-US" altLang="ja-JP" sz="1400">
              <a:solidFill>
                <a:sysClr val="windowText" lastClr="000000"/>
              </a:solidFill>
              <a:latin typeface="ＭＳ ゴシック" pitchFamily="49" charset="-128"/>
              <a:ea typeface="ＭＳ ゴシック" pitchFamily="49" charset="-128"/>
            </a:rPr>
            <a:t>5.97</a:t>
          </a:r>
          <a:r>
            <a:rPr kumimoji="1" lang="ja-JP" altLang="en-US" sz="1400">
              <a:solidFill>
                <a:sysClr val="windowText" lastClr="000000"/>
              </a:solidFill>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一般会計については、歳入歳出差引額は</a:t>
          </a:r>
          <a:r>
            <a:rPr kumimoji="1" lang="en-US" altLang="ja-JP" sz="1400">
              <a:solidFill>
                <a:sysClr val="windowText" lastClr="000000"/>
              </a:solidFill>
              <a:latin typeface="ＭＳ ゴシック" pitchFamily="49" charset="-128"/>
              <a:ea typeface="ＭＳ ゴシック" pitchFamily="49" charset="-128"/>
            </a:rPr>
            <a:t>684</a:t>
          </a:r>
          <a:r>
            <a:rPr kumimoji="1" lang="ja-JP" altLang="en-US" sz="1400">
              <a:solidFill>
                <a:sysClr val="windowText" lastClr="000000"/>
              </a:solidFill>
              <a:latin typeface="ＭＳ ゴシック" pitchFamily="49" charset="-128"/>
              <a:ea typeface="ＭＳ ゴシック" pitchFamily="49" charset="-128"/>
            </a:rPr>
            <a:t>百万円であるものの、年度末近くでの国の補正予算に対応した事業等の繰越に伴い、実質収支は</a:t>
          </a:r>
          <a:r>
            <a:rPr kumimoji="1" lang="en-US" altLang="ja-JP" sz="1400">
              <a:solidFill>
                <a:sysClr val="windowText" lastClr="000000"/>
              </a:solidFill>
              <a:latin typeface="ＭＳ ゴシック" pitchFamily="49" charset="-128"/>
              <a:ea typeface="ＭＳ ゴシック" pitchFamily="49" charset="-128"/>
            </a:rPr>
            <a:t>572</a:t>
          </a:r>
          <a:r>
            <a:rPr kumimoji="1" lang="ja-JP" altLang="en-US" sz="1400">
              <a:solidFill>
                <a:sysClr val="windowText" lastClr="000000"/>
              </a:solidFill>
              <a:latin typeface="ＭＳ ゴシック" pitchFamily="49" charset="-128"/>
              <a:ea typeface="ＭＳ ゴシック" pitchFamily="49" charset="-128"/>
            </a:rPr>
            <a:t>百万円の黒字となった。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国民健康保険事業特別会計については、歳入では国県補助金などが減少したことにより前年度比▲</a:t>
          </a:r>
          <a:r>
            <a:rPr kumimoji="1" lang="en-US" altLang="ja-JP" sz="1400">
              <a:solidFill>
                <a:sysClr val="windowText" lastClr="000000"/>
              </a:solidFill>
              <a:latin typeface="ＭＳ ゴシック" pitchFamily="49" charset="-128"/>
              <a:ea typeface="ＭＳ ゴシック" pitchFamily="49" charset="-128"/>
            </a:rPr>
            <a:t>35</a:t>
          </a:r>
          <a:r>
            <a:rPr kumimoji="1" lang="ja-JP" altLang="en-US" sz="1400">
              <a:solidFill>
                <a:sysClr val="windowText" lastClr="000000"/>
              </a:solidFill>
              <a:latin typeface="ＭＳ ゴシック" pitchFamily="49" charset="-128"/>
              <a:ea typeface="ＭＳ ゴシック" pitchFamily="49" charset="-128"/>
            </a:rPr>
            <a:t>百万円、歳出では保険給付費などが減少したことにより▲</a:t>
          </a:r>
          <a:r>
            <a:rPr kumimoji="1" lang="en-US" altLang="ja-JP" sz="1400">
              <a:solidFill>
                <a:sysClr val="windowText" lastClr="000000"/>
              </a:solidFill>
              <a:latin typeface="ＭＳ ゴシック" pitchFamily="49" charset="-128"/>
              <a:ea typeface="ＭＳ ゴシック" pitchFamily="49" charset="-128"/>
            </a:rPr>
            <a:t>44</a:t>
          </a:r>
          <a:r>
            <a:rPr kumimoji="1" lang="ja-JP" altLang="en-US" sz="1400">
              <a:solidFill>
                <a:sysClr val="windowText" lastClr="000000"/>
              </a:solidFill>
              <a:latin typeface="ＭＳ ゴシック" pitchFamily="49" charset="-128"/>
              <a:ea typeface="ＭＳ ゴシック" pitchFamily="49" charset="-128"/>
            </a:rPr>
            <a:t>百万円となり、実質収支は＋</a:t>
          </a:r>
          <a:r>
            <a:rPr kumimoji="1" lang="en-US" altLang="ja-JP" sz="1400">
              <a:solidFill>
                <a:sysClr val="windowText" lastClr="000000"/>
              </a:solidFill>
              <a:latin typeface="ＭＳ ゴシック" pitchFamily="49" charset="-128"/>
              <a:ea typeface="ＭＳ ゴシック" pitchFamily="49" charset="-128"/>
            </a:rPr>
            <a:t>9</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solidFill>
                <a:sysClr val="windowText" lastClr="000000"/>
              </a:solidFill>
              <a:latin typeface="ＭＳ ゴシック" pitchFamily="49" charset="-128"/>
              <a:ea typeface="ＭＳ ゴシック" pitchFamily="49" charset="-128"/>
            </a:rPr>
            <a:t>　町の全会計で見てみると実質赤字はないが、今後も町税の徴収率向上に向けた取組はもちろん、企業誘致や地域活性化施策の推進など、自主財源の確保に努める。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3236_&#31435;&#2366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145.19999999999999</v>
          </cell>
          <cell r="BX51">
            <v>124.3</v>
          </cell>
          <cell r="CF51">
            <v>120.5</v>
          </cell>
          <cell r="CN51">
            <v>99.7</v>
          </cell>
          <cell r="CV51">
            <v>73.099999999999994</v>
          </cell>
        </row>
        <row r="53">
          <cell r="BP53">
            <v>66</v>
          </cell>
          <cell r="BX53">
            <v>67.5</v>
          </cell>
          <cell r="CF53">
            <v>69.099999999999994</v>
          </cell>
          <cell r="CN53">
            <v>70.5</v>
          </cell>
          <cell r="CV53">
            <v>72.099999999999994</v>
          </cell>
        </row>
        <row r="55">
          <cell r="AN55" t="str">
            <v>類似団体内平均値</v>
          </cell>
          <cell r="BP55">
            <v>20.2</v>
          </cell>
          <cell r="BX55">
            <v>18.2</v>
          </cell>
          <cell r="CF55">
            <v>20.3</v>
          </cell>
          <cell r="CN55">
            <v>15.5</v>
          </cell>
          <cell r="CV55">
            <v>6.5</v>
          </cell>
        </row>
        <row r="57">
          <cell r="BP57">
            <v>57.5</v>
          </cell>
          <cell r="BX57">
            <v>59.3</v>
          </cell>
          <cell r="CF57">
            <v>60.3</v>
          </cell>
          <cell r="CN57">
            <v>61.5</v>
          </cell>
          <cell r="CV57">
            <v>63.3</v>
          </cell>
        </row>
        <row r="72">
          <cell r="BP72" t="str">
            <v>H29</v>
          </cell>
          <cell r="BX72" t="str">
            <v>H30</v>
          </cell>
          <cell r="CF72" t="str">
            <v>R01</v>
          </cell>
          <cell r="CN72" t="str">
            <v>R02</v>
          </cell>
          <cell r="CV72" t="str">
            <v>R03</v>
          </cell>
        </row>
        <row r="73">
          <cell r="AN73" t="str">
            <v>当該団体値</v>
          </cell>
          <cell r="BP73">
            <v>145.19999999999999</v>
          </cell>
          <cell r="BX73">
            <v>124.3</v>
          </cell>
          <cell r="CF73">
            <v>120.5</v>
          </cell>
          <cell r="CN73">
            <v>99.7</v>
          </cell>
          <cell r="CV73">
            <v>73.099999999999994</v>
          </cell>
        </row>
        <row r="75">
          <cell r="BP75">
            <v>14.4</v>
          </cell>
          <cell r="BX75">
            <v>13.7</v>
          </cell>
          <cell r="CF75">
            <v>12.4</v>
          </cell>
          <cell r="CN75">
            <v>11.7</v>
          </cell>
          <cell r="CV75">
            <v>11.2</v>
          </cell>
        </row>
        <row r="77">
          <cell r="AN77" t="str">
            <v>類似団体内平均値</v>
          </cell>
          <cell r="BP77">
            <v>20.2</v>
          </cell>
          <cell r="BX77">
            <v>18.2</v>
          </cell>
          <cell r="CF77">
            <v>20.3</v>
          </cell>
          <cell r="CN77">
            <v>15.5</v>
          </cell>
          <cell r="CV77">
            <v>6.5</v>
          </cell>
        </row>
        <row r="79">
          <cell r="BP79">
            <v>6.8</v>
          </cell>
          <cell r="BX79">
            <v>6.8</v>
          </cell>
          <cell r="CF79">
            <v>6.6</v>
          </cell>
          <cell r="CN79">
            <v>6.4</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CE18" sqref="CE18:CS1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14866835</v>
      </c>
      <c r="BO4" s="453"/>
      <c r="BP4" s="453"/>
      <c r="BQ4" s="453"/>
      <c r="BR4" s="453"/>
      <c r="BS4" s="453"/>
      <c r="BT4" s="453"/>
      <c r="BU4" s="454"/>
      <c r="BV4" s="452">
        <v>16374796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7.2</v>
      </c>
      <c r="CU4" s="593"/>
      <c r="CV4" s="593"/>
      <c r="CW4" s="593"/>
      <c r="CX4" s="593"/>
      <c r="CY4" s="593"/>
      <c r="CZ4" s="593"/>
      <c r="DA4" s="594"/>
      <c r="DB4" s="592">
        <v>8.3000000000000007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14183102</v>
      </c>
      <c r="BO5" s="424"/>
      <c r="BP5" s="424"/>
      <c r="BQ5" s="424"/>
      <c r="BR5" s="424"/>
      <c r="BS5" s="424"/>
      <c r="BT5" s="424"/>
      <c r="BU5" s="425"/>
      <c r="BV5" s="423">
        <v>15594515</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80.599999999999994</v>
      </c>
      <c r="CU5" s="421"/>
      <c r="CV5" s="421"/>
      <c r="CW5" s="421"/>
      <c r="CX5" s="421"/>
      <c r="CY5" s="421"/>
      <c r="CZ5" s="421"/>
      <c r="DA5" s="422"/>
      <c r="DB5" s="420">
        <v>85.7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683733</v>
      </c>
      <c r="BO6" s="424"/>
      <c r="BP6" s="424"/>
      <c r="BQ6" s="424"/>
      <c r="BR6" s="424"/>
      <c r="BS6" s="424"/>
      <c r="BT6" s="424"/>
      <c r="BU6" s="425"/>
      <c r="BV6" s="423">
        <v>780281</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84.8</v>
      </c>
      <c r="CU6" s="567"/>
      <c r="CV6" s="567"/>
      <c r="CW6" s="567"/>
      <c r="CX6" s="567"/>
      <c r="CY6" s="567"/>
      <c r="CZ6" s="567"/>
      <c r="DA6" s="568"/>
      <c r="DB6" s="566">
        <v>89.4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111829</v>
      </c>
      <c r="BO7" s="424"/>
      <c r="BP7" s="424"/>
      <c r="BQ7" s="424"/>
      <c r="BR7" s="424"/>
      <c r="BS7" s="424"/>
      <c r="BT7" s="424"/>
      <c r="BU7" s="425"/>
      <c r="BV7" s="423">
        <v>147501</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7972630</v>
      </c>
      <c r="CU7" s="424"/>
      <c r="CV7" s="424"/>
      <c r="CW7" s="424"/>
      <c r="CX7" s="424"/>
      <c r="CY7" s="424"/>
      <c r="CZ7" s="424"/>
      <c r="DA7" s="425"/>
      <c r="DB7" s="423">
        <v>7650324</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571904</v>
      </c>
      <c r="BO8" s="424"/>
      <c r="BP8" s="424"/>
      <c r="BQ8" s="424"/>
      <c r="BR8" s="424"/>
      <c r="BS8" s="424"/>
      <c r="BT8" s="424"/>
      <c r="BU8" s="425"/>
      <c r="BV8" s="423">
        <v>632780</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0.47</v>
      </c>
      <c r="CU8" s="527"/>
      <c r="CV8" s="527"/>
      <c r="CW8" s="527"/>
      <c r="CX8" s="527"/>
      <c r="CY8" s="527"/>
      <c r="CZ8" s="527"/>
      <c r="DA8" s="528"/>
      <c r="DB8" s="526">
        <v>0.48</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24792</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-60876</v>
      </c>
      <c r="BO9" s="424"/>
      <c r="BP9" s="424"/>
      <c r="BQ9" s="424"/>
      <c r="BR9" s="424"/>
      <c r="BS9" s="424"/>
      <c r="BT9" s="424"/>
      <c r="BU9" s="425"/>
      <c r="BV9" s="423">
        <v>351059</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15</v>
      </c>
      <c r="CU9" s="421"/>
      <c r="CV9" s="421"/>
      <c r="CW9" s="421"/>
      <c r="CX9" s="421"/>
      <c r="CY9" s="421"/>
      <c r="CZ9" s="421"/>
      <c r="DA9" s="422"/>
      <c r="DB9" s="420">
        <v>15.3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26317</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200017</v>
      </c>
      <c r="BO10" s="424"/>
      <c r="BP10" s="424"/>
      <c r="BQ10" s="424"/>
      <c r="BR10" s="424"/>
      <c r="BS10" s="424"/>
      <c r="BT10" s="424"/>
      <c r="BU10" s="425"/>
      <c r="BV10" s="423">
        <v>63</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115</v>
      </c>
      <c r="AV11" s="482"/>
      <c r="AW11" s="482"/>
      <c r="AX11" s="482"/>
      <c r="AY11" s="437" t="s">
        <v>126</v>
      </c>
      <c r="AZ11" s="438"/>
      <c r="BA11" s="438"/>
      <c r="BB11" s="438"/>
      <c r="BC11" s="438"/>
      <c r="BD11" s="438"/>
      <c r="BE11" s="438"/>
      <c r="BF11" s="438"/>
      <c r="BG11" s="438"/>
      <c r="BH11" s="438"/>
      <c r="BI11" s="438"/>
      <c r="BJ11" s="438"/>
      <c r="BK11" s="438"/>
      <c r="BL11" s="438"/>
      <c r="BM11" s="439"/>
      <c r="BN11" s="423">
        <v>336676</v>
      </c>
      <c r="BO11" s="424"/>
      <c r="BP11" s="424"/>
      <c r="BQ11" s="424"/>
      <c r="BR11" s="424"/>
      <c r="BS11" s="424"/>
      <c r="BT11" s="424"/>
      <c r="BU11" s="425"/>
      <c r="BV11" s="423">
        <v>271806</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25174</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120</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137</v>
      </c>
      <c r="N13" s="508"/>
      <c r="O13" s="508"/>
      <c r="P13" s="508"/>
      <c r="Q13" s="509"/>
      <c r="R13" s="510">
        <v>24909</v>
      </c>
      <c r="S13" s="511"/>
      <c r="T13" s="511"/>
      <c r="U13" s="511"/>
      <c r="V13" s="512"/>
      <c r="W13" s="513" t="s">
        <v>138</v>
      </c>
      <c r="X13" s="409"/>
      <c r="Y13" s="409"/>
      <c r="Z13" s="409"/>
      <c r="AA13" s="409"/>
      <c r="AB13" s="410"/>
      <c r="AC13" s="376">
        <v>735</v>
      </c>
      <c r="AD13" s="377"/>
      <c r="AE13" s="377"/>
      <c r="AF13" s="377"/>
      <c r="AG13" s="378"/>
      <c r="AH13" s="376">
        <v>814</v>
      </c>
      <c r="AI13" s="377"/>
      <c r="AJ13" s="377"/>
      <c r="AK13" s="377"/>
      <c r="AL13" s="436"/>
      <c r="AM13" s="480" t="s">
        <v>139</v>
      </c>
      <c r="AN13" s="380"/>
      <c r="AO13" s="380"/>
      <c r="AP13" s="380"/>
      <c r="AQ13" s="380"/>
      <c r="AR13" s="380"/>
      <c r="AS13" s="380"/>
      <c r="AT13" s="381"/>
      <c r="AU13" s="481" t="s">
        <v>140</v>
      </c>
      <c r="AV13" s="482"/>
      <c r="AW13" s="482"/>
      <c r="AX13" s="482"/>
      <c r="AY13" s="437" t="s">
        <v>141</v>
      </c>
      <c r="AZ13" s="438"/>
      <c r="BA13" s="438"/>
      <c r="BB13" s="438"/>
      <c r="BC13" s="438"/>
      <c r="BD13" s="438"/>
      <c r="BE13" s="438"/>
      <c r="BF13" s="438"/>
      <c r="BG13" s="438"/>
      <c r="BH13" s="438"/>
      <c r="BI13" s="438"/>
      <c r="BJ13" s="438"/>
      <c r="BK13" s="438"/>
      <c r="BL13" s="438"/>
      <c r="BM13" s="439"/>
      <c r="BN13" s="423">
        <v>475817</v>
      </c>
      <c r="BO13" s="424"/>
      <c r="BP13" s="424"/>
      <c r="BQ13" s="424"/>
      <c r="BR13" s="424"/>
      <c r="BS13" s="424"/>
      <c r="BT13" s="424"/>
      <c r="BU13" s="425"/>
      <c r="BV13" s="423">
        <v>622928</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11.2</v>
      </c>
      <c r="CU13" s="421"/>
      <c r="CV13" s="421"/>
      <c r="CW13" s="421"/>
      <c r="CX13" s="421"/>
      <c r="CY13" s="421"/>
      <c r="CZ13" s="421"/>
      <c r="DA13" s="422"/>
      <c r="DB13" s="420">
        <v>11.7</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25497</v>
      </c>
      <c r="S14" s="511"/>
      <c r="T14" s="511"/>
      <c r="U14" s="511"/>
      <c r="V14" s="512"/>
      <c r="W14" s="514"/>
      <c r="X14" s="412"/>
      <c r="Y14" s="412"/>
      <c r="Z14" s="412"/>
      <c r="AA14" s="412"/>
      <c r="AB14" s="413"/>
      <c r="AC14" s="503">
        <v>5.7</v>
      </c>
      <c r="AD14" s="504"/>
      <c r="AE14" s="504"/>
      <c r="AF14" s="504"/>
      <c r="AG14" s="505"/>
      <c r="AH14" s="503">
        <v>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73.099999999999994</v>
      </c>
      <c r="CU14" s="521"/>
      <c r="CV14" s="521"/>
      <c r="CW14" s="521"/>
      <c r="CX14" s="521"/>
      <c r="CY14" s="521"/>
      <c r="CZ14" s="521"/>
      <c r="DA14" s="522"/>
      <c r="DB14" s="520">
        <v>99.7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25217</v>
      </c>
      <c r="S15" s="511"/>
      <c r="T15" s="511"/>
      <c r="U15" s="511"/>
      <c r="V15" s="512"/>
      <c r="W15" s="513" t="s">
        <v>146</v>
      </c>
      <c r="X15" s="409"/>
      <c r="Y15" s="409"/>
      <c r="Z15" s="409"/>
      <c r="AA15" s="409"/>
      <c r="AB15" s="410"/>
      <c r="AC15" s="376">
        <v>4289</v>
      </c>
      <c r="AD15" s="377"/>
      <c r="AE15" s="377"/>
      <c r="AF15" s="377"/>
      <c r="AG15" s="378"/>
      <c r="AH15" s="376">
        <v>4432</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3034945</v>
      </c>
      <c r="BO15" s="453"/>
      <c r="BP15" s="453"/>
      <c r="BQ15" s="453"/>
      <c r="BR15" s="453"/>
      <c r="BS15" s="453"/>
      <c r="BT15" s="453"/>
      <c r="BU15" s="454"/>
      <c r="BV15" s="452">
        <v>3132459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33.4</v>
      </c>
      <c r="AD16" s="504"/>
      <c r="AE16" s="504"/>
      <c r="AF16" s="504"/>
      <c r="AG16" s="505"/>
      <c r="AH16" s="503">
        <v>32.700000000000003</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6807081</v>
      </c>
      <c r="BO16" s="424"/>
      <c r="BP16" s="424"/>
      <c r="BQ16" s="424"/>
      <c r="BR16" s="424"/>
      <c r="BS16" s="424"/>
      <c r="BT16" s="424"/>
      <c r="BU16" s="425"/>
      <c r="BV16" s="423">
        <v>6535757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7829</v>
      </c>
      <c r="AD17" s="377"/>
      <c r="AE17" s="377"/>
      <c r="AF17" s="377"/>
      <c r="AG17" s="378"/>
      <c r="AH17" s="376">
        <v>8328</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3782453</v>
      </c>
      <c r="BO17" s="424"/>
      <c r="BP17" s="424"/>
      <c r="BQ17" s="424"/>
      <c r="BR17" s="424"/>
      <c r="BS17" s="424"/>
      <c r="BT17" s="424"/>
      <c r="BU17" s="425"/>
      <c r="BV17" s="423">
        <v>3914181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307.29000000000002</v>
      </c>
      <c r="M18" s="476"/>
      <c r="N18" s="476"/>
      <c r="O18" s="476"/>
      <c r="P18" s="476"/>
      <c r="Q18" s="476"/>
      <c r="R18" s="477"/>
      <c r="S18" s="477"/>
      <c r="T18" s="477"/>
      <c r="U18" s="477"/>
      <c r="V18" s="478"/>
      <c r="W18" s="494"/>
      <c r="X18" s="495"/>
      <c r="Y18" s="495"/>
      <c r="Z18" s="495"/>
      <c r="AA18" s="495"/>
      <c r="AB18" s="519"/>
      <c r="AC18" s="393">
        <v>60.9</v>
      </c>
      <c r="AD18" s="394"/>
      <c r="AE18" s="394"/>
      <c r="AF18" s="394"/>
      <c r="AG18" s="479"/>
      <c r="AH18" s="393">
        <v>61.4</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6788701</v>
      </c>
      <c r="BO18" s="424"/>
      <c r="BP18" s="424"/>
      <c r="BQ18" s="424"/>
      <c r="BR18" s="424"/>
      <c r="BS18" s="424"/>
      <c r="BT18" s="424"/>
      <c r="BU18" s="425"/>
      <c r="BV18" s="423">
        <v>6717056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81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10209217</v>
      </c>
      <c r="BO19" s="424"/>
      <c r="BP19" s="424"/>
      <c r="BQ19" s="424"/>
      <c r="BR19" s="424"/>
      <c r="BS19" s="424"/>
      <c r="BT19" s="424"/>
      <c r="BU19" s="425"/>
      <c r="BV19" s="423">
        <v>9542148</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9047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9556135</v>
      </c>
      <c r="BO22" s="453"/>
      <c r="BP22" s="453"/>
      <c r="BQ22" s="453"/>
      <c r="BR22" s="453"/>
      <c r="BS22" s="453"/>
      <c r="BT22" s="453"/>
      <c r="BU22" s="454"/>
      <c r="BV22" s="452">
        <v>10050856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6977827</v>
      </c>
      <c r="BO23" s="424"/>
      <c r="BP23" s="424"/>
      <c r="BQ23" s="424"/>
      <c r="BR23" s="424"/>
      <c r="BS23" s="424"/>
      <c r="BT23" s="424"/>
      <c r="BU23" s="425"/>
      <c r="BV23" s="423">
        <v>7395552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8230</v>
      </c>
      <c r="R24" s="377"/>
      <c r="S24" s="377"/>
      <c r="T24" s="377"/>
      <c r="U24" s="377"/>
      <c r="V24" s="378"/>
      <c r="W24" s="466"/>
      <c r="X24" s="403"/>
      <c r="Y24" s="404"/>
      <c r="Z24" s="379" t="s">
        <v>171</v>
      </c>
      <c r="AA24" s="380"/>
      <c r="AB24" s="380"/>
      <c r="AC24" s="380"/>
      <c r="AD24" s="380"/>
      <c r="AE24" s="380"/>
      <c r="AF24" s="380"/>
      <c r="AG24" s="381"/>
      <c r="AH24" s="376">
        <v>216</v>
      </c>
      <c r="AI24" s="377"/>
      <c r="AJ24" s="377"/>
      <c r="AK24" s="377"/>
      <c r="AL24" s="378"/>
      <c r="AM24" s="376">
        <v>660960</v>
      </c>
      <c r="AN24" s="377"/>
      <c r="AO24" s="377"/>
      <c r="AP24" s="377"/>
      <c r="AQ24" s="377"/>
      <c r="AR24" s="378"/>
      <c r="AS24" s="376">
        <v>3060</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4736021</v>
      </c>
      <c r="BO24" s="424"/>
      <c r="BP24" s="424"/>
      <c r="BQ24" s="424"/>
      <c r="BR24" s="424"/>
      <c r="BS24" s="424"/>
      <c r="BT24" s="424"/>
      <c r="BU24" s="425"/>
      <c r="BV24" s="423">
        <v>5281891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6840</v>
      </c>
      <c r="R25" s="377"/>
      <c r="S25" s="377"/>
      <c r="T25" s="377"/>
      <c r="U25" s="377"/>
      <c r="V25" s="378"/>
      <c r="W25" s="466"/>
      <c r="X25" s="403"/>
      <c r="Y25" s="404"/>
      <c r="Z25" s="379" t="s">
        <v>174</v>
      </c>
      <c r="AA25" s="380"/>
      <c r="AB25" s="380"/>
      <c r="AC25" s="380"/>
      <c r="AD25" s="380"/>
      <c r="AE25" s="380"/>
      <c r="AF25" s="380"/>
      <c r="AG25" s="381"/>
      <c r="AH25" s="376">
        <v>34</v>
      </c>
      <c r="AI25" s="377"/>
      <c r="AJ25" s="377"/>
      <c r="AK25" s="377"/>
      <c r="AL25" s="378"/>
      <c r="AM25" s="376">
        <v>101966</v>
      </c>
      <c r="AN25" s="377"/>
      <c r="AO25" s="377"/>
      <c r="AP25" s="377"/>
      <c r="AQ25" s="377"/>
      <c r="AR25" s="378"/>
      <c r="AS25" s="376">
        <v>2999</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1393798</v>
      </c>
      <c r="BO25" s="453"/>
      <c r="BP25" s="453"/>
      <c r="BQ25" s="453"/>
      <c r="BR25" s="453"/>
      <c r="BS25" s="453"/>
      <c r="BT25" s="453"/>
      <c r="BU25" s="454"/>
      <c r="BV25" s="452">
        <v>1765890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6050</v>
      </c>
      <c r="R26" s="377"/>
      <c r="S26" s="377"/>
      <c r="T26" s="377"/>
      <c r="U26" s="377"/>
      <c r="V26" s="378"/>
      <c r="W26" s="466"/>
      <c r="X26" s="403"/>
      <c r="Y26" s="404"/>
      <c r="Z26" s="379" t="s">
        <v>177</v>
      </c>
      <c r="AA26" s="434"/>
      <c r="AB26" s="434"/>
      <c r="AC26" s="434"/>
      <c r="AD26" s="434"/>
      <c r="AE26" s="434"/>
      <c r="AF26" s="434"/>
      <c r="AG26" s="435"/>
      <c r="AH26" s="376">
        <v>21</v>
      </c>
      <c r="AI26" s="377"/>
      <c r="AJ26" s="377"/>
      <c r="AK26" s="377"/>
      <c r="AL26" s="378"/>
      <c r="AM26" s="376">
        <v>63336</v>
      </c>
      <c r="AN26" s="377"/>
      <c r="AO26" s="377"/>
      <c r="AP26" s="377"/>
      <c r="AQ26" s="377"/>
      <c r="AR26" s="378"/>
      <c r="AS26" s="376">
        <v>3016</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179</v>
      </c>
      <c r="BO26" s="424"/>
      <c r="BP26" s="424"/>
      <c r="BQ26" s="424"/>
      <c r="BR26" s="424"/>
      <c r="BS26" s="424"/>
      <c r="BT26" s="424"/>
      <c r="BU26" s="425"/>
      <c r="BV26" s="423" t="s">
        <v>179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3600</v>
      </c>
      <c r="R27" s="377"/>
      <c r="S27" s="377"/>
      <c r="T27" s="377"/>
      <c r="U27" s="377"/>
      <c r="V27" s="378"/>
      <c r="W27" s="466"/>
      <c r="X27" s="403"/>
      <c r="Y27" s="404"/>
      <c r="Z27" s="379" t="s">
        <v>181</v>
      </c>
      <c r="AA27" s="380"/>
      <c r="AB27" s="380"/>
      <c r="AC27" s="380"/>
      <c r="AD27" s="380"/>
      <c r="AE27" s="380"/>
      <c r="AF27" s="380"/>
      <c r="AG27" s="381"/>
      <c r="AH27" s="376" t="s">
        <v>136</v>
      </c>
      <c r="AI27" s="377"/>
      <c r="AJ27" s="377"/>
      <c r="AK27" s="377"/>
      <c r="AL27" s="378"/>
      <c r="AM27" s="376" t="s">
        <v>179</v>
      </c>
      <c r="AN27" s="377"/>
      <c r="AO27" s="377"/>
      <c r="AP27" s="377"/>
      <c r="AQ27" s="377"/>
      <c r="AR27" s="378"/>
      <c r="AS27" s="376" t="s">
        <v>179</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239346</v>
      </c>
      <c r="BO27" s="458"/>
      <c r="BP27" s="458"/>
      <c r="BQ27" s="458"/>
      <c r="BR27" s="458"/>
      <c r="BS27" s="458"/>
      <c r="BT27" s="458"/>
      <c r="BU27" s="459"/>
      <c r="BV27" s="457">
        <v>239341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3100</v>
      </c>
      <c r="R28" s="377"/>
      <c r="S28" s="377"/>
      <c r="T28" s="377"/>
      <c r="U28" s="377"/>
      <c r="V28" s="378"/>
      <c r="W28" s="466"/>
      <c r="X28" s="403"/>
      <c r="Y28" s="404"/>
      <c r="Z28" s="379" t="s">
        <v>184</v>
      </c>
      <c r="AA28" s="380"/>
      <c r="AB28" s="380"/>
      <c r="AC28" s="380"/>
      <c r="AD28" s="380"/>
      <c r="AE28" s="380"/>
      <c r="AF28" s="380"/>
      <c r="AG28" s="381"/>
      <c r="AH28" s="376" t="s">
        <v>136</v>
      </c>
      <c r="AI28" s="377"/>
      <c r="AJ28" s="377"/>
      <c r="AK28" s="377"/>
      <c r="AL28" s="378"/>
      <c r="AM28" s="376" t="s">
        <v>179</v>
      </c>
      <c r="AN28" s="377"/>
      <c r="AO28" s="377"/>
      <c r="AP28" s="377"/>
      <c r="AQ28" s="377"/>
      <c r="AR28" s="378"/>
      <c r="AS28" s="376" t="s">
        <v>179</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1215341</v>
      </c>
      <c r="BO28" s="453"/>
      <c r="BP28" s="453"/>
      <c r="BQ28" s="453"/>
      <c r="BR28" s="453"/>
      <c r="BS28" s="453"/>
      <c r="BT28" s="453"/>
      <c r="BU28" s="454"/>
      <c r="BV28" s="452">
        <v>1015324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12</v>
      </c>
      <c r="M29" s="377"/>
      <c r="N29" s="377"/>
      <c r="O29" s="377"/>
      <c r="P29" s="378"/>
      <c r="Q29" s="376">
        <v>2900</v>
      </c>
      <c r="R29" s="377"/>
      <c r="S29" s="377"/>
      <c r="T29" s="377"/>
      <c r="U29" s="377"/>
      <c r="V29" s="378"/>
      <c r="W29" s="467"/>
      <c r="X29" s="468"/>
      <c r="Y29" s="469"/>
      <c r="Z29" s="379" t="s">
        <v>187</v>
      </c>
      <c r="AA29" s="380"/>
      <c r="AB29" s="380"/>
      <c r="AC29" s="380"/>
      <c r="AD29" s="380"/>
      <c r="AE29" s="380"/>
      <c r="AF29" s="380"/>
      <c r="AG29" s="381"/>
      <c r="AH29" s="376">
        <v>216</v>
      </c>
      <c r="AI29" s="377"/>
      <c r="AJ29" s="377"/>
      <c r="AK29" s="377"/>
      <c r="AL29" s="378"/>
      <c r="AM29" s="376">
        <v>660960</v>
      </c>
      <c r="AN29" s="377"/>
      <c r="AO29" s="377"/>
      <c r="AP29" s="377"/>
      <c r="AQ29" s="377"/>
      <c r="AR29" s="378"/>
      <c r="AS29" s="376">
        <v>3060</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653285</v>
      </c>
      <c r="BO29" s="424"/>
      <c r="BP29" s="424"/>
      <c r="BQ29" s="424"/>
      <c r="BR29" s="424"/>
      <c r="BS29" s="424"/>
      <c r="BT29" s="424"/>
      <c r="BU29" s="425"/>
      <c r="BV29" s="423">
        <v>403278</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97.1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2724665</v>
      </c>
      <c r="BO30" s="458"/>
      <c r="BP30" s="458"/>
      <c r="BQ30" s="458"/>
      <c r="BR30" s="458"/>
      <c r="BS30" s="458"/>
      <c r="BT30" s="458"/>
      <c r="BU30" s="459"/>
      <c r="BV30" s="457">
        <v>2265571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199</v>
      </c>
      <c r="X33" s="374"/>
      <c r="Y33" s="374"/>
      <c r="Z33" s="374"/>
      <c r="AA33" s="374"/>
      <c r="AB33" s="374"/>
      <c r="AC33" s="374"/>
      <c r="AD33" s="374"/>
      <c r="AE33" s="374"/>
      <c r="AF33" s="374"/>
      <c r="AG33" s="374"/>
      <c r="AH33" s="374"/>
      <c r="AI33" s="374"/>
      <c r="AJ33" s="374"/>
      <c r="AK33" s="374"/>
      <c r="AL33" s="203"/>
      <c r="AM33" s="375" t="s">
        <v>198</v>
      </c>
      <c r="AN33" s="375"/>
      <c r="AO33" s="374" t="s">
        <v>199</v>
      </c>
      <c r="AP33" s="374"/>
      <c r="AQ33" s="374"/>
      <c r="AR33" s="374"/>
      <c r="AS33" s="374"/>
      <c r="AT33" s="374"/>
      <c r="AU33" s="374"/>
      <c r="AV33" s="374"/>
      <c r="AW33" s="374"/>
      <c r="AX33" s="374"/>
      <c r="AY33" s="374"/>
      <c r="AZ33" s="374"/>
      <c r="BA33" s="374"/>
      <c r="BB33" s="374"/>
      <c r="BC33" s="374"/>
      <c r="BD33" s="204"/>
      <c r="BE33" s="374" t="s">
        <v>200</v>
      </c>
      <c r="BF33" s="374"/>
      <c r="BG33" s="374" t="s">
        <v>201</v>
      </c>
      <c r="BH33" s="374"/>
      <c r="BI33" s="374"/>
      <c r="BJ33" s="374"/>
      <c r="BK33" s="374"/>
      <c r="BL33" s="374"/>
      <c r="BM33" s="374"/>
      <c r="BN33" s="374"/>
      <c r="BO33" s="374"/>
      <c r="BP33" s="374"/>
      <c r="BQ33" s="374"/>
      <c r="BR33" s="374"/>
      <c r="BS33" s="374"/>
      <c r="BT33" s="374"/>
      <c r="BU33" s="374"/>
      <c r="BV33" s="204"/>
      <c r="BW33" s="375" t="s">
        <v>200</v>
      </c>
      <c r="BX33" s="375"/>
      <c r="BY33" s="374" t="s">
        <v>202</v>
      </c>
      <c r="BZ33" s="374"/>
      <c r="CA33" s="374"/>
      <c r="CB33" s="374"/>
      <c r="CC33" s="374"/>
      <c r="CD33" s="374"/>
      <c r="CE33" s="374"/>
      <c r="CF33" s="374"/>
      <c r="CG33" s="374"/>
      <c r="CH33" s="374"/>
      <c r="CI33" s="374"/>
      <c r="CJ33" s="374"/>
      <c r="CK33" s="374"/>
      <c r="CL33" s="374"/>
      <c r="CM33" s="374"/>
      <c r="CN33" s="203"/>
      <c r="CO33" s="375" t="s">
        <v>198</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78"/>
      <c r="BE34" s="371">
        <f>IF(BG34="","",MAX(C34:D43,U34:V43,AM34:AN43)+1)</f>
        <v>6</v>
      </c>
      <c r="BF34" s="371"/>
      <c r="BG34" s="372" t="str">
        <f>IF('各会計、関係団体の財政状況及び健全化判断比率'!B31="","",'各会計、関係団体の財政状況及び健全化判断比率'!B31)</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富山地区広域圏事務組合</v>
      </c>
      <c r="BZ34" s="372"/>
      <c r="CA34" s="372"/>
      <c r="CB34" s="372"/>
      <c r="CC34" s="372"/>
      <c r="CD34" s="372"/>
      <c r="CE34" s="372"/>
      <c r="CF34" s="372"/>
      <c r="CG34" s="372"/>
      <c r="CH34" s="372"/>
      <c r="CI34" s="372"/>
      <c r="CJ34" s="372"/>
      <c r="CK34" s="372"/>
      <c r="CL34" s="372"/>
      <c r="CM34" s="372"/>
      <c r="CN34" s="178"/>
      <c r="CO34" s="371">
        <f>IF(CQ34="","",MAX(C34:D43,U34:V43,AM34:AN43,BE34:BF43,BW34:BX43)+1)</f>
        <v>19</v>
      </c>
      <c r="CP34" s="371"/>
      <c r="CQ34" s="372" t="str">
        <f>IF('各会計、関係団体の財政状況及び健全化判断比率'!BS7="","",'各会計、関係団体の財政状況及び健全化判断比率'!BS7)</f>
        <v>たてやま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墓地公園事業特別会計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7</v>
      </c>
      <c r="BF35" s="371"/>
      <c r="BG35" s="372" t="str">
        <f>IF('各会計、関係団体の財政状況及び健全化判断比率'!B32="","",'各会計、関係団体の財政状況及び健全化判断比率'!B32)</f>
        <v>浄化槽設置管理事業特別会計</v>
      </c>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富山県市町村会館管理組合</v>
      </c>
      <c r="BZ35" s="372"/>
      <c r="CA35" s="372"/>
      <c r="CB35" s="372"/>
      <c r="CC35" s="372"/>
      <c r="CD35" s="372"/>
      <c r="CE35" s="372"/>
      <c r="CF35" s="372"/>
      <c r="CG35" s="372"/>
      <c r="CH35" s="372"/>
      <c r="CI35" s="372"/>
      <c r="CJ35" s="372"/>
      <c r="CK35" s="372"/>
      <c r="CL35" s="372"/>
      <c r="CM35" s="372"/>
      <c r="CN35" s="178"/>
      <c r="CO35" s="371">
        <f t="shared" ref="CO35:CO43" si="3">IF(CQ35="","",CO34+1)</f>
        <v>20</v>
      </c>
      <c r="CP35" s="371"/>
      <c r="CQ35" s="372" t="str">
        <f>IF('各会計、関係団体の財政状況及び健全化判断比率'!BS8="","",'各会計、関係団体の財政状況及び健全化判断比率'!BS8)</f>
        <v>立山町土地開発公社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t="str">
        <f t="shared" ref="U36:U43" si="4">IF(W36="","",U35+1)</f>
        <v/>
      </c>
      <c r="V36" s="371"/>
      <c r="W36" s="372"/>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8</v>
      </c>
      <c r="BF36" s="371"/>
      <c r="BG36" s="372" t="str">
        <f>IF('各会計、関係団体の財政状況及び健全化判断比率'!B33="","",'各会計、関係団体の財政状況及び健全化判断比率'!B33)</f>
        <v>地域開発事業特別会計</v>
      </c>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滑川中新川地区広域情報事務組合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富山県市町村総合事務組合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富山県後期高齢者医療広域連合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　[一般会計]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　[後期高齢者医療事業特別会計]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16</v>
      </c>
      <c r="BX41" s="371"/>
      <c r="BY41" s="372" t="str">
        <f>IF('各会計、関係団体の財政状況及び健全化判断比率'!B75="","",'各会計、関係団体の財政状況及び健全化判断比率'!B75)</f>
        <v>常願寺川右岸水防市町村組合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17</v>
      </c>
      <c r="BX42" s="371"/>
      <c r="BY42" s="372" t="str">
        <f>IF('各会計、関係団体の財政状況及び健全化判断比率'!B76="","",'各会計、関係団体の財政状況及び健全化判断比率'!B76)</f>
        <v>中新川広域行政事務組合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18</v>
      </c>
      <c r="BX43" s="371"/>
      <c r="BY43" s="372" t="str">
        <f>IF('各会計、関係団体の財政状況及び健全化判断比率'!B77="","",'各会計、関係団体の財政状況及び健全化判断比率'!B77)</f>
        <v>　[一般会計]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611</v>
      </c>
    </row>
    <row r="54" spans="5:113" x14ac:dyDescent="0.15"/>
    <row r="55" spans="5:113" x14ac:dyDescent="0.15"/>
    <row r="56" spans="5:113" x14ac:dyDescent="0.15"/>
  </sheetData>
  <sheetProtection algorithmName="SHA-512" hashValue="gkMayf+pSde13clnyelxqrltqkCrlrE+wJECQezj8ra26YphLhBGK5M0Yqmiw/GZtNfNZo9R2tW7vFGM5LAOaA==" saltValue="8CSnVcCtHkNmhA3rPYolv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0" t="s">
        <v>573</v>
      </c>
      <c r="D34" s="1180"/>
      <c r="E34" s="1181"/>
      <c r="F34" s="32">
        <v>5.34</v>
      </c>
      <c r="G34" s="33">
        <v>4.8600000000000003</v>
      </c>
      <c r="H34" s="33">
        <v>3.84</v>
      </c>
      <c r="I34" s="33">
        <v>8.26</v>
      </c>
      <c r="J34" s="34">
        <v>7.16</v>
      </c>
      <c r="K34" s="22"/>
      <c r="L34" s="22"/>
      <c r="M34" s="22"/>
      <c r="N34" s="22"/>
      <c r="O34" s="22"/>
      <c r="P34" s="22"/>
    </row>
    <row r="35" spans="1:16" ht="39" customHeight="1" x14ac:dyDescent="0.15">
      <c r="A35" s="22"/>
      <c r="B35" s="35"/>
      <c r="C35" s="1174" t="s">
        <v>574</v>
      </c>
      <c r="D35" s="1175"/>
      <c r="E35" s="1176"/>
      <c r="F35" s="36">
        <v>5.38</v>
      </c>
      <c r="G35" s="37">
        <v>2.94</v>
      </c>
      <c r="H35" s="37">
        <v>3.73</v>
      </c>
      <c r="I35" s="37">
        <v>3.87</v>
      </c>
      <c r="J35" s="38">
        <v>4.3499999999999996</v>
      </c>
      <c r="K35" s="22"/>
      <c r="L35" s="22"/>
      <c r="M35" s="22"/>
      <c r="N35" s="22"/>
      <c r="O35" s="22"/>
      <c r="P35" s="22"/>
    </row>
    <row r="36" spans="1:16" ht="39" customHeight="1" x14ac:dyDescent="0.15">
      <c r="A36" s="22"/>
      <c r="B36" s="35"/>
      <c r="C36" s="1174" t="s">
        <v>575</v>
      </c>
      <c r="D36" s="1175"/>
      <c r="E36" s="1176"/>
      <c r="F36" s="36">
        <v>3.79</v>
      </c>
      <c r="G36" s="37">
        <v>3.02</v>
      </c>
      <c r="H36" s="37">
        <v>1.1299999999999999</v>
      </c>
      <c r="I36" s="37">
        <v>1.28</v>
      </c>
      <c r="J36" s="38">
        <v>1.34</v>
      </c>
      <c r="K36" s="22"/>
      <c r="L36" s="22"/>
      <c r="M36" s="22"/>
      <c r="N36" s="22"/>
      <c r="O36" s="22"/>
      <c r="P36" s="22"/>
    </row>
    <row r="37" spans="1:16" ht="39" customHeight="1" x14ac:dyDescent="0.15">
      <c r="A37" s="22"/>
      <c r="B37" s="35"/>
      <c r="C37" s="1174" t="s">
        <v>576</v>
      </c>
      <c r="D37" s="1175"/>
      <c r="E37" s="1176"/>
      <c r="F37" s="36">
        <v>0</v>
      </c>
      <c r="G37" s="37">
        <v>3.77</v>
      </c>
      <c r="H37" s="37">
        <v>1.47</v>
      </c>
      <c r="I37" s="37">
        <v>1.1000000000000001</v>
      </c>
      <c r="J37" s="38">
        <v>0.8</v>
      </c>
      <c r="K37" s="22"/>
      <c r="L37" s="22"/>
      <c r="M37" s="22"/>
      <c r="N37" s="22"/>
      <c r="O37" s="22"/>
      <c r="P37" s="22"/>
    </row>
    <row r="38" spans="1:16" ht="39" customHeight="1" x14ac:dyDescent="0.15">
      <c r="A38" s="22"/>
      <c r="B38" s="35"/>
      <c r="C38" s="1174" t="s">
        <v>577</v>
      </c>
      <c r="D38" s="1175"/>
      <c r="E38" s="1176"/>
      <c r="F38" s="36">
        <v>0.06</v>
      </c>
      <c r="G38" s="37">
        <v>0.03</v>
      </c>
      <c r="H38" s="37">
        <v>0.06</v>
      </c>
      <c r="I38" s="37">
        <v>7.0000000000000007E-2</v>
      </c>
      <c r="J38" s="38">
        <v>0.06</v>
      </c>
      <c r="K38" s="22"/>
      <c r="L38" s="22"/>
      <c r="M38" s="22"/>
      <c r="N38" s="22"/>
      <c r="O38" s="22"/>
      <c r="P38" s="22"/>
    </row>
    <row r="39" spans="1:16" ht="39" customHeight="1" x14ac:dyDescent="0.15">
      <c r="A39" s="22"/>
      <c r="B39" s="35"/>
      <c r="C39" s="1174" t="s">
        <v>578</v>
      </c>
      <c r="D39" s="1175"/>
      <c r="E39" s="1176"/>
      <c r="F39" s="36">
        <v>0.03</v>
      </c>
      <c r="G39" s="37">
        <v>0.02</v>
      </c>
      <c r="H39" s="37">
        <v>0</v>
      </c>
      <c r="I39" s="37">
        <v>0.03</v>
      </c>
      <c r="J39" s="38">
        <v>0.02</v>
      </c>
      <c r="K39" s="22"/>
      <c r="L39" s="22"/>
      <c r="M39" s="22"/>
      <c r="N39" s="22"/>
      <c r="O39" s="22"/>
      <c r="P39" s="22"/>
    </row>
    <row r="40" spans="1:16" ht="39" customHeight="1" x14ac:dyDescent="0.15">
      <c r="A40" s="22"/>
      <c r="B40" s="35"/>
      <c r="C40" s="1174" t="s">
        <v>579</v>
      </c>
      <c r="D40" s="1175"/>
      <c r="E40" s="1176"/>
      <c r="F40" s="36" t="s">
        <v>526</v>
      </c>
      <c r="G40" s="37">
        <v>0</v>
      </c>
      <c r="H40" s="37">
        <v>0.01</v>
      </c>
      <c r="I40" s="37">
        <v>0.01</v>
      </c>
      <c r="J40" s="38">
        <v>0.02</v>
      </c>
      <c r="K40" s="22"/>
      <c r="L40" s="22"/>
      <c r="M40" s="22"/>
      <c r="N40" s="22"/>
      <c r="O40" s="22"/>
      <c r="P40" s="22"/>
    </row>
    <row r="41" spans="1:16" ht="39" customHeight="1" x14ac:dyDescent="0.15">
      <c r="A41" s="22"/>
      <c r="B41" s="35"/>
      <c r="C41" s="1174" t="s">
        <v>580</v>
      </c>
      <c r="D41" s="1175"/>
      <c r="E41" s="1176"/>
      <c r="F41" s="36">
        <v>0.01</v>
      </c>
      <c r="G41" s="37">
        <v>0</v>
      </c>
      <c r="H41" s="37">
        <v>0.01</v>
      </c>
      <c r="I41" s="37">
        <v>0</v>
      </c>
      <c r="J41" s="38">
        <v>0</v>
      </c>
      <c r="K41" s="22"/>
      <c r="L41" s="22"/>
      <c r="M41" s="22"/>
      <c r="N41" s="22"/>
      <c r="O41" s="22"/>
      <c r="P41" s="22"/>
    </row>
    <row r="42" spans="1:16" ht="39" customHeight="1" x14ac:dyDescent="0.15">
      <c r="A42" s="22"/>
      <c r="B42" s="39"/>
      <c r="C42" s="1174" t="s">
        <v>581</v>
      </c>
      <c r="D42" s="1175"/>
      <c r="E42" s="1176"/>
      <c r="F42" s="36" t="s">
        <v>526</v>
      </c>
      <c r="G42" s="37" t="s">
        <v>526</v>
      </c>
      <c r="H42" s="37" t="s">
        <v>526</v>
      </c>
      <c r="I42" s="37" t="s">
        <v>526</v>
      </c>
      <c r="J42" s="38" t="s">
        <v>526</v>
      </c>
      <c r="K42" s="22"/>
      <c r="L42" s="22"/>
      <c r="M42" s="22"/>
      <c r="N42" s="22"/>
      <c r="O42" s="22"/>
      <c r="P42" s="22"/>
    </row>
    <row r="43" spans="1:16" ht="39" customHeight="1" thickBot="1" x14ac:dyDescent="0.2">
      <c r="A43" s="22"/>
      <c r="B43" s="40"/>
      <c r="C43" s="1177" t="s">
        <v>582</v>
      </c>
      <c r="D43" s="1178"/>
      <c r="E43" s="117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2zVOSHfO6xs38ueaCiL0ZzEz2WgsPveZair/uiVNg5HYTCGSO5VYa4HNBRoAz5g1DVzeiFYIXda9A0VnO43dg==" saltValue="hviEtlugzaOWKhGPsNpI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1404</v>
      </c>
      <c r="L45" s="60">
        <v>1374</v>
      </c>
      <c r="M45" s="60">
        <v>1268</v>
      </c>
      <c r="N45" s="60">
        <v>1233</v>
      </c>
      <c r="O45" s="61">
        <v>1261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526</v>
      </c>
      <c r="L46" s="64" t="s">
        <v>526</v>
      </c>
      <c r="M46" s="64" t="s">
        <v>526</v>
      </c>
      <c r="N46" s="64" t="s">
        <v>526</v>
      </c>
      <c r="O46" s="65" t="s">
        <v>526</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526</v>
      </c>
      <c r="L47" s="64" t="s">
        <v>526</v>
      </c>
      <c r="M47" s="64" t="s">
        <v>526</v>
      </c>
      <c r="N47" s="64" t="s">
        <v>526</v>
      </c>
      <c r="O47" s="65" t="s">
        <v>526</v>
      </c>
      <c r="P47" s="48"/>
      <c r="Q47" s="48"/>
      <c r="R47" s="48"/>
      <c r="S47" s="48"/>
      <c r="T47" s="48"/>
      <c r="U47" s="48"/>
    </row>
    <row r="48" spans="1:21" ht="30.75" customHeight="1" x14ac:dyDescent="0.15">
      <c r="A48" s="48"/>
      <c r="B48" s="1202"/>
      <c r="C48" s="1203"/>
      <c r="D48" s="62"/>
      <c r="E48" s="1184" t="s">
        <v>15</v>
      </c>
      <c r="F48" s="1184"/>
      <c r="G48" s="1184"/>
      <c r="H48" s="1184"/>
      <c r="I48" s="1184"/>
      <c r="J48" s="1185"/>
      <c r="K48" s="63">
        <v>150</v>
      </c>
      <c r="L48" s="64">
        <v>150</v>
      </c>
      <c r="M48" s="64">
        <v>153</v>
      </c>
      <c r="N48" s="64">
        <v>151</v>
      </c>
      <c r="O48" s="65">
        <v>152</v>
      </c>
      <c r="P48" s="48"/>
      <c r="Q48" s="48"/>
      <c r="R48" s="48"/>
      <c r="S48" s="48"/>
      <c r="T48" s="48"/>
      <c r="U48" s="48"/>
    </row>
    <row r="49" spans="1:21" ht="30.75" customHeight="1" x14ac:dyDescent="0.15">
      <c r="A49" s="48"/>
      <c r="B49" s="1202"/>
      <c r="C49" s="1203"/>
      <c r="D49" s="62"/>
      <c r="E49" s="1184" t="s">
        <v>16</v>
      </c>
      <c r="F49" s="1184"/>
      <c r="G49" s="1184"/>
      <c r="H49" s="1184"/>
      <c r="I49" s="1184"/>
      <c r="J49" s="1185"/>
      <c r="K49" s="63">
        <v>617</v>
      </c>
      <c r="L49" s="64">
        <v>633</v>
      </c>
      <c r="M49" s="64">
        <v>622</v>
      </c>
      <c r="N49" s="64">
        <v>655</v>
      </c>
      <c r="O49" s="65">
        <v>681</v>
      </c>
      <c r="P49" s="48"/>
      <c r="Q49" s="48"/>
      <c r="R49" s="48"/>
      <c r="S49" s="48"/>
      <c r="T49" s="48"/>
      <c r="U49" s="48"/>
    </row>
    <row r="50" spans="1:21" ht="30.75" customHeight="1" x14ac:dyDescent="0.15">
      <c r="A50" s="48"/>
      <c r="B50" s="1202"/>
      <c r="C50" s="1203"/>
      <c r="D50" s="62"/>
      <c r="E50" s="1184" t="s">
        <v>17</v>
      </c>
      <c r="F50" s="1184"/>
      <c r="G50" s="1184"/>
      <c r="H50" s="1184"/>
      <c r="I50" s="1184"/>
      <c r="J50" s="1185"/>
      <c r="K50" s="63">
        <v>26</v>
      </c>
      <c r="L50" s="64">
        <v>25</v>
      </c>
      <c r="M50" s="64">
        <v>22</v>
      </c>
      <c r="N50" s="64">
        <v>12</v>
      </c>
      <c r="O50" s="65">
        <v>11</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526</v>
      </c>
      <c r="L51" s="64" t="s">
        <v>526</v>
      </c>
      <c r="M51" s="64" t="s">
        <v>526</v>
      </c>
      <c r="N51" s="64" t="s">
        <v>526</v>
      </c>
      <c r="O51" s="65" t="s">
        <v>526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1405</v>
      </c>
      <c r="L52" s="64">
        <v>1398</v>
      </c>
      <c r="M52" s="64">
        <v>1387</v>
      </c>
      <c r="N52" s="64">
        <v>1358</v>
      </c>
      <c r="O52" s="65">
        <v>1338</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792</v>
      </c>
      <c r="L53" s="69">
        <v>784</v>
      </c>
      <c r="M53" s="69">
        <v>678</v>
      </c>
      <c r="N53" s="69">
        <v>693</v>
      </c>
      <c r="O53" s="70">
        <v>767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SQWLrpgKfCQosWvIL+AuYS9702YMLi01asLQTI9YctISdFbPGgHVMZd55Y+KGCe9VvrggYBtldMS8K395/HOA==" saltValue="XsTdZmVUlFn9JheYNOaN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20" t="s">
        <v>30</v>
      </c>
      <c r="C41" s="1221"/>
      <c r="D41" s="102"/>
      <c r="E41" s="1222" t="s">
        <v>31</v>
      </c>
      <c r="F41" s="1222"/>
      <c r="G41" s="1222"/>
      <c r="H41" s="1223"/>
      <c r="I41" s="351">
        <v>11360</v>
      </c>
      <c r="J41" s="352">
        <v>10572</v>
      </c>
      <c r="K41" s="352">
        <v>10175</v>
      </c>
      <c r="L41" s="352">
        <v>10051</v>
      </c>
      <c r="M41" s="353">
        <v>9556</v>
      </c>
    </row>
    <row r="42" spans="2:13" ht="27.75" customHeight="1" x14ac:dyDescent="0.15">
      <c r="B42" s="1210"/>
      <c r="C42" s="1211"/>
      <c r="D42" s="103"/>
      <c r="E42" s="1214" t="s">
        <v>32</v>
      </c>
      <c r="F42" s="1214"/>
      <c r="G42" s="1214"/>
      <c r="H42" s="1215"/>
      <c r="I42" s="354">
        <v>86</v>
      </c>
      <c r="J42" s="355">
        <v>61</v>
      </c>
      <c r="K42" s="355">
        <v>43</v>
      </c>
      <c r="L42" s="355">
        <v>27</v>
      </c>
      <c r="M42" s="356">
        <v>16</v>
      </c>
    </row>
    <row r="43" spans="2:13" ht="27.75" customHeight="1" x14ac:dyDescent="0.15">
      <c r="B43" s="1210"/>
      <c r="C43" s="1211"/>
      <c r="D43" s="103"/>
      <c r="E43" s="1214" t="s">
        <v>33</v>
      </c>
      <c r="F43" s="1214"/>
      <c r="G43" s="1214"/>
      <c r="H43" s="1215"/>
      <c r="I43" s="354">
        <v>1832</v>
      </c>
      <c r="J43" s="355">
        <v>1822</v>
      </c>
      <c r="K43" s="355">
        <v>1714</v>
      </c>
      <c r="L43" s="355">
        <v>1630</v>
      </c>
      <c r="M43" s="356">
        <v>1425</v>
      </c>
    </row>
    <row r="44" spans="2:13" ht="27.75" customHeight="1" x14ac:dyDescent="0.15">
      <c r="B44" s="1210"/>
      <c r="C44" s="1211"/>
      <c r="D44" s="103"/>
      <c r="E44" s="1214" t="s">
        <v>34</v>
      </c>
      <c r="F44" s="1214"/>
      <c r="G44" s="1214"/>
      <c r="H44" s="1215"/>
      <c r="I44" s="354">
        <v>12373</v>
      </c>
      <c r="J44" s="355">
        <v>11981</v>
      </c>
      <c r="K44" s="355">
        <v>11694</v>
      </c>
      <c r="L44" s="355">
        <v>11365</v>
      </c>
      <c r="M44" s="356">
        <v>10959</v>
      </c>
    </row>
    <row r="45" spans="2:13" ht="27.75" customHeight="1" x14ac:dyDescent="0.15">
      <c r="B45" s="1210"/>
      <c r="C45" s="1211"/>
      <c r="D45" s="103"/>
      <c r="E45" s="1214" t="s">
        <v>35</v>
      </c>
      <c r="F45" s="1214"/>
      <c r="G45" s="1214"/>
      <c r="H45" s="1215"/>
      <c r="I45" s="354">
        <v>1772</v>
      </c>
      <c r="J45" s="355">
        <v>1533</v>
      </c>
      <c r="K45" s="355">
        <v>1546</v>
      </c>
      <c r="L45" s="355">
        <v>1487</v>
      </c>
      <c r="M45" s="356">
        <v>1410</v>
      </c>
    </row>
    <row r="46" spans="2:13" ht="27.75" customHeight="1" x14ac:dyDescent="0.15">
      <c r="B46" s="1210"/>
      <c r="C46" s="1211"/>
      <c r="D46" s="104"/>
      <c r="E46" s="1214" t="s">
        <v>36</v>
      </c>
      <c r="F46" s="1214"/>
      <c r="G46" s="1214"/>
      <c r="H46" s="1215"/>
      <c r="I46" s="354" t="s">
        <v>526</v>
      </c>
      <c r="J46" s="355" t="s">
        <v>526</v>
      </c>
      <c r="K46" s="355" t="s">
        <v>526</v>
      </c>
      <c r="L46" s="355" t="s">
        <v>526</v>
      </c>
      <c r="M46" s="356" t="s">
        <v>526</v>
      </c>
    </row>
    <row r="47" spans="2:13" ht="27.75" customHeight="1" x14ac:dyDescent="0.15">
      <c r="B47" s="1210"/>
      <c r="C47" s="1211"/>
      <c r="D47" s="105"/>
      <c r="E47" s="1224" t="s">
        <v>37</v>
      </c>
      <c r="F47" s="1225"/>
      <c r="G47" s="1225"/>
      <c r="H47" s="1226"/>
      <c r="I47" s="354" t="s">
        <v>526</v>
      </c>
      <c r="J47" s="355" t="s">
        <v>526</v>
      </c>
      <c r="K47" s="355" t="s">
        <v>526</v>
      </c>
      <c r="L47" s="355" t="s">
        <v>526</v>
      </c>
      <c r="M47" s="356" t="s">
        <v>526</v>
      </c>
    </row>
    <row r="48" spans="2:13" ht="27.75" customHeight="1" x14ac:dyDescent="0.15">
      <c r="B48" s="1210"/>
      <c r="C48" s="1211"/>
      <c r="D48" s="103"/>
      <c r="E48" s="1214" t="s">
        <v>38</v>
      </c>
      <c r="F48" s="1214"/>
      <c r="G48" s="1214"/>
      <c r="H48" s="1215"/>
      <c r="I48" s="354" t="s">
        <v>526</v>
      </c>
      <c r="J48" s="355" t="s">
        <v>526</v>
      </c>
      <c r="K48" s="355" t="s">
        <v>526</v>
      </c>
      <c r="L48" s="355" t="s">
        <v>526</v>
      </c>
      <c r="M48" s="356" t="s">
        <v>526</v>
      </c>
    </row>
    <row r="49" spans="2:13" ht="27.75" customHeight="1" x14ac:dyDescent="0.15">
      <c r="B49" s="1212"/>
      <c r="C49" s="1213"/>
      <c r="D49" s="103"/>
      <c r="E49" s="1214" t="s">
        <v>39</v>
      </c>
      <c r="F49" s="1214"/>
      <c r="G49" s="1214"/>
      <c r="H49" s="1215"/>
      <c r="I49" s="354" t="s">
        <v>526</v>
      </c>
      <c r="J49" s="355" t="s">
        <v>526</v>
      </c>
      <c r="K49" s="355" t="s">
        <v>526</v>
      </c>
      <c r="L49" s="355" t="s">
        <v>526</v>
      </c>
      <c r="M49" s="356" t="s">
        <v>526</v>
      </c>
    </row>
    <row r="50" spans="2:13" ht="27.75" customHeight="1" x14ac:dyDescent="0.15">
      <c r="B50" s="1208" t="s">
        <v>40</v>
      </c>
      <c r="C50" s="1209"/>
      <c r="D50" s="106"/>
      <c r="E50" s="1214" t="s">
        <v>41</v>
      </c>
      <c r="F50" s="1214"/>
      <c r="G50" s="1214"/>
      <c r="H50" s="1215"/>
      <c r="I50" s="354">
        <v>3690</v>
      </c>
      <c r="J50" s="355">
        <v>3855</v>
      </c>
      <c r="K50" s="355">
        <v>3785</v>
      </c>
      <c r="L50" s="355">
        <v>3903</v>
      </c>
      <c r="M50" s="356">
        <v>4817</v>
      </c>
    </row>
    <row r="51" spans="2:13" ht="27.75" customHeight="1" x14ac:dyDescent="0.15">
      <c r="B51" s="1210"/>
      <c r="C51" s="1211"/>
      <c r="D51" s="103"/>
      <c r="E51" s="1214" t="s">
        <v>42</v>
      </c>
      <c r="F51" s="1214"/>
      <c r="G51" s="1214"/>
      <c r="H51" s="1215"/>
      <c r="I51" s="354">
        <v>298</v>
      </c>
      <c r="J51" s="355">
        <v>264</v>
      </c>
      <c r="K51" s="355">
        <v>235</v>
      </c>
      <c r="L51" s="355">
        <v>441</v>
      </c>
      <c r="M51" s="356">
        <v>411</v>
      </c>
    </row>
    <row r="52" spans="2:13" ht="27.75" customHeight="1" x14ac:dyDescent="0.15">
      <c r="B52" s="1212"/>
      <c r="C52" s="1213"/>
      <c r="D52" s="103"/>
      <c r="E52" s="1214" t="s">
        <v>43</v>
      </c>
      <c r="F52" s="1214"/>
      <c r="G52" s="1214"/>
      <c r="H52" s="1215"/>
      <c r="I52" s="354">
        <v>14672</v>
      </c>
      <c r="J52" s="355">
        <v>14327</v>
      </c>
      <c r="K52" s="355">
        <v>13946</v>
      </c>
      <c r="L52" s="355">
        <v>13896</v>
      </c>
      <c r="M52" s="356">
        <v>13239</v>
      </c>
    </row>
    <row r="53" spans="2:13" ht="27.75" customHeight="1" thickBot="1" x14ac:dyDescent="0.2">
      <c r="B53" s="1216" t="s">
        <v>44</v>
      </c>
      <c r="C53" s="1217"/>
      <c r="D53" s="107"/>
      <c r="E53" s="1218" t="s">
        <v>45</v>
      </c>
      <c r="F53" s="1218"/>
      <c r="G53" s="1218"/>
      <c r="H53" s="1219"/>
      <c r="I53" s="357">
        <v>8762</v>
      </c>
      <c r="J53" s="358">
        <v>7522</v>
      </c>
      <c r="K53" s="358">
        <v>7206</v>
      </c>
      <c r="L53" s="358">
        <v>6321</v>
      </c>
      <c r="M53" s="359">
        <v>4898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PQZ55NpZjt0j+AUjJmj55eZ7DX8Ei7/7ImDgKAu5l359GNdyctjz7BJrX2Qmk2UPpvrTtiprh0lLonre/m21g==" saltValue="qZk+nJi8Ua4II8BehKR6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5" t="s">
        <v>48</v>
      </c>
      <c r="D55" s="1235"/>
      <c r="E55" s="1236"/>
      <c r="F55" s="119">
        <v>1015</v>
      </c>
      <c r="G55" s="119">
        <v>1015</v>
      </c>
      <c r="H55" s="120">
        <v>1215</v>
      </c>
    </row>
    <row r="56" spans="2:8" ht="52.5" customHeight="1" x14ac:dyDescent="0.15">
      <c r="B56" s="121"/>
      <c r="C56" s="1237" t="s">
        <v>49</v>
      </c>
      <c r="D56" s="1237"/>
      <c r="E56" s="1238"/>
      <c r="F56" s="122">
        <v>393</v>
      </c>
      <c r="G56" s="122">
        <v>403</v>
      </c>
      <c r="H56" s="123">
        <v>653</v>
      </c>
    </row>
    <row r="57" spans="2:8" ht="53.25" customHeight="1" x14ac:dyDescent="0.15">
      <c r="B57" s="121"/>
      <c r="C57" s="1239" t="s">
        <v>50</v>
      </c>
      <c r="D57" s="1239"/>
      <c r="E57" s="1240"/>
      <c r="F57" s="124">
        <v>2162</v>
      </c>
      <c r="G57" s="124">
        <v>2266</v>
      </c>
      <c r="H57" s="125">
        <v>2725</v>
      </c>
    </row>
    <row r="58" spans="2:8" ht="45.75" customHeight="1" x14ac:dyDescent="0.15">
      <c r="B58" s="126"/>
      <c r="C58" s="1227" t="s">
        <v>606</v>
      </c>
      <c r="D58" s="1228"/>
      <c r="E58" s="1229"/>
      <c r="F58" s="127">
        <v>504</v>
      </c>
      <c r="G58" s="127">
        <v>605</v>
      </c>
      <c r="H58" s="128">
        <v>705</v>
      </c>
    </row>
    <row r="59" spans="2:8" ht="45.75" customHeight="1" x14ac:dyDescent="0.15">
      <c r="B59" s="126"/>
      <c r="C59" s="1227" t="s">
        <v>607</v>
      </c>
      <c r="D59" s="1228"/>
      <c r="E59" s="1229"/>
      <c r="F59" s="127">
        <v>233</v>
      </c>
      <c r="G59" s="127">
        <v>223</v>
      </c>
      <c r="H59" s="128">
        <v>353</v>
      </c>
    </row>
    <row r="60" spans="2:8" ht="45.75" customHeight="1" x14ac:dyDescent="0.15">
      <c r="B60" s="126"/>
      <c r="C60" s="1227" t="s">
        <v>608</v>
      </c>
      <c r="D60" s="1228"/>
      <c r="E60" s="1229"/>
      <c r="F60" s="127">
        <v>288</v>
      </c>
      <c r="G60" s="127">
        <v>288</v>
      </c>
      <c r="H60" s="128">
        <v>288</v>
      </c>
    </row>
    <row r="61" spans="2:8" ht="45.75" customHeight="1" x14ac:dyDescent="0.15">
      <c r="B61" s="126"/>
      <c r="C61" s="1227" t="s">
        <v>609</v>
      </c>
      <c r="D61" s="1228"/>
      <c r="E61" s="1229"/>
      <c r="F61" s="127">
        <v>274</v>
      </c>
      <c r="G61" s="127">
        <v>260</v>
      </c>
      <c r="H61" s="128">
        <v>243</v>
      </c>
    </row>
    <row r="62" spans="2:8" ht="45.75" customHeight="1" thickBot="1" x14ac:dyDescent="0.2">
      <c r="B62" s="129"/>
      <c r="C62" s="1230" t="s">
        <v>610</v>
      </c>
      <c r="D62" s="1231"/>
      <c r="E62" s="1232"/>
      <c r="F62" s="130">
        <v>60</v>
      </c>
      <c r="G62" s="130">
        <v>120</v>
      </c>
      <c r="H62" s="131">
        <v>170</v>
      </c>
    </row>
    <row r="63" spans="2:8" ht="52.5" customHeight="1" thickBot="1" x14ac:dyDescent="0.2">
      <c r="B63" s="132"/>
      <c r="C63" s="1233" t="s">
        <v>51</v>
      </c>
      <c r="D63" s="1233"/>
      <c r="E63" s="1234"/>
      <c r="F63" s="133">
        <v>3571</v>
      </c>
      <c r="G63" s="133">
        <v>3684</v>
      </c>
      <c r="H63" s="134">
        <v>4593</v>
      </c>
    </row>
    <row r="64" spans="2:8" x14ac:dyDescent="0.15"/>
  </sheetData>
  <sheetProtection algorithmName="SHA-512" hashValue="1pApu4TEOlLJIN1T39kL0oGBYKZvMSEAl/1KJ5A3EEzgjklIML8ybQP38X2tB0H1x98mpl1q7SIpRTgT6uRkeQ==" saltValue="G1Q3HLL0D/kpmnQY1xcl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568</v>
      </c>
      <c r="BQ50" s="1274"/>
      <c r="BR50" s="1274"/>
      <c r="BS50" s="1274"/>
      <c r="BT50" s="1274"/>
      <c r="BU50" s="1274"/>
      <c r="BV50" s="1274"/>
      <c r="BW50" s="1274"/>
      <c r="BX50" s="1274" t="s">
        <v>569</v>
      </c>
      <c r="BY50" s="1274"/>
      <c r="BZ50" s="1274"/>
      <c r="CA50" s="1274"/>
      <c r="CB50" s="1274"/>
      <c r="CC50" s="1274"/>
      <c r="CD50" s="1274"/>
      <c r="CE50" s="1274"/>
      <c r="CF50" s="1274" t="s">
        <v>570</v>
      </c>
      <c r="CG50" s="1274"/>
      <c r="CH50" s="1274"/>
      <c r="CI50" s="1274"/>
      <c r="CJ50" s="1274"/>
      <c r="CK50" s="1274"/>
      <c r="CL50" s="1274"/>
      <c r="CM50" s="1274"/>
      <c r="CN50" s="1274" t="s">
        <v>571</v>
      </c>
      <c r="CO50" s="1274"/>
      <c r="CP50" s="1274"/>
      <c r="CQ50" s="1274"/>
      <c r="CR50" s="1274"/>
      <c r="CS50" s="1274"/>
      <c r="CT50" s="1274"/>
      <c r="CU50" s="1274"/>
      <c r="CV50" s="1274" t="s">
        <v>572</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616</v>
      </c>
      <c r="AO51" s="1278"/>
      <c r="AP51" s="1278"/>
      <c r="AQ51" s="1278"/>
      <c r="AR51" s="1278"/>
      <c r="AS51" s="1278"/>
      <c r="AT51" s="1278"/>
      <c r="AU51" s="1278"/>
      <c r="AV51" s="1278"/>
      <c r="AW51" s="1278"/>
      <c r="AX51" s="1278"/>
      <c r="AY51" s="1278"/>
      <c r="AZ51" s="1278"/>
      <c r="BA51" s="1278"/>
      <c r="BB51" s="1278" t="s">
        <v>617</v>
      </c>
      <c r="BC51" s="1278"/>
      <c r="BD51" s="1278"/>
      <c r="BE51" s="1278"/>
      <c r="BF51" s="1278"/>
      <c r="BG51" s="1278"/>
      <c r="BH51" s="1278"/>
      <c r="BI51" s="1278"/>
      <c r="BJ51" s="1278"/>
      <c r="BK51" s="1278"/>
      <c r="BL51" s="1278"/>
      <c r="BM51" s="1278"/>
      <c r="BN51" s="1278"/>
      <c r="BO51" s="1278"/>
      <c r="BP51" s="1279">
        <v>145.19999999999999</v>
      </c>
      <c r="BQ51" s="1279"/>
      <c r="BR51" s="1279"/>
      <c r="BS51" s="1279"/>
      <c r="BT51" s="1279"/>
      <c r="BU51" s="1279"/>
      <c r="BV51" s="1279"/>
      <c r="BW51" s="1279"/>
      <c r="BX51" s="1279">
        <v>124.3</v>
      </c>
      <c r="BY51" s="1279"/>
      <c r="BZ51" s="1279"/>
      <c r="CA51" s="1279"/>
      <c r="CB51" s="1279"/>
      <c r="CC51" s="1279"/>
      <c r="CD51" s="1279"/>
      <c r="CE51" s="1279"/>
      <c r="CF51" s="1279">
        <v>120.5</v>
      </c>
      <c r="CG51" s="1279"/>
      <c r="CH51" s="1279"/>
      <c r="CI51" s="1279"/>
      <c r="CJ51" s="1279"/>
      <c r="CK51" s="1279"/>
      <c r="CL51" s="1279"/>
      <c r="CM51" s="1279"/>
      <c r="CN51" s="1279">
        <v>99.7</v>
      </c>
      <c r="CO51" s="1279"/>
      <c r="CP51" s="1279"/>
      <c r="CQ51" s="1279"/>
      <c r="CR51" s="1279"/>
      <c r="CS51" s="1279"/>
      <c r="CT51" s="1279"/>
      <c r="CU51" s="1279"/>
      <c r="CV51" s="1279">
        <v>73.099999999999994</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618</v>
      </c>
      <c r="BC53" s="1278"/>
      <c r="BD53" s="1278"/>
      <c r="BE53" s="1278"/>
      <c r="BF53" s="1278"/>
      <c r="BG53" s="1278"/>
      <c r="BH53" s="1278"/>
      <c r="BI53" s="1278"/>
      <c r="BJ53" s="1278"/>
      <c r="BK53" s="1278"/>
      <c r="BL53" s="1278"/>
      <c r="BM53" s="1278"/>
      <c r="BN53" s="1278"/>
      <c r="BO53" s="1278"/>
      <c r="BP53" s="1279">
        <v>66</v>
      </c>
      <c r="BQ53" s="1279"/>
      <c r="BR53" s="1279"/>
      <c r="BS53" s="1279"/>
      <c r="BT53" s="1279"/>
      <c r="BU53" s="1279"/>
      <c r="BV53" s="1279"/>
      <c r="BW53" s="1279"/>
      <c r="BX53" s="1279">
        <v>67.5</v>
      </c>
      <c r="BY53" s="1279"/>
      <c r="BZ53" s="1279"/>
      <c r="CA53" s="1279"/>
      <c r="CB53" s="1279"/>
      <c r="CC53" s="1279"/>
      <c r="CD53" s="1279"/>
      <c r="CE53" s="1279"/>
      <c r="CF53" s="1279">
        <v>69.099999999999994</v>
      </c>
      <c r="CG53" s="1279"/>
      <c r="CH53" s="1279"/>
      <c r="CI53" s="1279"/>
      <c r="CJ53" s="1279"/>
      <c r="CK53" s="1279"/>
      <c r="CL53" s="1279"/>
      <c r="CM53" s="1279"/>
      <c r="CN53" s="1279">
        <v>70.5</v>
      </c>
      <c r="CO53" s="1279"/>
      <c r="CP53" s="1279"/>
      <c r="CQ53" s="1279"/>
      <c r="CR53" s="1279"/>
      <c r="CS53" s="1279"/>
      <c r="CT53" s="1279"/>
      <c r="CU53" s="1279"/>
      <c r="CV53" s="1279">
        <v>72.099999999999994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619</v>
      </c>
      <c r="AO55" s="1274"/>
      <c r="AP55" s="1274"/>
      <c r="AQ55" s="1274"/>
      <c r="AR55" s="1274"/>
      <c r="AS55" s="1274"/>
      <c r="AT55" s="1274"/>
      <c r="AU55" s="1274"/>
      <c r="AV55" s="1274"/>
      <c r="AW55" s="1274"/>
      <c r="AX55" s="1274"/>
      <c r="AY55" s="1274"/>
      <c r="AZ55" s="1274"/>
      <c r="BA55" s="1274"/>
      <c r="BB55" s="1278" t="s">
        <v>617</v>
      </c>
      <c r="BC55" s="1278"/>
      <c r="BD55" s="1278"/>
      <c r="BE55" s="1278"/>
      <c r="BF55" s="1278"/>
      <c r="BG55" s="1278"/>
      <c r="BH55" s="1278"/>
      <c r="BI55" s="1278"/>
      <c r="BJ55" s="1278"/>
      <c r="BK55" s="1278"/>
      <c r="BL55" s="1278"/>
      <c r="BM55" s="1278"/>
      <c r="BN55" s="1278"/>
      <c r="BO55" s="1278"/>
      <c r="BP55" s="1279">
        <v>20.2</v>
      </c>
      <c r="BQ55" s="1279"/>
      <c r="BR55" s="1279"/>
      <c r="BS55" s="1279"/>
      <c r="BT55" s="1279"/>
      <c r="BU55" s="1279"/>
      <c r="BV55" s="1279"/>
      <c r="BW55" s="1279"/>
      <c r="BX55" s="1279">
        <v>18.2</v>
      </c>
      <c r="BY55" s="1279"/>
      <c r="BZ55" s="1279"/>
      <c r="CA55" s="1279"/>
      <c r="CB55" s="1279"/>
      <c r="CC55" s="1279"/>
      <c r="CD55" s="1279"/>
      <c r="CE55" s="1279"/>
      <c r="CF55" s="1279">
        <v>20.3</v>
      </c>
      <c r="CG55" s="1279"/>
      <c r="CH55" s="1279"/>
      <c r="CI55" s="1279"/>
      <c r="CJ55" s="1279"/>
      <c r="CK55" s="1279"/>
      <c r="CL55" s="1279"/>
      <c r="CM55" s="1279"/>
      <c r="CN55" s="1279">
        <v>15.5</v>
      </c>
      <c r="CO55" s="1279"/>
      <c r="CP55" s="1279"/>
      <c r="CQ55" s="1279"/>
      <c r="CR55" s="1279"/>
      <c r="CS55" s="1279"/>
      <c r="CT55" s="1279"/>
      <c r="CU55" s="1279"/>
      <c r="CV55" s="1279">
        <v>6.5</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618</v>
      </c>
      <c r="BC57" s="1278"/>
      <c r="BD57" s="1278"/>
      <c r="BE57" s="1278"/>
      <c r="BF57" s="1278"/>
      <c r="BG57" s="1278"/>
      <c r="BH57" s="1278"/>
      <c r="BI57" s="1278"/>
      <c r="BJ57" s="1278"/>
      <c r="BK57" s="1278"/>
      <c r="BL57" s="1278"/>
      <c r="BM57" s="1278"/>
      <c r="BN57" s="1278"/>
      <c r="BO57" s="1278"/>
      <c r="BP57" s="1279">
        <v>57.5</v>
      </c>
      <c r="BQ57" s="1279"/>
      <c r="BR57" s="1279"/>
      <c r="BS57" s="1279"/>
      <c r="BT57" s="1279"/>
      <c r="BU57" s="1279"/>
      <c r="BV57" s="1279"/>
      <c r="BW57" s="1279"/>
      <c r="BX57" s="1279">
        <v>59.3</v>
      </c>
      <c r="BY57" s="1279"/>
      <c r="BZ57" s="1279"/>
      <c r="CA57" s="1279"/>
      <c r="CB57" s="1279"/>
      <c r="CC57" s="1279"/>
      <c r="CD57" s="1279"/>
      <c r="CE57" s="1279"/>
      <c r="CF57" s="1279">
        <v>60.3</v>
      </c>
      <c r="CG57" s="1279"/>
      <c r="CH57" s="1279"/>
      <c r="CI57" s="1279"/>
      <c r="CJ57" s="1279"/>
      <c r="CK57" s="1279"/>
      <c r="CL57" s="1279"/>
      <c r="CM57" s="1279"/>
      <c r="CN57" s="1279">
        <v>61.5</v>
      </c>
      <c r="CO57" s="1279"/>
      <c r="CP57" s="1279"/>
      <c r="CQ57" s="1279"/>
      <c r="CR57" s="1279"/>
      <c r="CS57" s="1279"/>
      <c r="CT57" s="1279"/>
      <c r="CU57" s="1279"/>
      <c r="CV57" s="1279">
        <v>63.3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620</v>
      </c>
    </row>
    <row r="64" spans="1:109" x14ac:dyDescent="0.15">
      <c r="B64" s="1249"/>
      <c r="G64" s="1256"/>
      <c r="I64" s="1289"/>
      <c r="J64" s="1289"/>
      <c r="K64" s="1289"/>
      <c r="L64" s="1289"/>
      <c r="M64" s="1289"/>
      <c r="N64" s="1290"/>
      <c r="AM64" s="1256"/>
      <c r="AN64" s="1256" t="s">
        <v>613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568</v>
      </c>
      <c r="BQ72" s="1274"/>
      <c r="BR72" s="1274"/>
      <c r="BS72" s="1274"/>
      <c r="BT72" s="1274"/>
      <c r="BU72" s="1274"/>
      <c r="BV72" s="1274"/>
      <c r="BW72" s="1274"/>
      <c r="BX72" s="1274" t="s">
        <v>569</v>
      </c>
      <c r="BY72" s="1274"/>
      <c r="BZ72" s="1274"/>
      <c r="CA72" s="1274"/>
      <c r="CB72" s="1274"/>
      <c r="CC72" s="1274"/>
      <c r="CD72" s="1274"/>
      <c r="CE72" s="1274"/>
      <c r="CF72" s="1274" t="s">
        <v>570</v>
      </c>
      <c r="CG72" s="1274"/>
      <c r="CH72" s="1274"/>
      <c r="CI72" s="1274"/>
      <c r="CJ72" s="1274"/>
      <c r="CK72" s="1274"/>
      <c r="CL72" s="1274"/>
      <c r="CM72" s="1274"/>
      <c r="CN72" s="1274" t="s">
        <v>571</v>
      </c>
      <c r="CO72" s="1274"/>
      <c r="CP72" s="1274"/>
      <c r="CQ72" s="1274"/>
      <c r="CR72" s="1274"/>
      <c r="CS72" s="1274"/>
      <c r="CT72" s="1274"/>
      <c r="CU72" s="1274"/>
      <c r="CV72" s="1274" t="s">
        <v>572</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616</v>
      </c>
      <c r="AO73" s="1278"/>
      <c r="AP73" s="1278"/>
      <c r="AQ73" s="1278"/>
      <c r="AR73" s="1278"/>
      <c r="AS73" s="1278"/>
      <c r="AT73" s="1278"/>
      <c r="AU73" s="1278"/>
      <c r="AV73" s="1278"/>
      <c r="AW73" s="1278"/>
      <c r="AX73" s="1278"/>
      <c r="AY73" s="1278"/>
      <c r="AZ73" s="1278"/>
      <c r="BA73" s="1278"/>
      <c r="BB73" s="1278" t="s">
        <v>617</v>
      </c>
      <c r="BC73" s="1278"/>
      <c r="BD73" s="1278"/>
      <c r="BE73" s="1278"/>
      <c r="BF73" s="1278"/>
      <c r="BG73" s="1278"/>
      <c r="BH73" s="1278"/>
      <c r="BI73" s="1278"/>
      <c r="BJ73" s="1278"/>
      <c r="BK73" s="1278"/>
      <c r="BL73" s="1278"/>
      <c r="BM73" s="1278"/>
      <c r="BN73" s="1278"/>
      <c r="BO73" s="1278"/>
      <c r="BP73" s="1279">
        <v>145.19999999999999</v>
      </c>
      <c r="BQ73" s="1279"/>
      <c r="BR73" s="1279"/>
      <c r="BS73" s="1279"/>
      <c r="BT73" s="1279"/>
      <c r="BU73" s="1279"/>
      <c r="BV73" s="1279"/>
      <c r="BW73" s="1279"/>
      <c r="BX73" s="1279">
        <v>124.3</v>
      </c>
      <c r="BY73" s="1279"/>
      <c r="BZ73" s="1279"/>
      <c r="CA73" s="1279"/>
      <c r="CB73" s="1279"/>
      <c r="CC73" s="1279"/>
      <c r="CD73" s="1279"/>
      <c r="CE73" s="1279"/>
      <c r="CF73" s="1279">
        <v>120.5</v>
      </c>
      <c r="CG73" s="1279"/>
      <c r="CH73" s="1279"/>
      <c r="CI73" s="1279"/>
      <c r="CJ73" s="1279"/>
      <c r="CK73" s="1279"/>
      <c r="CL73" s="1279"/>
      <c r="CM73" s="1279"/>
      <c r="CN73" s="1279">
        <v>99.7</v>
      </c>
      <c r="CO73" s="1279"/>
      <c r="CP73" s="1279"/>
      <c r="CQ73" s="1279"/>
      <c r="CR73" s="1279"/>
      <c r="CS73" s="1279"/>
      <c r="CT73" s="1279"/>
      <c r="CU73" s="1279"/>
      <c r="CV73" s="1279">
        <v>73.099999999999994</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622</v>
      </c>
      <c r="BC75" s="1278"/>
      <c r="BD75" s="1278"/>
      <c r="BE75" s="1278"/>
      <c r="BF75" s="1278"/>
      <c r="BG75" s="1278"/>
      <c r="BH75" s="1278"/>
      <c r="BI75" s="1278"/>
      <c r="BJ75" s="1278"/>
      <c r="BK75" s="1278"/>
      <c r="BL75" s="1278"/>
      <c r="BM75" s="1278"/>
      <c r="BN75" s="1278"/>
      <c r="BO75" s="1278"/>
      <c r="BP75" s="1279">
        <v>14.4</v>
      </c>
      <c r="BQ75" s="1279"/>
      <c r="BR75" s="1279"/>
      <c r="BS75" s="1279"/>
      <c r="BT75" s="1279"/>
      <c r="BU75" s="1279"/>
      <c r="BV75" s="1279"/>
      <c r="BW75" s="1279"/>
      <c r="BX75" s="1279">
        <v>13.7</v>
      </c>
      <c r="BY75" s="1279"/>
      <c r="BZ75" s="1279"/>
      <c r="CA75" s="1279"/>
      <c r="CB75" s="1279"/>
      <c r="CC75" s="1279"/>
      <c r="CD75" s="1279"/>
      <c r="CE75" s="1279"/>
      <c r="CF75" s="1279">
        <v>12.4</v>
      </c>
      <c r="CG75" s="1279"/>
      <c r="CH75" s="1279"/>
      <c r="CI75" s="1279"/>
      <c r="CJ75" s="1279"/>
      <c r="CK75" s="1279"/>
      <c r="CL75" s="1279"/>
      <c r="CM75" s="1279"/>
      <c r="CN75" s="1279">
        <v>11.7</v>
      </c>
      <c r="CO75" s="1279"/>
      <c r="CP75" s="1279"/>
      <c r="CQ75" s="1279"/>
      <c r="CR75" s="1279"/>
      <c r="CS75" s="1279"/>
      <c r="CT75" s="1279"/>
      <c r="CU75" s="1279"/>
      <c r="CV75" s="1279">
        <v>11.2</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619</v>
      </c>
      <c r="AO77" s="1274"/>
      <c r="AP77" s="1274"/>
      <c r="AQ77" s="1274"/>
      <c r="AR77" s="1274"/>
      <c r="AS77" s="1274"/>
      <c r="AT77" s="1274"/>
      <c r="AU77" s="1274"/>
      <c r="AV77" s="1274"/>
      <c r="AW77" s="1274"/>
      <c r="AX77" s="1274"/>
      <c r="AY77" s="1274"/>
      <c r="AZ77" s="1274"/>
      <c r="BA77" s="1274"/>
      <c r="BB77" s="1278" t="s">
        <v>617</v>
      </c>
      <c r="BC77" s="1278"/>
      <c r="BD77" s="1278"/>
      <c r="BE77" s="1278"/>
      <c r="BF77" s="1278"/>
      <c r="BG77" s="1278"/>
      <c r="BH77" s="1278"/>
      <c r="BI77" s="1278"/>
      <c r="BJ77" s="1278"/>
      <c r="BK77" s="1278"/>
      <c r="BL77" s="1278"/>
      <c r="BM77" s="1278"/>
      <c r="BN77" s="1278"/>
      <c r="BO77" s="1278"/>
      <c r="BP77" s="1279">
        <v>20.2</v>
      </c>
      <c r="BQ77" s="1279"/>
      <c r="BR77" s="1279"/>
      <c r="BS77" s="1279"/>
      <c r="BT77" s="1279"/>
      <c r="BU77" s="1279"/>
      <c r="BV77" s="1279"/>
      <c r="BW77" s="1279"/>
      <c r="BX77" s="1279">
        <v>18.2</v>
      </c>
      <c r="BY77" s="1279"/>
      <c r="BZ77" s="1279"/>
      <c r="CA77" s="1279"/>
      <c r="CB77" s="1279"/>
      <c r="CC77" s="1279"/>
      <c r="CD77" s="1279"/>
      <c r="CE77" s="1279"/>
      <c r="CF77" s="1279">
        <v>20.3</v>
      </c>
      <c r="CG77" s="1279"/>
      <c r="CH77" s="1279"/>
      <c r="CI77" s="1279"/>
      <c r="CJ77" s="1279"/>
      <c r="CK77" s="1279"/>
      <c r="CL77" s="1279"/>
      <c r="CM77" s="1279"/>
      <c r="CN77" s="1279">
        <v>15.5</v>
      </c>
      <c r="CO77" s="1279"/>
      <c r="CP77" s="1279"/>
      <c r="CQ77" s="1279"/>
      <c r="CR77" s="1279"/>
      <c r="CS77" s="1279"/>
      <c r="CT77" s="1279"/>
      <c r="CU77" s="1279"/>
      <c r="CV77" s="1279">
        <v>6.5</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622</v>
      </c>
      <c r="BC79" s="1278"/>
      <c r="BD79" s="1278"/>
      <c r="BE79" s="1278"/>
      <c r="BF79" s="1278"/>
      <c r="BG79" s="1278"/>
      <c r="BH79" s="1278"/>
      <c r="BI79" s="1278"/>
      <c r="BJ79" s="1278"/>
      <c r="BK79" s="1278"/>
      <c r="BL79" s="1278"/>
      <c r="BM79" s="1278"/>
      <c r="BN79" s="1278"/>
      <c r="BO79" s="1278"/>
      <c r="BP79" s="1279">
        <v>6.8</v>
      </c>
      <c r="BQ79" s="1279"/>
      <c r="BR79" s="1279"/>
      <c r="BS79" s="1279"/>
      <c r="BT79" s="1279"/>
      <c r="BU79" s="1279"/>
      <c r="BV79" s="1279"/>
      <c r="BW79" s="1279"/>
      <c r="BX79" s="1279">
        <v>6.8</v>
      </c>
      <c r="BY79" s="1279"/>
      <c r="BZ79" s="1279"/>
      <c r="CA79" s="1279"/>
      <c r="CB79" s="1279"/>
      <c r="CC79" s="1279"/>
      <c r="CD79" s="1279"/>
      <c r="CE79" s="1279"/>
      <c r="CF79" s="1279">
        <v>6.6</v>
      </c>
      <c r="CG79" s="1279"/>
      <c r="CH79" s="1279"/>
      <c r="CI79" s="1279"/>
      <c r="CJ79" s="1279"/>
      <c r="CK79" s="1279"/>
      <c r="CL79" s="1279"/>
      <c r="CM79" s="1279"/>
      <c r="CN79" s="1279">
        <v>6.4</v>
      </c>
      <c r="CO79" s="1279"/>
      <c r="CP79" s="1279"/>
      <c r="CQ79" s="1279"/>
      <c r="CR79" s="1279"/>
      <c r="CS79" s="1279"/>
      <c r="CT79" s="1279"/>
      <c r="CU79" s="1279"/>
      <c r="CV79" s="1279">
        <v>5.9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U4EIRBVzCvMlIb9Wbao7TbbxgqiHFcc1J+XjF2gUBg+ftcswHcqqGfqvaxBnLPmxjknwPSgWU7hXPWe0oCa2wA==" saltValue="nXr+YbVb2IlpJA3Ee+6C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I24" sqref="AI2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vhm2Toii4wbiTAd+BWjluSwmEM9v/PMpgWThI9vStW6YXlezK3yqG1+zOQp88MPXj1zL9cxDO1Pwbh5qtpW4kg==" saltValue="pd62UliWazjhUgjZq+2o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J53" sqref="BJ5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515</v>
      </c>
    </row>
  </sheetData>
  <sheetProtection algorithmName="SHA-512" hashValue="tTWnSEX4/TLH5AC5XZi6zfyk9+374qTsOEvnEe4vHTgfZTyy7Efg4cURERwfUeUUDL65g/ozGYC63uVaMzMdmw==" saltValue="q9Kl21VShQKfcWiSOUUD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46611</v>
      </c>
      <c r="E3" s="153"/>
      <c r="F3" s="154">
        <v>52191</v>
      </c>
      <c r="G3" s="155"/>
      <c r="H3" s="156"/>
    </row>
    <row r="4" spans="1:8" x14ac:dyDescent="0.15">
      <c r="A4" s="157"/>
      <c r="B4" s="158"/>
      <c r="C4" s="159"/>
      <c r="D4" s="160">
        <v>14795</v>
      </c>
      <c r="E4" s="161"/>
      <c r="F4" s="162">
        <v>24843</v>
      </c>
      <c r="G4" s="163"/>
      <c r="H4" s="164"/>
    </row>
    <row r="5" spans="1:8" x14ac:dyDescent="0.15">
      <c r="A5" s="145" t="s">
        <v>560</v>
      </c>
      <c r="B5" s="150"/>
      <c r="C5" s="151"/>
      <c r="D5" s="152">
        <v>45412</v>
      </c>
      <c r="E5" s="153"/>
      <c r="F5" s="154">
        <v>47387</v>
      </c>
      <c r="G5" s="155"/>
      <c r="H5" s="156"/>
    </row>
    <row r="6" spans="1:8" x14ac:dyDescent="0.15">
      <c r="A6" s="157"/>
      <c r="B6" s="158"/>
      <c r="C6" s="159"/>
      <c r="D6" s="160">
        <v>12891</v>
      </c>
      <c r="E6" s="161"/>
      <c r="F6" s="162">
        <v>24928</v>
      </c>
      <c r="G6" s="163"/>
      <c r="H6" s="164"/>
    </row>
    <row r="7" spans="1:8" x14ac:dyDescent="0.15">
      <c r="A7" s="145" t="s">
        <v>561</v>
      </c>
      <c r="B7" s="150"/>
      <c r="C7" s="151"/>
      <c r="D7" s="152">
        <v>75518</v>
      </c>
      <c r="E7" s="153"/>
      <c r="F7" s="154">
        <v>51264</v>
      </c>
      <c r="G7" s="155"/>
      <c r="H7" s="156"/>
    </row>
    <row r="8" spans="1:8" x14ac:dyDescent="0.15">
      <c r="A8" s="157"/>
      <c r="B8" s="158"/>
      <c r="C8" s="159"/>
      <c r="D8" s="160">
        <v>27188</v>
      </c>
      <c r="E8" s="161"/>
      <c r="F8" s="162">
        <v>26040</v>
      </c>
      <c r="G8" s="163"/>
      <c r="H8" s="164"/>
    </row>
    <row r="9" spans="1:8" x14ac:dyDescent="0.15">
      <c r="A9" s="145" t="s">
        <v>562</v>
      </c>
      <c r="B9" s="150"/>
      <c r="C9" s="151"/>
      <c r="D9" s="152">
        <v>69200</v>
      </c>
      <c r="E9" s="153"/>
      <c r="F9" s="154">
        <v>52068</v>
      </c>
      <c r="G9" s="155"/>
      <c r="H9" s="156"/>
    </row>
    <row r="10" spans="1:8" x14ac:dyDescent="0.15">
      <c r="A10" s="157"/>
      <c r="B10" s="158"/>
      <c r="C10" s="159"/>
      <c r="D10" s="160">
        <v>29301</v>
      </c>
      <c r="E10" s="161"/>
      <c r="F10" s="162">
        <v>26936</v>
      </c>
      <c r="G10" s="163"/>
      <c r="H10" s="164"/>
    </row>
    <row r="11" spans="1:8" x14ac:dyDescent="0.15">
      <c r="A11" s="145" t="s">
        <v>563</v>
      </c>
      <c r="B11" s="150"/>
      <c r="C11" s="151"/>
      <c r="D11" s="152">
        <v>63108</v>
      </c>
      <c r="E11" s="153"/>
      <c r="F11" s="154">
        <v>56181</v>
      </c>
      <c r="G11" s="155"/>
      <c r="H11" s="156"/>
    </row>
    <row r="12" spans="1:8" x14ac:dyDescent="0.15">
      <c r="A12" s="157"/>
      <c r="B12" s="158"/>
      <c r="C12" s="165"/>
      <c r="D12" s="160">
        <v>24641</v>
      </c>
      <c r="E12" s="161"/>
      <c r="F12" s="162">
        <v>32039</v>
      </c>
      <c r="G12" s="163"/>
      <c r="H12" s="164"/>
    </row>
    <row r="13" spans="1:8" x14ac:dyDescent="0.15">
      <c r="A13" s="145"/>
      <c r="B13" s="150"/>
      <c r="C13" s="166"/>
      <c r="D13" s="167">
        <v>59970</v>
      </c>
      <c r="E13" s="168"/>
      <c r="F13" s="169">
        <v>51818</v>
      </c>
      <c r="G13" s="170"/>
      <c r="H13" s="156"/>
    </row>
    <row r="14" spans="1:8" x14ac:dyDescent="0.15">
      <c r="A14" s="157"/>
      <c r="B14" s="158"/>
      <c r="C14" s="159"/>
      <c r="D14" s="160">
        <v>21763</v>
      </c>
      <c r="E14" s="161"/>
      <c r="F14" s="162">
        <v>26957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5.36</v>
      </c>
      <c r="C19" s="171">
        <f>ROUND(VALUE(SUBSTITUTE(実質収支比率等に係る経年分析!G$48,"▲","-")),2)</f>
        <v>4.87</v>
      </c>
      <c r="D19" s="171">
        <f>ROUND(VALUE(SUBSTITUTE(実質収支比率等に係る経年分析!H$48,"▲","-")),2)</f>
        <v>3.85</v>
      </c>
      <c r="E19" s="171">
        <f>ROUND(VALUE(SUBSTITUTE(実質収支比率等に係る経年分析!I$48,"▲","-")),2)</f>
        <v>8.27</v>
      </c>
      <c r="F19" s="171">
        <f>ROUND(VALUE(SUBSTITUTE(実質収支比率等に係る経年分析!J$48,"▲","-")),2)</f>
        <v>7.17</v>
      </c>
    </row>
    <row r="20" spans="1:11" x14ac:dyDescent="0.15">
      <c r="A20" s="171" t="s">
        <v>55</v>
      </c>
      <c r="B20" s="171">
        <f>ROUND(VALUE(SUBSTITUTE(実質収支比率等に係る経年分析!F$47,"▲","-")),2)</f>
        <v>13.75</v>
      </c>
      <c r="C20" s="171">
        <f>ROUND(VALUE(SUBSTITUTE(実質収支比率等に係る経年分析!G$47,"▲","-")),2)</f>
        <v>13.72</v>
      </c>
      <c r="D20" s="171">
        <f>ROUND(VALUE(SUBSTITUTE(実質収支比率等に係る経年分析!H$47,"▲","-")),2)</f>
        <v>13.88</v>
      </c>
      <c r="E20" s="171">
        <f>ROUND(VALUE(SUBSTITUTE(実質収支比率等に係る経年分析!I$47,"▲","-")),2)</f>
        <v>13.27</v>
      </c>
      <c r="F20" s="171">
        <f>ROUND(VALUE(SUBSTITUTE(実質収支比率等に係る経年分析!J$47,"▲","-")),2)</f>
        <v>15.24</v>
      </c>
    </row>
    <row r="21" spans="1:11" x14ac:dyDescent="0.15">
      <c r="A21" s="171" t="s">
        <v>56</v>
      </c>
      <c r="B21" s="171">
        <f>IF(ISNUMBER(VALUE(SUBSTITUTE(実質収支比率等に係る経年分析!F$49,"▲","-"))),ROUND(VALUE(SUBSTITUTE(実質収支比率等に係る経年分析!F$49,"▲","-")),2),NA())</f>
        <v>8.1300000000000008</v>
      </c>
      <c r="C21" s="171">
        <f>IF(ISNUMBER(VALUE(SUBSTITUTE(実質収支比率等に係る経年分析!G$49,"▲","-"))),ROUND(VALUE(SUBSTITUTE(実質収支比率等に係る経年分析!G$49,"▲","-")),2),NA())</f>
        <v>4.43</v>
      </c>
      <c r="D21" s="171">
        <f>IF(ISNUMBER(VALUE(SUBSTITUTE(実質収支比率等に係る経年分析!H$49,"▲","-"))),ROUND(VALUE(SUBSTITUTE(実質収支比率等に係る経年分析!H$49,"▲","-")),2),NA())</f>
        <v>3.86</v>
      </c>
      <c r="E21" s="171">
        <f>IF(ISNUMBER(VALUE(SUBSTITUTE(実質収支比率等に係る経年分析!I$49,"▲","-"))),ROUND(VALUE(SUBSTITUTE(実質収支比率等に係る経年分析!I$49,"▲","-")),2),NA())</f>
        <v>8.14</v>
      </c>
      <c r="F21" s="171">
        <f>IF(ISNUMBER(VALUE(SUBSTITUTE(実質収支比率等に係る経年分析!J$49,"▲","-"))),ROUND(VALUE(SUBSTITUTE(実質収支比率等に係る経年分析!J$49,"▲","-")),2),NA())</f>
        <v>5.97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墓地公園事業特別会計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浄化槽設置管理事業特別会計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地域開発事業特別会計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1.1299999999999999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4.3499999999999996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4.8600000000000003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1405</v>
      </c>
      <c r="E42" s="173"/>
      <c r="F42" s="173"/>
      <c r="G42" s="173">
        <f>'実質公債費比率（分子）の構造'!L$52</f>
        <v>1398</v>
      </c>
      <c r="H42" s="173"/>
      <c r="I42" s="173"/>
      <c r="J42" s="173">
        <f>'実質公債費比率（分子）の構造'!M$52</f>
        <v>1387</v>
      </c>
      <c r="K42" s="173"/>
      <c r="L42" s="173"/>
      <c r="M42" s="173">
        <f>'実質公債費比率（分子）の構造'!N$52</f>
        <v>1358</v>
      </c>
      <c r="N42" s="173"/>
      <c r="O42" s="173"/>
      <c r="P42" s="173">
        <f>'実質公債費比率（分子）の構造'!O$52</f>
        <v>1338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26</v>
      </c>
      <c r="C44" s="173"/>
      <c r="D44" s="173"/>
      <c r="E44" s="173">
        <f>'実質公債費比率（分子）の構造'!L$50</f>
        <v>25</v>
      </c>
      <c r="F44" s="173"/>
      <c r="G44" s="173"/>
      <c r="H44" s="173">
        <f>'実質公債費比率（分子）の構造'!M$50</f>
        <v>22</v>
      </c>
      <c r="I44" s="173"/>
      <c r="J44" s="173"/>
      <c r="K44" s="173">
        <f>'実質公債費比率（分子）の構造'!N$50</f>
        <v>12</v>
      </c>
      <c r="L44" s="173"/>
      <c r="M44" s="173"/>
      <c r="N44" s="173">
        <f>'実質公債費比率（分子）の構造'!O$50</f>
        <v>11</v>
      </c>
      <c r="O44" s="173"/>
      <c r="P44" s="173"/>
    </row>
    <row r="45" spans="1:16" x14ac:dyDescent="0.15">
      <c r="A45" s="173" t="s">
        <v>66</v>
      </c>
      <c r="B45" s="173">
        <f>'実質公債費比率（分子）の構造'!K$49</f>
        <v>617</v>
      </c>
      <c r="C45" s="173"/>
      <c r="D45" s="173"/>
      <c r="E45" s="173">
        <f>'実質公債費比率（分子）の構造'!L$49</f>
        <v>633</v>
      </c>
      <c r="F45" s="173"/>
      <c r="G45" s="173"/>
      <c r="H45" s="173">
        <f>'実質公債費比率（分子）の構造'!M$49</f>
        <v>622</v>
      </c>
      <c r="I45" s="173"/>
      <c r="J45" s="173"/>
      <c r="K45" s="173">
        <f>'実質公債費比率（分子）の構造'!N$49</f>
        <v>655</v>
      </c>
      <c r="L45" s="173"/>
      <c r="M45" s="173"/>
      <c r="N45" s="173">
        <f>'実質公債費比率（分子）の構造'!O$49</f>
        <v>681</v>
      </c>
      <c r="O45" s="173"/>
      <c r="P45" s="173"/>
    </row>
    <row r="46" spans="1:16" x14ac:dyDescent="0.15">
      <c r="A46" s="173" t="s">
        <v>67</v>
      </c>
      <c r="B46" s="173">
        <f>'実質公債費比率（分子）の構造'!K$48</f>
        <v>150</v>
      </c>
      <c r="C46" s="173"/>
      <c r="D46" s="173"/>
      <c r="E46" s="173">
        <f>'実質公債費比率（分子）の構造'!L$48</f>
        <v>150</v>
      </c>
      <c r="F46" s="173"/>
      <c r="G46" s="173"/>
      <c r="H46" s="173">
        <f>'実質公債費比率（分子）の構造'!M$48</f>
        <v>153</v>
      </c>
      <c r="I46" s="173"/>
      <c r="J46" s="173"/>
      <c r="K46" s="173">
        <f>'実質公債費比率（分子）の構造'!N$48</f>
        <v>151</v>
      </c>
      <c r="L46" s="173"/>
      <c r="M46" s="173"/>
      <c r="N46" s="173">
        <f>'実質公債費比率（分子）の構造'!O$48</f>
        <v>152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1404</v>
      </c>
      <c r="C49" s="173"/>
      <c r="D49" s="173"/>
      <c r="E49" s="173">
        <f>'実質公債費比率（分子）の構造'!L$45</f>
        <v>1374</v>
      </c>
      <c r="F49" s="173"/>
      <c r="G49" s="173"/>
      <c r="H49" s="173">
        <f>'実質公債費比率（分子）の構造'!M$45</f>
        <v>1268</v>
      </c>
      <c r="I49" s="173"/>
      <c r="J49" s="173"/>
      <c r="K49" s="173">
        <f>'実質公債費比率（分子）の構造'!N$45</f>
        <v>1233</v>
      </c>
      <c r="L49" s="173"/>
      <c r="M49" s="173"/>
      <c r="N49" s="173">
        <f>'実質公債費比率（分子）の構造'!O$45</f>
        <v>1261</v>
      </c>
      <c r="O49" s="173"/>
      <c r="P49" s="173"/>
    </row>
    <row r="50" spans="1:16" x14ac:dyDescent="0.15">
      <c r="A50" s="173" t="s">
        <v>71</v>
      </c>
      <c r="B50" s="173" t="e">
        <f>NA()</f>
        <v>#N/A</v>
      </c>
      <c r="C50" s="173">
        <f>IF(ISNUMBER('実質公債費比率（分子）の構造'!K$53),'実質公債費比率（分子）の構造'!K$53,NA())</f>
        <v>792</v>
      </c>
      <c r="D50" s="173" t="e">
        <f>NA()</f>
        <v>#N/A</v>
      </c>
      <c r="E50" s="173" t="e">
        <f>NA()</f>
        <v>#N/A</v>
      </c>
      <c r="F50" s="173">
        <f>IF(ISNUMBER('実質公債費比率（分子）の構造'!L$53),'実質公債費比率（分子）の構造'!L$53,NA())</f>
        <v>784</v>
      </c>
      <c r="G50" s="173" t="e">
        <f>NA()</f>
        <v>#N/A</v>
      </c>
      <c r="H50" s="173" t="e">
        <f>NA()</f>
        <v>#N/A</v>
      </c>
      <c r="I50" s="173">
        <f>IF(ISNUMBER('実質公債費比率（分子）の構造'!M$53),'実質公債費比率（分子）の構造'!M$53,NA())</f>
        <v>678</v>
      </c>
      <c r="J50" s="173" t="e">
        <f>NA()</f>
        <v>#N/A</v>
      </c>
      <c r="K50" s="173" t="e">
        <f>NA()</f>
        <v>#N/A</v>
      </c>
      <c r="L50" s="173">
        <f>IF(ISNUMBER('実質公債費比率（分子）の構造'!N$53),'実質公債費比率（分子）の構造'!N$53,NA())</f>
        <v>693</v>
      </c>
      <c r="M50" s="173" t="e">
        <f>NA()</f>
        <v>#N/A</v>
      </c>
      <c r="N50" s="173" t="e">
        <f>NA()</f>
        <v>#N/A</v>
      </c>
      <c r="O50" s="173">
        <f>IF(ISNUMBER('実質公債費比率（分子）の構造'!O$53),'実質公債費比率（分子）の構造'!O$53,NA())</f>
        <v>767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14672</v>
      </c>
      <c r="E56" s="172"/>
      <c r="F56" s="172"/>
      <c r="G56" s="172">
        <f>'将来負担比率（分子）の構造'!J$52</f>
        <v>14327</v>
      </c>
      <c r="H56" s="172"/>
      <c r="I56" s="172"/>
      <c r="J56" s="172">
        <f>'将来負担比率（分子）の構造'!K$52</f>
        <v>13946</v>
      </c>
      <c r="K56" s="172"/>
      <c r="L56" s="172"/>
      <c r="M56" s="172">
        <f>'将来負担比率（分子）の構造'!L$52</f>
        <v>13896</v>
      </c>
      <c r="N56" s="172"/>
      <c r="O56" s="172"/>
      <c r="P56" s="172">
        <f>'将来負担比率（分子）の構造'!M$52</f>
        <v>13239</v>
      </c>
    </row>
    <row r="57" spans="1:16" x14ac:dyDescent="0.15">
      <c r="A57" s="172" t="s">
        <v>42</v>
      </c>
      <c r="B57" s="172"/>
      <c r="C57" s="172"/>
      <c r="D57" s="172">
        <f>'将来負担比率（分子）の構造'!I$51</f>
        <v>298</v>
      </c>
      <c r="E57" s="172"/>
      <c r="F57" s="172"/>
      <c r="G57" s="172">
        <f>'将来負担比率（分子）の構造'!J$51</f>
        <v>264</v>
      </c>
      <c r="H57" s="172"/>
      <c r="I57" s="172"/>
      <c r="J57" s="172">
        <f>'将来負担比率（分子）の構造'!K$51</f>
        <v>235</v>
      </c>
      <c r="K57" s="172"/>
      <c r="L57" s="172"/>
      <c r="M57" s="172">
        <f>'将来負担比率（分子）の構造'!L$51</f>
        <v>441</v>
      </c>
      <c r="N57" s="172"/>
      <c r="O57" s="172"/>
      <c r="P57" s="172">
        <f>'将来負担比率（分子）の構造'!M$51</f>
        <v>411</v>
      </c>
    </row>
    <row r="58" spans="1:16" x14ac:dyDescent="0.15">
      <c r="A58" s="172" t="s">
        <v>41</v>
      </c>
      <c r="B58" s="172"/>
      <c r="C58" s="172"/>
      <c r="D58" s="172">
        <f>'将来負担比率（分子）の構造'!I$50</f>
        <v>3690</v>
      </c>
      <c r="E58" s="172"/>
      <c r="F58" s="172"/>
      <c r="G58" s="172">
        <f>'将来負担比率（分子）の構造'!J$50</f>
        <v>3855</v>
      </c>
      <c r="H58" s="172"/>
      <c r="I58" s="172"/>
      <c r="J58" s="172">
        <f>'将来負担比率（分子）の構造'!K$50</f>
        <v>3785</v>
      </c>
      <c r="K58" s="172"/>
      <c r="L58" s="172"/>
      <c r="M58" s="172">
        <f>'将来負担比率（分子）の構造'!L$50</f>
        <v>3903</v>
      </c>
      <c r="N58" s="172"/>
      <c r="O58" s="172"/>
      <c r="P58" s="172">
        <f>'将来負担比率（分子）の構造'!M$50</f>
        <v>4817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1772</v>
      </c>
      <c r="C62" s="172"/>
      <c r="D62" s="172"/>
      <c r="E62" s="172">
        <f>'将来負担比率（分子）の構造'!J$45</f>
        <v>1533</v>
      </c>
      <c r="F62" s="172"/>
      <c r="G62" s="172"/>
      <c r="H62" s="172">
        <f>'将来負担比率（分子）の構造'!K$45</f>
        <v>1546</v>
      </c>
      <c r="I62" s="172"/>
      <c r="J62" s="172"/>
      <c r="K62" s="172">
        <f>'将来負担比率（分子）の構造'!L$45</f>
        <v>1487</v>
      </c>
      <c r="L62" s="172"/>
      <c r="M62" s="172"/>
      <c r="N62" s="172">
        <f>'将来負担比率（分子）の構造'!M$45</f>
        <v>1410</v>
      </c>
      <c r="O62" s="172"/>
      <c r="P62" s="172"/>
    </row>
    <row r="63" spans="1:16" x14ac:dyDescent="0.15">
      <c r="A63" s="172" t="s">
        <v>34</v>
      </c>
      <c r="B63" s="172">
        <f>'将来負担比率（分子）の構造'!I$44</f>
        <v>12373</v>
      </c>
      <c r="C63" s="172"/>
      <c r="D63" s="172"/>
      <c r="E63" s="172">
        <f>'将来負担比率（分子）の構造'!J$44</f>
        <v>11981</v>
      </c>
      <c r="F63" s="172"/>
      <c r="G63" s="172"/>
      <c r="H63" s="172">
        <f>'将来負担比率（分子）の構造'!K$44</f>
        <v>11694</v>
      </c>
      <c r="I63" s="172"/>
      <c r="J63" s="172"/>
      <c r="K63" s="172">
        <f>'将来負担比率（分子）の構造'!L$44</f>
        <v>11365</v>
      </c>
      <c r="L63" s="172"/>
      <c r="M63" s="172"/>
      <c r="N63" s="172">
        <f>'将来負担比率（分子）の構造'!M$44</f>
        <v>10959</v>
      </c>
      <c r="O63" s="172"/>
      <c r="P63" s="172"/>
    </row>
    <row r="64" spans="1:16" x14ac:dyDescent="0.15">
      <c r="A64" s="172" t="s">
        <v>33</v>
      </c>
      <c r="B64" s="172">
        <f>'将来負担比率（分子）の構造'!I$43</f>
        <v>1832</v>
      </c>
      <c r="C64" s="172"/>
      <c r="D64" s="172"/>
      <c r="E64" s="172">
        <f>'将来負担比率（分子）の構造'!J$43</f>
        <v>1822</v>
      </c>
      <c r="F64" s="172"/>
      <c r="G64" s="172"/>
      <c r="H64" s="172">
        <f>'将来負担比率（分子）の構造'!K$43</f>
        <v>1714</v>
      </c>
      <c r="I64" s="172"/>
      <c r="J64" s="172"/>
      <c r="K64" s="172">
        <f>'将来負担比率（分子）の構造'!L$43</f>
        <v>1630</v>
      </c>
      <c r="L64" s="172"/>
      <c r="M64" s="172"/>
      <c r="N64" s="172">
        <f>'将来負担比率（分子）の構造'!M$43</f>
        <v>1425</v>
      </c>
      <c r="O64" s="172"/>
      <c r="P64" s="172"/>
    </row>
    <row r="65" spans="1:16" x14ac:dyDescent="0.15">
      <c r="A65" s="172" t="s">
        <v>32</v>
      </c>
      <c r="B65" s="172">
        <f>'将来負担比率（分子）の構造'!I$42</f>
        <v>86</v>
      </c>
      <c r="C65" s="172"/>
      <c r="D65" s="172"/>
      <c r="E65" s="172">
        <f>'将来負担比率（分子）の構造'!J$42</f>
        <v>61</v>
      </c>
      <c r="F65" s="172"/>
      <c r="G65" s="172"/>
      <c r="H65" s="172">
        <f>'将来負担比率（分子）の構造'!K$42</f>
        <v>43</v>
      </c>
      <c r="I65" s="172"/>
      <c r="J65" s="172"/>
      <c r="K65" s="172">
        <f>'将来負担比率（分子）の構造'!L$42</f>
        <v>27</v>
      </c>
      <c r="L65" s="172"/>
      <c r="M65" s="172"/>
      <c r="N65" s="172">
        <f>'将来負担比率（分子）の構造'!M$42</f>
        <v>16</v>
      </c>
      <c r="O65" s="172"/>
      <c r="P65" s="172"/>
    </row>
    <row r="66" spans="1:16" x14ac:dyDescent="0.15">
      <c r="A66" s="172" t="s">
        <v>31</v>
      </c>
      <c r="B66" s="172">
        <f>'将来負担比率（分子）の構造'!I$41</f>
        <v>11360</v>
      </c>
      <c r="C66" s="172"/>
      <c r="D66" s="172"/>
      <c r="E66" s="172">
        <f>'将来負担比率（分子）の構造'!J$41</f>
        <v>10572</v>
      </c>
      <c r="F66" s="172"/>
      <c r="G66" s="172"/>
      <c r="H66" s="172">
        <f>'将来負担比率（分子）の構造'!K$41</f>
        <v>10175</v>
      </c>
      <c r="I66" s="172"/>
      <c r="J66" s="172"/>
      <c r="K66" s="172">
        <f>'将来負担比率（分子）の構造'!L$41</f>
        <v>10051</v>
      </c>
      <c r="L66" s="172"/>
      <c r="M66" s="172"/>
      <c r="N66" s="172">
        <f>'将来負担比率（分子）の構造'!M$41</f>
        <v>9556</v>
      </c>
      <c r="O66" s="172"/>
      <c r="P66" s="172"/>
    </row>
    <row r="67" spans="1:16" x14ac:dyDescent="0.15">
      <c r="A67" s="172" t="s">
        <v>75</v>
      </c>
      <c r="B67" s="172" t="e">
        <f>NA()</f>
        <v>#N/A</v>
      </c>
      <c r="C67" s="172">
        <f>IF(ISNUMBER('将来負担比率（分子）の構造'!I$53), IF('将来負担比率（分子）の構造'!I$53 &lt; 0, 0, '将来負担比率（分子）の構造'!I$53), NA())</f>
        <v>8762</v>
      </c>
      <c r="D67" s="172" t="e">
        <f>NA()</f>
        <v>#N/A</v>
      </c>
      <c r="E67" s="172" t="e">
        <f>NA()</f>
        <v>#N/A</v>
      </c>
      <c r="F67" s="172">
        <f>IF(ISNUMBER('将来負担比率（分子）の構造'!J$53), IF('将来負担比率（分子）の構造'!J$53 &lt; 0, 0, '将来負担比率（分子）の構造'!J$53), NA())</f>
        <v>7522</v>
      </c>
      <c r="G67" s="172" t="e">
        <f>NA()</f>
        <v>#N/A</v>
      </c>
      <c r="H67" s="172" t="e">
        <f>NA()</f>
        <v>#N/A</v>
      </c>
      <c r="I67" s="172">
        <f>IF(ISNUMBER('将来負担比率（分子）の構造'!K$53), IF('将来負担比率（分子）の構造'!K$53 &lt; 0, 0, '将来負担比率（分子）の構造'!K$53), NA())</f>
        <v>7206</v>
      </c>
      <c r="J67" s="172" t="e">
        <f>NA()</f>
        <v>#N/A</v>
      </c>
      <c r="K67" s="172" t="e">
        <f>NA()</f>
        <v>#N/A</v>
      </c>
      <c r="L67" s="172">
        <f>IF(ISNUMBER('将来負担比率（分子）の構造'!L$53), IF('将来負担比率（分子）の構造'!L$53 &lt; 0, 0, '将来負担比率（分子）の構造'!L$53), NA())</f>
        <v>6321</v>
      </c>
      <c r="M67" s="172" t="e">
        <f>NA()</f>
        <v>#N/A</v>
      </c>
      <c r="N67" s="172" t="e">
        <f>NA()</f>
        <v>#N/A</v>
      </c>
      <c r="O67" s="172">
        <f>IF(ISNUMBER('将来負担比率（分子）の構造'!M$53), IF('将来負担比率（分子）の構造'!M$53 &lt; 0, 0, '将来負担比率（分子）の構造'!M$53), NA())</f>
        <v>4898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1015</v>
      </c>
      <c r="C72" s="176">
        <f>基金残高に係る経年分析!G55</f>
        <v>1015</v>
      </c>
      <c r="D72" s="176">
        <f>基金残高に係る経年分析!H55</f>
        <v>1215</v>
      </c>
    </row>
    <row r="73" spans="1:16" x14ac:dyDescent="0.15">
      <c r="A73" s="175" t="s">
        <v>78</v>
      </c>
      <c r="B73" s="176">
        <f>基金残高に係る経年分析!F56</f>
        <v>393</v>
      </c>
      <c r="C73" s="176">
        <f>基金残高に係る経年分析!G56</f>
        <v>403</v>
      </c>
      <c r="D73" s="176">
        <f>基金残高に係る経年分析!H56</f>
        <v>653</v>
      </c>
    </row>
    <row r="74" spans="1:16" x14ac:dyDescent="0.15">
      <c r="A74" s="175" t="s">
        <v>79</v>
      </c>
      <c r="B74" s="176">
        <f>基金残高に係る経年分析!F57</f>
        <v>2162</v>
      </c>
      <c r="C74" s="176">
        <f>基金残高に係る経年分析!G57</f>
        <v>2266</v>
      </c>
      <c r="D74" s="176">
        <f>基金残高に係る経年分析!H57</f>
        <v>2725</v>
      </c>
    </row>
  </sheetData>
  <sheetProtection algorithmName="SHA-512" hashValue="5onXZjgzQPfH5KTa+LYyEMuiRTKykLYTXwDFIaQsiZjJsnJxNcS6LDjFnTBoGapFFot3/hQb2MOSYa1RZOM4iw==" saltValue="QTQagAKmgQk2kPXPvDVp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90" zoomScaleNormal="9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226</v>
      </c>
      <c r="C5" s="617"/>
      <c r="D5" s="617"/>
      <c r="E5" s="617"/>
      <c r="F5" s="617"/>
      <c r="G5" s="617"/>
      <c r="H5" s="617"/>
      <c r="I5" s="617"/>
      <c r="J5" s="617"/>
      <c r="K5" s="617"/>
      <c r="L5" s="617"/>
      <c r="M5" s="617"/>
      <c r="N5" s="617"/>
      <c r="O5" s="617"/>
      <c r="P5" s="617"/>
      <c r="Q5" s="618"/>
      <c r="R5" s="619">
        <v>3311410</v>
      </c>
      <c r="S5" s="620"/>
      <c r="T5" s="620"/>
      <c r="U5" s="620"/>
      <c r="V5" s="620"/>
      <c r="W5" s="620"/>
      <c r="X5" s="620"/>
      <c r="Y5" s="621"/>
      <c r="Z5" s="622">
        <v>22.3</v>
      </c>
      <c r="AA5" s="622"/>
      <c r="AB5" s="622"/>
      <c r="AC5" s="622"/>
      <c r="AD5" s="623">
        <v>3311410</v>
      </c>
      <c r="AE5" s="623"/>
      <c r="AF5" s="623"/>
      <c r="AG5" s="623"/>
      <c r="AH5" s="623"/>
      <c r="AI5" s="623"/>
      <c r="AJ5" s="623"/>
      <c r="AK5" s="623"/>
      <c r="AL5" s="624">
        <v>41.4</v>
      </c>
      <c r="AM5" s="625"/>
      <c r="AN5" s="625"/>
      <c r="AO5" s="626"/>
      <c r="AP5" s="616" t="s">
        <v>227</v>
      </c>
      <c r="AQ5" s="617"/>
      <c r="AR5" s="617"/>
      <c r="AS5" s="617"/>
      <c r="AT5" s="617"/>
      <c r="AU5" s="617"/>
      <c r="AV5" s="617"/>
      <c r="AW5" s="617"/>
      <c r="AX5" s="617"/>
      <c r="AY5" s="617"/>
      <c r="AZ5" s="617"/>
      <c r="BA5" s="617"/>
      <c r="BB5" s="617"/>
      <c r="BC5" s="617"/>
      <c r="BD5" s="617"/>
      <c r="BE5" s="617"/>
      <c r="BF5" s="618"/>
      <c r="BG5" s="630">
        <v>3294561</v>
      </c>
      <c r="BH5" s="631"/>
      <c r="BI5" s="631"/>
      <c r="BJ5" s="631"/>
      <c r="BK5" s="631"/>
      <c r="BL5" s="631"/>
      <c r="BM5" s="631"/>
      <c r="BN5" s="632"/>
      <c r="BO5" s="633">
        <v>99.5</v>
      </c>
      <c r="BP5" s="633"/>
      <c r="BQ5" s="633"/>
      <c r="BR5" s="633"/>
      <c r="BS5" s="634">
        <v>212558</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15">
      <c r="B6" s="627" t="s">
        <v>231</v>
      </c>
      <c r="C6" s="628"/>
      <c r="D6" s="628"/>
      <c r="E6" s="628"/>
      <c r="F6" s="628"/>
      <c r="G6" s="628"/>
      <c r="H6" s="628"/>
      <c r="I6" s="628"/>
      <c r="J6" s="628"/>
      <c r="K6" s="628"/>
      <c r="L6" s="628"/>
      <c r="M6" s="628"/>
      <c r="N6" s="628"/>
      <c r="O6" s="628"/>
      <c r="P6" s="628"/>
      <c r="Q6" s="629"/>
      <c r="R6" s="630">
        <v>135683</v>
      </c>
      <c r="S6" s="631"/>
      <c r="T6" s="631"/>
      <c r="U6" s="631"/>
      <c r="V6" s="631"/>
      <c r="W6" s="631"/>
      <c r="X6" s="631"/>
      <c r="Y6" s="632"/>
      <c r="Z6" s="633">
        <v>0.9</v>
      </c>
      <c r="AA6" s="633"/>
      <c r="AB6" s="633"/>
      <c r="AC6" s="633"/>
      <c r="AD6" s="634">
        <v>135683</v>
      </c>
      <c r="AE6" s="634"/>
      <c r="AF6" s="634"/>
      <c r="AG6" s="634"/>
      <c r="AH6" s="634"/>
      <c r="AI6" s="634"/>
      <c r="AJ6" s="634"/>
      <c r="AK6" s="634"/>
      <c r="AL6" s="635">
        <v>1.7</v>
      </c>
      <c r="AM6" s="636"/>
      <c r="AN6" s="636"/>
      <c r="AO6" s="637"/>
      <c r="AP6" s="627" t="s">
        <v>232</v>
      </c>
      <c r="AQ6" s="628"/>
      <c r="AR6" s="628"/>
      <c r="AS6" s="628"/>
      <c r="AT6" s="628"/>
      <c r="AU6" s="628"/>
      <c r="AV6" s="628"/>
      <c r="AW6" s="628"/>
      <c r="AX6" s="628"/>
      <c r="AY6" s="628"/>
      <c r="AZ6" s="628"/>
      <c r="BA6" s="628"/>
      <c r="BB6" s="628"/>
      <c r="BC6" s="628"/>
      <c r="BD6" s="628"/>
      <c r="BE6" s="628"/>
      <c r="BF6" s="629"/>
      <c r="BG6" s="630">
        <v>3294561</v>
      </c>
      <c r="BH6" s="631"/>
      <c r="BI6" s="631"/>
      <c r="BJ6" s="631"/>
      <c r="BK6" s="631"/>
      <c r="BL6" s="631"/>
      <c r="BM6" s="631"/>
      <c r="BN6" s="632"/>
      <c r="BO6" s="633">
        <v>99.5</v>
      </c>
      <c r="BP6" s="633"/>
      <c r="BQ6" s="633"/>
      <c r="BR6" s="633"/>
      <c r="BS6" s="634">
        <v>212558</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117265</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117265</v>
      </c>
      <c r="DR6" s="631"/>
      <c r="DS6" s="631"/>
      <c r="DT6" s="631"/>
      <c r="DU6" s="631"/>
      <c r="DV6" s="631"/>
      <c r="DW6" s="631"/>
      <c r="DX6" s="631"/>
      <c r="DY6" s="631"/>
      <c r="DZ6" s="631"/>
      <c r="EA6" s="631"/>
      <c r="EB6" s="631"/>
      <c r="EC6" s="640"/>
    </row>
    <row r="7" spans="2:143" ht="11.25" customHeight="1" x14ac:dyDescent="0.15">
      <c r="B7" s="627" t="s">
        <v>234</v>
      </c>
      <c r="C7" s="628"/>
      <c r="D7" s="628"/>
      <c r="E7" s="628"/>
      <c r="F7" s="628"/>
      <c r="G7" s="628"/>
      <c r="H7" s="628"/>
      <c r="I7" s="628"/>
      <c r="J7" s="628"/>
      <c r="K7" s="628"/>
      <c r="L7" s="628"/>
      <c r="M7" s="628"/>
      <c r="N7" s="628"/>
      <c r="O7" s="628"/>
      <c r="P7" s="628"/>
      <c r="Q7" s="629"/>
      <c r="R7" s="630">
        <v>2601</v>
      </c>
      <c r="S7" s="631"/>
      <c r="T7" s="631"/>
      <c r="U7" s="631"/>
      <c r="V7" s="631"/>
      <c r="W7" s="631"/>
      <c r="X7" s="631"/>
      <c r="Y7" s="632"/>
      <c r="Z7" s="633">
        <v>0</v>
      </c>
      <c r="AA7" s="633"/>
      <c r="AB7" s="633"/>
      <c r="AC7" s="633"/>
      <c r="AD7" s="634">
        <v>2601</v>
      </c>
      <c r="AE7" s="634"/>
      <c r="AF7" s="634"/>
      <c r="AG7" s="634"/>
      <c r="AH7" s="634"/>
      <c r="AI7" s="634"/>
      <c r="AJ7" s="634"/>
      <c r="AK7" s="634"/>
      <c r="AL7" s="635">
        <v>0</v>
      </c>
      <c r="AM7" s="636"/>
      <c r="AN7" s="636"/>
      <c r="AO7" s="637"/>
      <c r="AP7" s="627" t="s">
        <v>235</v>
      </c>
      <c r="AQ7" s="628"/>
      <c r="AR7" s="628"/>
      <c r="AS7" s="628"/>
      <c r="AT7" s="628"/>
      <c r="AU7" s="628"/>
      <c r="AV7" s="628"/>
      <c r="AW7" s="628"/>
      <c r="AX7" s="628"/>
      <c r="AY7" s="628"/>
      <c r="AZ7" s="628"/>
      <c r="BA7" s="628"/>
      <c r="BB7" s="628"/>
      <c r="BC7" s="628"/>
      <c r="BD7" s="628"/>
      <c r="BE7" s="628"/>
      <c r="BF7" s="629"/>
      <c r="BG7" s="630">
        <v>1405919</v>
      </c>
      <c r="BH7" s="631"/>
      <c r="BI7" s="631"/>
      <c r="BJ7" s="631"/>
      <c r="BK7" s="631"/>
      <c r="BL7" s="631"/>
      <c r="BM7" s="631"/>
      <c r="BN7" s="632"/>
      <c r="BO7" s="633">
        <v>42.5</v>
      </c>
      <c r="BP7" s="633"/>
      <c r="BQ7" s="633"/>
      <c r="BR7" s="633"/>
      <c r="BS7" s="634">
        <v>48037</v>
      </c>
      <c r="BT7" s="634"/>
      <c r="BU7" s="634"/>
      <c r="BV7" s="634"/>
      <c r="BW7" s="634"/>
      <c r="BX7" s="634"/>
      <c r="BY7" s="634"/>
      <c r="BZ7" s="634"/>
      <c r="CA7" s="634"/>
      <c r="CB7" s="638"/>
      <c r="CD7" s="645" t="s">
        <v>236</v>
      </c>
      <c r="CE7" s="646"/>
      <c r="CF7" s="646"/>
      <c r="CG7" s="646"/>
      <c r="CH7" s="646"/>
      <c r="CI7" s="646"/>
      <c r="CJ7" s="646"/>
      <c r="CK7" s="646"/>
      <c r="CL7" s="646"/>
      <c r="CM7" s="646"/>
      <c r="CN7" s="646"/>
      <c r="CO7" s="646"/>
      <c r="CP7" s="646"/>
      <c r="CQ7" s="647"/>
      <c r="CR7" s="630">
        <v>2308180</v>
      </c>
      <c r="CS7" s="631"/>
      <c r="CT7" s="631"/>
      <c r="CU7" s="631"/>
      <c r="CV7" s="631"/>
      <c r="CW7" s="631"/>
      <c r="CX7" s="631"/>
      <c r="CY7" s="632"/>
      <c r="CZ7" s="633">
        <v>16.3</v>
      </c>
      <c r="DA7" s="633"/>
      <c r="DB7" s="633"/>
      <c r="DC7" s="633"/>
      <c r="DD7" s="639">
        <v>95726</v>
      </c>
      <c r="DE7" s="631"/>
      <c r="DF7" s="631"/>
      <c r="DG7" s="631"/>
      <c r="DH7" s="631"/>
      <c r="DI7" s="631"/>
      <c r="DJ7" s="631"/>
      <c r="DK7" s="631"/>
      <c r="DL7" s="631"/>
      <c r="DM7" s="631"/>
      <c r="DN7" s="631"/>
      <c r="DO7" s="631"/>
      <c r="DP7" s="632"/>
      <c r="DQ7" s="639">
        <v>2012410</v>
      </c>
      <c r="DR7" s="631"/>
      <c r="DS7" s="631"/>
      <c r="DT7" s="631"/>
      <c r="DU7" s="631"/>
      <c r="DV7" s="631"/>
      <c r="DW7" s="631"/>
      <c r="DX7" s="631"/>
      <c r="DY7" s="631"/>
      <c r="DZ7" s="631"/>
      <c r="EA7" s="631"/>
      <c r="EB7" s="631"/>
      <c r="EC7" s="640"/>
    </row>
    <row r="8" spans="2:143" ht="11.25" customHeight="1" x14ac:dyDescent="0.15">
      <c r="B8" s="627" t="s">
        <v>237</v>
      </c>
      <c r="C8" s="628"/>
      <c r="D8" s="628"/>
      <c r="E8" s="628"/>
      <c r="F8" s="628"/>
      <c r="G8" s="628"/>
      <c r="H8" s="628"/>
      <c r="I8" s="628"/>
      <c r="J8" s="628"/>
      <c r="K8" s="628"/>
      <c r="L8" s="628"/>
      <c r="M8" s="628"/>
      <c r="N8" s="628"/>
      <c r="O8" s="628"/>
      <c r="P8" s="628"/>
      <c r="Q8" s="629"/>
      <c r="R8" s="630">
        <v>20839</v>
      </c>
      <c r="S8" s="631"/>
      <c r="T8" s="631"/>
      <c r="U8" s="631"/>
      <c r="V8" s="631"/>
      <c r="W8" s="631"/>
      <c r="X8" s="631"/>
      <c r="Y8" s="632"/>
      <c r="Z8" s="633">
        <v>0.1</v>
      </c>
      <c r="AA8" s="633"/>
      <c r="AB8" s="633"/>
      <c r="AC8" s="633"/>
      <c r="AD8" s="634">
        <v>20839</v>
      </c>
      <c r="AE8" s="634"/>
      <c r="AF8" s="634"/>
      <c r="AG8" s="634"/>
      <c r="AH8" s="634"/>
      <c r="AI8" s="634"/>
      <c r="AJ8" s="634"/>
      <c r="AK8" s="634"/>
      <c r="AL8" s="635">
        <v>0.3</v>
      </c>
      <c r="AM8" s="636"/>
      <c r="AN8" s="636"/>
      <c r="AO8" s="637"/>
      <c r="AP8" s="627" t="s">
        <v>238</v>
      </c>
      <c r="AQ8" s="628"/>
      <c r="AR8" s="628"/>
      <c r="AS8" s="628"/>
      <c r="AT8" s="628"/>
      <c r="AU8" s="628"/>
      <c r="AV8" s="628"/>
      <c r="AW8" s="628"/>
      <c r="AX8" s="628"/>
      <c r="AY8" s="628"/>
      <c r="AZ8" s="628"/>
      <c r="BA8" s="628"/>
      <c r="BB8" s="628"/>
      <c r="BC8" s="628"/>
      <c r="BD8" s="628"/>
      <c r="BE8" s="628"/>
      <c r="BF8" s="629"/>
      <c r="BG8" s="630">
        <v>49222</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239</v>
      </c>
      <c r="CE8" s="646"/>
      <c r="CF8" s="646"/>
      <c r="CG8" s="646"/>
      <c r="CH8" s="646"/>
      <c r="CI8" s="646"/>
      <c r="CJ8" s="646"/>
      <c r="CK8" s="646"/>
      <c r="CL8" s="646"/>
      <c r="CM8" s="646"/>
      <c r="CN8" s="646"/>
      <c r="CO8" s="646"/>
      <c r="CP8" s="646"/>
      <c r="CQ8" s="647"/>
      <c r="CR8" s="630">
        <v>3891702</v>
      </c>
      <c r="CS8" s="631"/>
      <c r="CT8" s="631"/>
      <c r="CU8" s="631"/>
      <c r="CV8" s="631"/>
      <c r="CW8" s="631"/>
      <c r="CX8" s="631"/>
      <c r="CY8" s="632"/>
      <c r="CZ8" s="633">
        <v>27.4</v>
      </c>
      <c r="DA8" s="633"/>
      <c r="DB8" s="633"/>
      <c r="DC8" s="633"/>
      <c r="DD8" s="639">
        <v>16820</v>
      </c>
      <c r="DE8" s="631"/>
      <c r="DF8" s="631"/>
      <c r="DG8" s="631"/>
      <c r="DH8" s="631"/>
      <c r="DI8" s="631"/>
      <c r="DJ8" s="631"/>
      <c r="DK8" s="631"/>
      <c r="DL8" s="631"/>
      <c r="DM8" s="631"/>
      <c r="DN8" s="631"/>
      <c r="DO8" s="631"/>
      <c r="DP8" s="632"/>
      <c r="DQ8" s="639">
        <v>2064516</v>
      </c>
      <c r="DR8" s="631"/>
      <c r="DS8" s="631"/>
      <c r="DT8" s="631"/>
      <c r="DU8" s="631"/>
      <c r="DV8" s="631"/>
      <c r="DW8" s="631"/>
      <c r="DX8" s="631"/>
      <c r="DY8" s="631"/>
      <c r="DZ8" s="631"/>
      <c r="EA8" s="631"/>
      <c r="EB8" s="631"/>
      <c r="EC8" s="640"/>
    </row>
    <row r="9" spans="2:143" ht="11.25" customHeight="1" x14ac:dyDescent="0.15">
      <c r="B9" s="627" t="s">
        <v>240</v>
      </c>
      <c r="C9" s="628"/>
      <c r="D9" s="628"/>
      <c r="E9" s="628"/>
      <c r="F9" s="628"/>
      <c r="G9" s="628"/>
      <c r="H9" s="628"/>
      <c r="I9" s="628"/>
      <c r="J9" s="628"/>
      <c r="K9" s="628"/>
      <c r="L9" s="628"/>
      <c r="M9" s="628"/>
      <c r="N9" s="628"/>
      <c r="O9" s="628"/>
      <c r="P9" s="628"/>
      <c r="Q9" s="629"/>
      <c r="R9" s="630">
        <v>22897</v>
      </c>
      <c r="S9" s="631"/>
      <c r="T9" s="631"/>
      <c r="U9" s="631"/>
      <c r="V9" s="631"/>
      <c r="W9" s="631"/>
      <c r="X9" s="631"/>
      <c r="Y9" s="632"/>
      <c r="Z9" s="633">
        <v>0.2</v>
      </c>
      <c r="AA9" s="633"/>
      <c r="AB9" s="633"/>
      <c r="AC9" s="633"/>
      <c r="AD9" s="634">
        <v>22897</v>
      </c>
      <c r="AE9" s="634"/>
      <c r="AF9" s="634"/>
      <c r="AG9" s="634"/>
      <c r="AH9" s="634"/>
      <c r="AI9" s="634"/>
      <c r="AJ9" s="634"/>
      <c r="AK9" s="634"/>
      <c r="AL9" s="635">
        <v>0.3</v>
      </c>
      <c r="AM9" s="636"/>
      <c r="AN9" s="636"/>
      <c r="AO9" s="637"/>
      <c r="AP9" s="627" t="s">
        <v>241</v>
      </c>
      <c r="AQ9" s="628"/>
      <c r="AR9" s="628"/>
      <c r="AS9" s="628"/>
      <c r="AT9" s="628"/>
      <c r="AU9" s="628"/>
      <c r="AV9" s="628"/>
      <c r="AW9" s="628"/>
      <c r="AX9" s="628"/>
      <c r="AY9" s="628"/>
      <c r="AZ9" s="628"/>
      <c r="BA9" s="628"/>
      <c r="BB9" s="628"/>
      <c r="BC9" s="628"/>
      <c r="BD9" s="628"/>
      <c r="BE9" s="628"/>
      <c r="BF9" s="629"/>
      <c r="BG9" s="630">
        <v>1159303</v>
      </c>
      <c r="BH9" s="631"/>
      <c r="BI9" s="631"/>
      <c r="BJ9" s="631"/>
      <c r="BK9" s="631"/>
      <c r="BL9" s="631"/>
      <c r="BM9" s="631"/>
      <c r="BN9" s="632"/>
      <c r="BO9" s="633">
        <v>35</v>
      </c>
      <c r="BP9" s="633"/>
      <c r="BQ9" s="633"/>
      <c r="BR9" s="633"/>
      <c r="BS9" s="634" t="s">
        <v>128</v>
      </c>
      <c r="BT9" s="634"/>
      <c r="BU9" s="634"/>
      <c r="BV9" s="634"/>
      <c r="BW9" s="634"/>
      <c r="BX9" s="634"/>
      <c r="BY9" s="634"/>
      <c r="BZ9" s="634"/>
      <c r="CA9" s="634"/>
      <c r="CB9" s="638"/>
      <c r="CD9" s="645" t="s">
        <v>242</v>
      </c>
      <c r="CE9" s="646"/>
      <c r="CF9" s="646"/>
      <c r="CG9" s="646"/>
      <c r="CH9" s="646"/>
      <c r="CI9" s="646"/>
      <c r="CJ9" s="646"/>
      <c r="CK9" s="646"/>
      <c r="CL9" s="646"/>
      <c r="CM9" s="646"/>
      <c r="CN9" s="646"/>
      <c r="CO9" s="646"/>
      <c r="CP9" s="646"/>
      <c r="CQ9" s="647"/>
      <c r="CR9" s="630">
        <v>835263</v>
      </c>
      <c r="CS9" s="631"/>
      <c r="CT9" s="631"/>
      <c r="CU9" s="631"/>
      <c r="CV9" s="631"/>
      <c r="CW9" s="631"/>
      <c r="CX9" s="631"/>
      <c r="CY9" s="632"/>
      <c r="CZ9" s="633">
        <v>5.9</v>
      </c>
      <c r="DA9" s="633"/>
      <c r="DB9" s="633"/>
      <c r="DC9" s="633"/>
      <c r="DD9" s="639">
        <v>19352</v>
      </c>
      <c r="DE9" s="631"/>
      <c r="DF9" s="631"/>
      <c r="DG9" s="631"/>
      <c r="DH9" s="631"/>
      <c r="DI9" s="631"/>
      <c r="DJ9" s="631"/>
      <c r="DK9" s="631"/>
      <c r="DL9" s="631"/>
      <c r="DM9" s="631"/>
      <c r="DN9" s="631"/>
      <c r="DO9" s="631"/>
      <c r="DP9" s="632"/>
      <c r="DQ9" s="639">
        <v>534096</v>
      </c>
      <c r="DR9" s="631"/>
      <c r="DS9" s="631"/>
      <c r="DT9" s="631"/>
      <c r="DU9" s="631"/>
      <c r="DV9" s="631"/>
      <c r="DW9" s="631"/>
      <c r="DX9" s="631"/>
      <c r="DY9" s="631"/>
      <c r="DZ9" s="631"/>
      <c r="EA9" s="631"/>
      <c r="EB9" s="631"/>
      <c r="EC9" s="640"/>
    </row>
    <row r="10" spans="2:143" ht="11.25" customHeight="1" x14ac:dyDescent="0.15">
      <c r="B10" s="627" t="s">
        <v>243</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244</v>
      </c>
      <c r="AQ10" s="628"/>
      <c r="AR10" s="628"/>
      <c r="AS10" s="628"/>
      <c r="AT10" s="628"/>
      <c r="AU10" s="628"/>
      <c r="AV10" s="628"/>
      <c r="AW10" s="628"/>
      <c r="AX10" s="628"/>
      <c r="AY10" s="628"/>
      <c r="AZ10" s="628"/>
      <c r="BA10" s="628"/>
      <c r="BB10" s="628"/>
      <c r="BC10" s="628"/>
      <c r="BD10" s="628"/>
      <c r="BE10" s="628"/>
      <c r="BF10" s="629"/>
      <c r="BG10" s="630">
        <v>71532</v>
      </c>
      <c r="BH10" s="631"/>
      <c r="BI10" s="631"/>
      <c r="BJ10" s="631"/>
      <c r="BK10" s="631"/>
      <c r="BL10" s="631"/>
      <c r="BM10" s="631"/>
      <c r="BN10" s="632"/>
      <c r="BO10" s="633">
        <v>2.2000000000000002</v>
      </c>
      <c r="BP10" s="633"/>
      <c r="BQ10" s="633"/>
      <c r="BR10" s="633"/>
      <c r="BS10" s="634">
        <v>12066</v>
      </c>
      <c r="BT10" s="634"/>
      <c r="BU10" s="634"/>
      <c r="BV10" s="634"/>
      <c r="BW10" s="634"/>
      <c r="BX10" s="634"/>
      <c r="BY10" s="634"/>
      <c r="BZ10" s="634"/>
      <c r="CA10" s="634"/>
      <c r="CB10" s="638"/>
      <c r="CD10" s="645" t="s">
        <v>245</v>
      </c>
      <c r="CE10" s="646"/>
      <c r="CF10" s="646"/>
      <c r="CG10" s="646"/>
      <c r="CH10" s="646"/>
      <c r="CI10" s="646"/>
      <c r="CJ10" s="646"/>
      <c r="CK10" s="646"/>
      <c r="CL10" s="646"/>
      <c r="CM10" s="646"/>
      <c r="CN10" s="646"/>
      <c r="CO10" s="646"/>
      <c r="CP10" s="646"/>
      <c r="CQ10" s="647"/>
      <c r="CR10" s="630">
        <v>31737</v>
      </c>
      <c r="CS10" s="631"/>
      <c r="CT10" s="631"/>
      <c r="CU10" s="631"/>
      <c r="CV10" s="631"/>
      <c r="CW10" s="631"/>
      <c r="CX10" s="631"/>
      <c r="CY10" s="632"/>
      <c r="CZ10" s="633">
        <v>0.2</v>
      </c>
      <c r="DA10" s="633"/>
      <c r="DB10" s="633"/>
      <c r="DC10" s="633"/>
      <c r="DD10" s="639" t="s">
        <v>128</v>
      </c>
      <c r="DE10" s="631"/>
      <c r="DF10" s="631"/>
      <c r="DG10" s="631"/>
      <c r="DH10" s="631"/>
      <c r="DI10" s="631"/>
      <c r="DJ10" s="631"/>
      <c r="DK10" s="631"/>
      <c r="DL10" s="631"/>
      <c r="DM10" s="631"/>
      <c r="DN10" s="631"/>
      <c r="DO10" s="631"/>
      <c r="DP10" s="632"/>
      <c r="DQ10" s="639">
        <v>137</v>
      </c>
      <c r="DR10" s="631"/>
      <c r="DS10" s="631"/>
      <c r="DT10" s="631"/>
      <c r="DU10" s="631"/>
      <c r="DV10" s="631"/>
      <c r="DW10" s="631"/>
      <c r="DX10" s="631"/>
      <c r="DY10" s="631"/>
      <c r="DZ10" s="631"/>
      <c r="EA10" s="631"/>
      <c r="EB10" s="631"/>
      <c r="EC10" s="640"/>
    </row>
    <row r="11" spans="2:143" ht="11.25" customHeight="1" x14ac:dyDescent="0.15">
      <c r="B11" s="627" t="s">
        <v>246</v>
      </c>
      <c r="C11" s="628"/>
      <c r="D11" s="628"/>
      <c r="E11" s="628"/>
      <c r="F11" s="628"/>
      <c r="G11" s="628"/>
      <c r="H11" s="628"/>
      <c r="I11" s="628"/>
      <c r="J11" s="628"/>
      <c r="K11" s="628"/>
      <c r="L11" s="628"/>
      <c r="M11" s="628"/>
      <c r="N11" s="628"/>
      <c r="O11" s="628"/>
      <c r="P11" s="628"/>
      <c r="Q11" s="629"/>
      <c r="R11" s="630">
        <v>594390</v>
      </c>
      <c r="S11" s="631"/>
      <c r="T11" s="631"/>
      <c r="U11" s="631"/>
      <c r="V11" s="631"/>
      <c r="W11" s="631"/>
      <c r="X11" s="631"/>
      <c r="Y11" s="632"/>
      <c r="Z11" s="635">
        <v>4</v>
      </c>
      <c r="AA11" s="636"/>
      <c r="AB11" s="636"/>
      <c r="AC11" s="648"/>
      <c r="AD11" s="639">
        <v>594390</v>
      </c>
      <c r="AE11" s="631"/>
      <c r="AF11" s="631"/>
      <c r="AG11" s="631"/>
      <c r="AH11" s="631"/>
      <c r="AI11" s="631"/>
      <c r="AJ11" s="631"/>
      <c r="AK11" s="632"/>
      <c r="AL11" s="635">
        <v>7.4</v>
      </c>
      <c r="AM11" s="636"/>
      <c r="AN11" s="636"/>
      <c r="AO11" s="637"/>
      <c r="AP11" s="627" t="s">
        <v>247</v>
      </c>
      <c r="AQ11" s="628"/>
      <c r="AR11" s="628"/>
      <c r="AS11" s="628"/>
      <c r="AT11" s="628"/>
      <c r="AU11" s="628"/>
      <c r="AV11" s="628"/>
      <c r="AW11" s="628"/>
      <c r="AX11" s="628"/>
      <c r="AY11" s="628"/>
      <c r="AZ11" s="628"/>
      <c r="BA11" s="628"/>
      <c r="BB11" s="628"/>
      <c r="BC11" s="628"/>
      <c r="BD11" s="628"/>
      <c r="BE11" s="628"/>
      <c r="BF11" s="629"/>
      <c r="BG11" s="630">
        <v>125862</v>
      </c>
      <c r="BH11" s="631"/>
      <c r="BI11" s="631"/>
      <c r="BJ11" s="631"/>
      <c r="BK11" s="631"/>
      <c r="BL11" s="631"/>
      <c r="BM11" s="631"/>
      <c r="BN11" s="632"/>
      <c r="BO11" s="633">
        <v>3.8</v>
      </c>
      <c r="BP11" s="633"/>
      <c r="BQ11" s="633"/>
      <c r="BR11" s="633"/>
      <c r="BS11" s="634">
        <v>35971</v>
      </c>
      <c r="BT11" s="634"/>
      <c r="BU11" s="634"/>
      <c r="BV11" s="634"/>
      <c r="BW11" s="634"/>
      <c r="BX11" s="634"/>
      <c r="BY11" s="634"/>
      <c r="BZ11" s="634"/>
      <c r="CA11" s="634"/>
      <c r="CB11" s="638"/>
      <c r="CD11" s="645" t="s">
        <v>248</v>
      </c>
      <c r="CE11" s="646"/>
      <c r="CF11" s="646"/>
      <c r="CG11" s="646"/>
      <c r="CH11" s="646"/>
      <c r="CI11" s="646"/>
      <c r="CJ11" s="646"/>
      <c r="CK11" s="646"/>
      <c r="CL11" s="646"/>
      <c r="CM11" s="646"/>
      <c r="CN11" s="646"/>
      <c r="CO11" s="646"/>
      <c r="CP11" s="646"/>
      <c r="CQ11" s="647"/>
      <c r="CR11" s="630">
        <v>952250</v>
      </c>
      <c r="CS11" s="631"/>
      <c r="CT11" s="631"/>
      <c r="CU11" s="631"/>
      <c r="CV11" s="631"/>
      <c r="CW11" s="631"/>
      <c r="CX11" s="631"/>
      <c r="CY11" s="632"/>
      <c r="CZ11" s="633">
        <v>6.7</v>
      </c>
      <c r="DA11" s="633"/>
      <c r="DB11" s="633"/>
      <c r="DC11" s="633"/>
      <c r="DD11" s="639">
        <v>261247</v>
      </c>
      <c r="DE11" s="631"/>
      <c r="DF11" s="631"/>
      <c r="DG11" s="631"/>
      <c r="DH11" s="631"/>
      <c r="DI11" s="631"/>
      <c r="DJ11" s="631"/>
      <c r="DK11" s="631"/>
      <c r="DL11" s="631"/>
      <c r="DM11" s="631"/>
      <c r="DN11" s="631"/>
      <c r="DO11" s="631"/>
      <c r="DP11" s="632"/>
      <c r="DQ11" s="639">
        <v>453860</v>
      </c>
      <c r="DR11" s="631"/>
      <c r="DS11" s="631"/>
      <c r="DT11" s="631"/>
      <c r="DU11" s="631"/>
      <c r="DV11" s="631"/>
      <c r="DW11" s="631"/>
      <c r="DX11" s="631"/>
      <c r="DY11" s="631"/>
      <c r="DZ11" s="631"/>
      <c r="EA11" s="631"/>
      <c r="EB11" s="631"/>
      <c r="EC11" s="640"/>
    </row>
    <row r="12" spans="2:143" ht="11.25" customHeight="1" x14ac:dyDescent="0.15">
      <c r="B12" s="627" t="s">
        <v>249</v>
      </c>
      <c r="C12" s="628"/>
      <c r="D12" s="628"/>
      <c r="E12" s="628"/>
      <c r="F12" s="628"/>
      <c r="G12" s="628"/>
      <c r="H12" s="628"/>
      <c r="I12" s="628"/>
      <c r="J12" s="628"/>
      <c r="K12" s="628"/>
      <c r="L12" s="628"/>
      <c r="M12" s="628"/>
      <c r="N12" s="628"/>
      <c r="O12" s="628"/>
      <c r="P12" s="628"/>
      <c r="Q12" s="629"/>
      <c r="R12" s="630">
        <v>10737</v>
      </c>
      <c r="S12" s="631"/>
      <c r="T12" s="631"/>
      <c r="U12" s="631"/>
      <c r="V12" s="631"/>
      <c r="W12" s="631"/>
      <c r="X12" s="631"/>
      <c r="Y12" s="632"/>
      <c r="Z12" s="633">
        <v>0.1</v>
      </c>
      <c r="AA12" s="633"/>
      <c r="AB12" s="633"/>
      <c r="AC12" s="633"/>
      <c r="AD12" s="634">
        <v>10737</v>
      </c>
      <c r="AE12" s="634"/>
      <c r="AF12" s="634"/>
      <c r="AG12" s="634"/>
      <c r="AH12" s="634"/>
      <c r="AI12" s="634"/>
      <c r="AJ12" s="634"/>
      <c r="AK12" s="634"/>
      <c r="AL12" s="635">
        <v>0.1</v>
      </c>
      <c r="AM12" s="636"/>
      <c r="AN12" s="636"/>
      <c r="AO12" s="637"/>
      <c r="AP12" s="627" t="s">
        <v>250</v>
      </c>
      <c r="AQ12" s="628"/>
      <c r="AR12" s="628"/>
      <c r="AS12" s="628"/>
      <c r="AT12" s="628"/>
      <c r="AU12" s="628"/>
      <c r="AV12" s="628"/>
      <c r="AW12" s="628"/>
      <c r="AX12" s="628"/>
      <c r="AY12" s="628"/>
      <c r="AZ12" s="628"/>
      <c r="BA12" s="628"/>
      <c r="BB12" s="628"/>
      <c r="BC12" s="628"/>
      <c r="BD12" s="628"/>
      <c r="BE12" s="628"/>
      <c r="BF12" s="629"/>
      <c r="BG12" s="630">
        <v>1644325</v>
      </c>
      <c r="BH12" s="631"/>
      <c r="BI12" s="631"/>
      <c r="BJ12" s="631"/>
      <c r="BK12" s="631"/>
      <c r="BL12" s="631"/>
      <c r="BM12" s="631"/>
      <c r="BN12" s="632"/>
      <c r="BO12" s="633">
        <v>49.7</v>
      </c>
      <c r="BP12" s="633"/>
      <c r="BQ12" s="633"/>
      <c r="BR12" s="633"/>
      <c r="BS12" s="634">
        <v>164521</v>
      </c>
      <c r="BT12" s="634"/>
      <c r="BU12" s="634"/>
      <c r="BV12" s="634"/>
      <c r="BW12" s="634"/>
      <c r="BX12" s="634"/>
      <c r="BY12" s="634"/>
      <c r="BZ12" s="634"/>
      <c r="CA12" s="634"/>
      <c r="CB12" s="638"/>
      <c r="CD12" s="645" t="s">
        <v>251</v>
      </c>
      <c r="CE12" s="646"/>
      <c r="CF12" s="646"/>
      <c r="CG12" s="646"/>
      <c r="CH12" s="646"/>
      <c r="CI12" s="646"/>
      <c r="CJ12" s="646"/>
      <c r="CK12" s="646"/>
      <c r="CL12" s="646"/>
      <c r="CM12" s="646"/>
      <c r="CN12" s="646"/>
      <c r="CO12" s="646"/>
      <c r="CP12" s="646"/>
      <c r="CQ12" s="647"/>
      <c r="CR12" s="630">
        <v>831605</v>
      </c>
      <c r="CS12" s="631"/>
      <c r="CT12" s="631"/>
      <c r="CU12" s="631"/>
      <c r="CV12" s="631"/>
      <c r="CW12" s="631"/>
      <c r="CX12" s="631"/>
      <c r="CY12" s="632"/>
      <c r="CZ12" s="633">
        <v>5.9</v>
      </c>
      <c r="DA12" s="633"/>
      <c r="DB12" s="633"/>
      <c r="DC12" s="633"/>
      <c r="DD12" s="639">
        <v>16843</v>
      </c>
      <c r="DE12" s="631"/>
      <c r="DF12" s="631"/>
      <c r="DG12" s="631"/>
      <c r="DH12" s="631"/>
      <c r="DI12" s="631"/>
      <c r="DJ12" s="631"/>
      <c r="DK12" s="631"/>
      <c r="DL12" s="631"/>
      <c r="DM12" s="631"/>
      <c r="DN12" s="631"/>
      <c r="DO12" s="631"/>
      <c r="DP12" s="632"/>
      <c r="DQ12" s="639">
        <v>506760</v>
      </c>
      <c r="DR12" s="631"/>
      <c r="DS12" s="631"/>
      <c r="DT12" s="631"/>
      <c r="DU12" s="631"/>
      <c r="DV12" s="631"/>
      <c r="DW12" s="631"/>
      <c r="DX12" s="631"/>
      <c r="DY12" s="631"/>
      <c r="DZ12" s="631"/>
      <c r="EA12" s="631"/>
      <c r="EB12" s="631"/>
      <c r="EC12" s="640"/>
    </row>
    <row r="13" spans="2:143" ht="11.25" customHeight="1" x14ac:dyDescent="0.15">
      <c r="B13" s="627" t="s">
        <v>252</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253</v>
      </c>
      <c r="AQ13" s="628"/>
      <c r="AR13" s="628"/>
      <c r="AS13" s="628"/>
      <c r="AT13" s="628"/>
      <c r="AU13" s="628"/>
      <c r="AV13" s="628"/>
      <c r="AW13" s="628"/>
      <c r="AX13" s="628"/>
      <c r="AY13" s="628"/>
      <c r="AZ13" s="628"/>
      <c r="BA13" s="628"/>
      <c r="BB13" s="628"/>
      <c r="BC13" s="628"/>
      <c r="BD13" s="628"/>
      <c r="BE13" s="628"/>
      <c r="BF13" s="629"/>
      <c r="BG13" s="630">
        <v>1638697</v>
      </c>
      <c r="BH13" s="631"/>
      <c r="BI13" s="631"/>
      <c r="BJ13" s="631"/>
      <c r="BK13" s="631"/>
      <c r="BL13" s="631"/>
      <c r="BM13" s="631"/>
      <c r="BN13" s="632"/>
      <c r="BO13" s="633">
        <v>49.5</v>
      </c>
      <c r="BP13" s="633"/>
      <c r="BQ13" s="633"/>
      <c r="BR13" s="633"/>
      <c r="BS13" s="634">
        <v>164521</v>
      </c>
      <c r="BT13" s="634"/>
      <c r="BU13" s="634"/>
      <c r="BV13" s="634"/>
      <c r="BW13" s="634"/>
      <c r="BX13" s="634"/>
      <c r="BY13" s="634"/>
      <c r="BZ13" s="634"/>
      <c r="CA13" s="634"/>
      <c r="CB13" s="638"/>
      <c r="CD13" s="645" t="s">
        <v>254</v>
      </c>
      <c r="CE13" s="646"/>
      <c r="CF13" s="646"/>
      <c r="CG13" s="646"/>
      <c r="CH13" s="646"/>
      <c r="CI13" s="646"/>
      <c r="CJ13" s="646"/>
      <c r="CK13" s="646"/>
      <c r="CL13" s="646"/>
      <c r="CM13" s="646"/>
      <c r="CN13" s="646"/>
      <c r="CO13" s="646"/>
      <c r="CP13" s="646"/>
      <c r="CQ13" s="647"/>
      <c r="CR13" s="630">
        <v>1759875</v>
      </c>
      <c r="CS13" s="631"/>
      <c r="CT13" s="631"/>
      <c r="CU13" s="631"/>
      <c r="CV13" s="631"/>
      <c r="CW13" s="631"/>
      <c r="CX13" s="631"/>
      <c r="CY13" s="632"/>
      <c r="CZ13" s="633">
        <v>12.4</v>
      </c>
      <c r="DA13" s="633"/>
      <c r="DB13" s="633"/>
      <c r="DC13" s="633"/>
      <c r="DD13" s="639">
        <v>484744</v>
      </c>
      <c r="DE13" s="631"/>
      <c r="DF13" s="631"/>
      <c r="DG13" s="631"/>
      <c r="DH13" s="631"/>
      <c r="DI13" s="631"/>
      <c r="DJ13" s="631"/>
      <c r="DK13" s="631"/>
      <c r="DL13" s="631"/>
      <c r="DM13" s="631"/>
      <c r="DN13" s="631"/>
      <c r="DO13" s="631"/>
      <c r="DP13" s="632"/>
      <c r="DQ13" s="639">
        <v>1182458</v>
      </c>
      <c r="DR13" s="631"/>
      <c r="DS13" s="631"/>
      <c r="DT13" s="631"/>
      <c r="DU13" s="631"/>
      <c r="DV13" s="631"/>
      <c r="DW13" s="631"/>
      <c r="DX13" s="631"/>
      <c r="DY13" s="631"/>
      <c r="DZ13" s="631"/>
      <c r="EA13" s="631"/>
      <c r="EB13" s="631"/>
      <c r="EC13" s="640"/>
    </row>
    <row r="14" spans="2:143" ht="11.25" customHeight="1" x14ac:dyDescent="0.15">
      <c r="B14" s="627" t="s">
        <v>255</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256</v>
      </c>
      <c r="AQ14" s="628"/>
      <c r="AR14" s="628"/>
      <c r="AS14" s="628"/>
      <c r="AT14" s="628"/>
      <c r="AU14" s="628"/>
      <c r="AV14" s="628"/>
      <c r="AW14" s="628"/>
      <c r="AX14" s="628"/>
      <c r="AY14" s="628"/>
      <c r="AZ14" s="628"/>
      <c r="BA14" s="628"/>
      <c r="BB14" s="628"/>
      <c r="BC14" s="628"/>
      <c r="BD14" s="628"/>
      <c r="BE14" s="628"/>
      <c r="BF14" s="629"/>
      <c r="BG14" s="630">
        <v>92976</v>
      </c>
      <c r="BH14" s="631"/>
      <c r="BI14" s="631"/>
      <c r="BJ14" s="631"/>
      <c r="BK14" s="631"/>
      <c r="BL14" s="631"/>
      <c r="BM14" s="631"/>
      <c r="BN14" s="632"/>
      <c r="BO14" s="633">
        <v>2.8</v>
      </c>
      <c r="BP14" s="633"/>
      <c r="BQ14" s="633"/>
      <c r="BR14" s="633"/>
      <c r="BS14" s="634" t="s">
        <v>128</v>
      </c>
      <c r="BT14" s="634"/>
      <c r="BU14" s="634"/>
      <c r="BV14" s="634"/>
      <c r="BW14" s="634"/>
      <c r="BX14" s="634"/>
      <c r="BY14" s="634"/>
      <c r="BZ14" s="634"/>
      <c r="CA14" s="634"/>
      <c r="CB14" s="638"/>
      <c r="CD14" s="645" t="s">
        <v>257</v>
      </c>
      <c r="CE14" s="646"/>
      <c r="CF14" s="646"/>
      <c r="CG14" s="646"/>
      <c r="CH14" s="646"/>
      <c r="CI14" s="646"/>
      <c r="CJ14" s="646"/>
      <c r="CK14" s="646"/>
      <c r="CL14" s="646"/>
      <c r="CM14" s="646"/>
      <c r="CN14" s="646"/>
      <c r="CO14" s="646"/>
      <c r="CP14" s="646"/>
      <c r="CQ14" s="647"/>
      <c r="CR14" s="630">
        <v>404371</v>
      </c>
      <c r="CS14" s="631"/>
      <c r="CT14" s="631"/>
      <c r="CU14" s="631"/>
      <c r="CV14" s="631"/>
      <c r="CW14" s="631"/>
      <c r="CX14" s="631"/>
      <c r="CY14" s="632"/>
      <c r="CZ14" s="633">
        <v>2.9</v>
      </c>
      <c r="DA14" s="633"/>
      <c r="DB14" s="633"/>
      <c r="DC14" s="633"/>
      <c r="DD14" s="639">
        <v>57776</v>
      </c>
      <c r="DE14" s="631"/>
      <c r="DF14" s="631"/>
      <c r="DG14" s="631"/>
      <c r="DH14" s="631"/>
      <c r="DI14" s="631"/>
      <c r="DJ14" s="631"/>
      <c r="DK14" s="631"/>
      <c r="DL14" s="631"/>
      <c r="DM14" s="631"/>
      <c r="DN14" s="631"/>
      <c r="DO14" s="631"/>
      <c r="DP14" s="632"/>
      <c r="DQ14" s="639">
        <v>309540</v>
      </c>
      <c r="DR14" s="631"/>
      <c r="DS14" s="631"/>
      <c r="DT14" s="631"/>
      <c r="DU14" s="631"/>
      <c r="DV14" s="631"/>
      <c r="DW14" s="631"/>
      <c r="DX14" s="631"/>
      <c r="DY14" s="631"/>
      <c r="DZ14" s="631"/>
      <c r="EA14" s="631"/>
      <c r="EB14" s="631"/>
      <c r="EC14" s="640"/>
    </row>
    <row r="15" spans="2:143" ht="11.25" customHeight="1" x14ac:dyDescent="0.15">
      <c r="B15" s="627" t="s">
        <v>258</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259</v>
      </c>
      <c r="AQ15" s="628"/>
      <c r="AR15" s="628"/>
      <c r="AS15" s="628"/>
      <c r="AT15" s="628"/>
      <c r="AU15" s="628"/>
      <c r="AV15" s="628"/>
      <c r="AW15" s="628"/>
      <c r="AX15" s="628"/>
      <c r="AY15" s="628"/>
      <c r="AZ15" s="628"/>
      <c r="BA15" s="628"/>
      <c r="BB15" s="628"/>
      <c r="BC15" s="628"/>
      <c r="BD15" s="628"/>
      <c r="BE15" s="628"/>
      <c r="BF15" s="629"/>
      <c r="BG15" s="630">
        <v>151341</v>
      </c>
      <c r="BH15" s="631"/>
      <c r="BI15" s="631"/>
      <c r="BJ15" s="631"/>
      <c r="BK15" s="631"/>
      <c r="BL15" s="631"/>
      <c r="BM15" s="631"/>
      <c r="BN15" s="632"/>
      <c r="BO15" s="633">
        <v>4.5999999999999996</v>
      </c>
      <c r="BP15" s="633"/>
      <c r="BQ15" s="633"/>
      <c r="BR15" s="633"/>
      <c r="BS15" s="634" t="s">
        <v>128</v>
      </c>
      <c r="BT15" s="634"/>
      <c r="BU15" s="634"/>
      <c r="BV15" s="634"/>
      <c r="BW15" s="634"/>
      <c r="BX15" s="634"/>
      <c r="BY15" s="634"/>
      <c r="BZ15" s="634"/>
      <c r="CA15" s="634"/>
      <c r="CB15" s="638"/>
      <c r="CD15" s="645" t="s">
        <v>260</v>
      </c>
      <c r="CE15" s="646"/>
      <c r="CF15" s="646"/>
      <c r="CG15" s="646"/>
      <c r="CH15" s="646"/>
      <c r="CI15" s="646"/>
      <c r="CJ15" s="646"/>
      <c r="CK15" s="646"/>
      <c r="CL15" s="646"/>
      <c r="CM15" s="646"/>
      <c r="CN15" s="646"/>
      <c r="CO15" s="646"/>
      <c r="CP15" s="646"/>
      <c r="CQ15" s="647"/>
      <c r="CR15" s="630">
        <v>1444157</v>
      </c>
      <c r="CS15" s="631"/>
      <c r="CT15" s="631"/>
      <c r="CU15" s="631"/>
      <c r="CV15" s="631"/>
      <c r="CW15" s="631"/>
      <c r="CX15" s="631"/>
      <c r="CY15" s="632"/>
      <c r="CZ15" s="633">
        <v>10.199999999999999</v>
      </c>
      <c r="DA15" s="633"/>
      <c r="DB15" s="633"/>
      <c r="DC15" s="633"/>
      <c r="DD15" s="639">
        <v>636181</v>
      </c>
      <c r="DE15" s="631"/>
      <c r="DF15" s="631"/>
      <c r="DG15" s="631"/>
      <c r="DH15" s="631"/>
      <c r="DI15" s="631"/>
      <c r="DJ15" s="631"/>
      <c r="DK15" s="631"/>
      <c r="DL15" s="631"/>
      <c r="DM15" s="631"/>
      <c r="DN15" s="631"/>
      <c r="DO15" s="631"/>
      <c r="DP15" s="632"/>
      <c r="DQ15" s="639">
        <v>798570</v>
      </c>
      <c r="DR15" s="631"/>
      <c r="DS15" s="631"/>
      <c r="DT15" s="631"/>
      <c r="DU15" s="631"/>
      <c r="DV15" s="631"/>
      <c r="DW15" s="631"/>
      <c r="DX15" s="631"/>
      <c r="DY15" s="631"/>
      <c r="DZ15" s="631"/>
      <c r="EA15" s="631"/>
      <c r="EB15" s="631"/>
      <c r="EC15" s="640"/>
    </row>
    <row r="16" spans="2:143" ht="11.25" customHeight="1" x14ac:dyDescent="0.15">
      <c r="B16" s="627" t="s">
        <v>261</v>
      </c>
      <c r="C16" s="628"/>
      <c r="D16" s="628"/>
      <c r="E16" s="628"/>
      <c r="F16" s="628"/>
      <c r="G16" s="628"/>
      <c r="H16" s="628"/>
      <c r="I16" s="628"/>
      <c r="J16" s="628"/>
      <c r="K16" s="628"/>
      <c r="L16" s="628"/>
      <c r="M16" s="628"/>
      <c r="N16" s="628"/>
      <c r="O16" s="628"/>
      <c r="P16" s="628"/>
      <c r="Q16" s="629"/>
      <c r="R16" s="630">
        <v>11507</v>
      </c>
      <c r="S16" s="631"/>
      <c r="T16" s="631"/>
      <c r="U16" s="631"/>
      <c r="V16" s="631"/>
      <c r="W16" s="631"/>
      <c r="X16" s="631"/>
      <c r="Y16" s="632"/>
      <c r="Z16" s="633">
        <v>0.1</v>
      </c>
      <c r="AA16" s="633"/>
      <c r="AB16" s="633"/>
      <c r="AC16" s="633"/>
      <c r="AD16" s="634">
        <v>11507</v>
      </c>
      <c r="AE16" s="634"/>
      <c r="AF16" s="634"/>
      <c r="AG16" s="634"/>
      <c r="AH16" s="634"/>
      <c r="AI16" s="634"/>
      <c r="AJ16" s="634"/>
      <c r="AK16" s="634"/>
      <c r="AL16" s="635">
        <v>0.1</v>
      </c>
      <c r="AM16" s="636"/>
      <c r="AN16" s="636"/>
      <c r="AO16" s="637"/>
      <c r="AP16" s="627" t="s">
        <v>262</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263</v>
      </c>
      <c r="CE16" s="646"/>
      <c r="CF16" s="646"/>
      <c r="CG16" s="646"/>
      <c r="CH16" s="646"/>
      <c r="CI16" s="646"/>
      <c r="CJ16" s="646"/>
      <c r="CK16" s="646"/>
      <c r="CL16" s="646"/>
      <c r="CM16" s="646"/>
      <c r="CN16" s="646"/>
      <c r="CO16" s="646"/>
      <c r="CP16" s="646"/>
      <c r="CQ16" s="647"/>
      <c r="CR16" s="630">
        <v>8695</v>
      </c>
      <c r="CS16" s="631"/>
      <c r="CT16" s="631"/>
      <c r="CU16" s="631"/>
      <c r="CV16" s="631"/>
      <c r="CW16" s="631"/>
      <c r="CX16" s="631"/>
      <c r="CY16" s="632"/>
      <c r="CZ16" s="633">
        <v>0.1</v>
      </c>
      <c r="DA16" s="633"/>
      <c r="DB16" s="633"/>
      <c r="DC16" s="633"/>
      <c r="DD16" s="639" t="s">
        <v>128</v>
      </c>
      <c r="DE16" s="631"/>
      <c r="DF16" s="631"/>
      <c r="DG16" s="631"/>
      <c r="DH16" s="631"/>
      <c r="DI16" s="631"/>
      <c r="DJ16" s="631"/>
      <c r="DK16" s="631"/>
      <c r="DL16" s="631"/>
      <c r="DM16" s="631"/>
      <c r="DN16" s="631"/>
      <c r="DO16" s="631"/>
      <c r="DP16" s="632"/>
      <c r="DQ16" s="639">
        <v>7803</v>
      </c>
      <c r="DR16" s="631"/>
      <c r="DS16" s="631"/>
      <c r="DT16" s="631"/>
      <c r="DU16" s="631"/>
      <c r="DV16" s="631"/>
      <c r="DW16" s="631"/>
      <c r="DX16" s="631"/>
      <c r="DY16" s="631"/>
      <c r="DZ16" s="631"/>
      <c r="EA16" s="631"/>
      <c r="EB16" s="631"/>
      <c r="EC16" s="640"/>
    </row>
    <row r="17" spans="2:133" ht="11.25" customHeight="1" x14ac:dyDescent="0.15">
      <c r="B17" s="627" t="s">
        <v>264</v>
      </c>
      <c r="C17" s="628"/>
      <c r="D17" s="628"/>
      <c r="E17" s="628"/>
      <c r="F17" s="628"/>
      <c r="G17" s="628"/>
      <c r="H17" s="628"/>
      <c r="I17" s="628"/>
      <c r="J17" s="628"/>
      <c r="K17" s="628"/>
      <c r="L17" s="628"/>
      <c r="M17" s="628"/>
      <c r="N17" s="628"/>
      <c r="O17" s="628"/>
      <c r="P17" s="628"/>
      <c r="Q17" s="629"/>
      <c r="R17" s="630">
        <v>38538</v>
      </c>
      <c r="S17" s="631"/>
      <c r="T17" s="631"/>
      <c r="U17" s="631"/>
      <c r="V17" s="631"/>
      <c r="W17" s="631"/>
      <c r="X17" s="631"/>
      <c r="Y17" s="632"/>
      <c r="Z17" s="633">
        <v>0.3</v>
      </c>
      <c r="AA17" s="633"/>
      <c r="AB17" s="633"/>
      <c r="AC17" s="633"/>
      <c r="AD17" s="634">
        <v>38538</v>
      </c>
      <c r="AE17" s="634"/>
      <c r="AF17" s="634"/>
      <c r="AG17" s="634"/>
      <c r="AH17" s="634"/>
      <c r="AI17" s="634"/>
      <c r="AJ17" s="634"/>
      <c r="AK17" s="634"/>
      <c r="AL17" s="635">
        <v>0.5</v>
      </c>
      <c r="AM17" s="636"/>
      <c r="AN17" s="636"/>
      <c r="AO17" s="637"/>
      <c r="AP17" s="627" t="s">
        <v>265</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266</v>
      </c>
      <c r="CE17" s="646"/>
      <c r="CF17" s="646"/>
      <c r="CG17" s="646"/>
      <c r="CH17" s="646"/>
      <c r="CI17" s="646"/>
      <c r="CJ17" s="646"/>
      <c r="CK17" s="646"/>
      <c r="CL17" s="646"/>
      <c r="CM17" s="646"/>
      <c r="CN17" s="646"/>
      <c r="CO17" s="646"/>
      <c r="CP17" s="646"/>
      <c r="CQ17" s="647"/>
      <c r="CR17" s="630">
        <v>1598002</v>
      </c>
      <c r="CS17" s="631"/>
      <c r="CT17" s="631"/>
      <c r="CU17" s="631"/>
      <c r="CV17" s="631"/>
      <c r="CW17" s="631"/>
      <c r="CX17" s="631"/>
      <c r="CY17" s="632"/>
      <c r="CZ17" s="633">
        <v>11.3</v>
      </c>
      <c r="DA17" s="633"/>
      <c r="DB17" s="633"/>
      <c r="DC17" s="633"/>
      <c r="DD17" s="639" t="s">
        <v>128</v>
      </c>
      <c r="DE17" s="631"/>
      <c r="DF17" s="631"/>
      <c r="DG17" s="631"/>
      <c r="DH17" s="631"/>
      <c r="DI17" s="631"/>
      <c r="DJ17" s="631"/>
      <c r="DK17" s="631"/>
      <c r="DL17" s="631"/>
      <c r="DM17" s="631"/>
      <c r="DN17" s="631"/>
      <c r="DO17" s="631"/>
      <c r="DP17" s="632"/>
      <c r="DQ17" s="639">
        <v>1541406</v>
      </c>
      <c r="DR17" s="631"/>
      <c r="DS17" s="631"/>
      <c r="DT17" s="631"/>
      <c r="DU17" s="631"/>
      <c r="DV17" s="631"/>
      <c r="DW17" s="631"/>
      <c r="DX17" s="631"/>
      <c r="DY17" s="631"/>
      <c r="DZ17" s="631"/>
      <c r="EA17" s="631"/>
      <c r="EB17" s="631"/>
      <c r="EC17" s="640"/>
    </row>
    <row r="18" spans="2:133" ht="11.25" customHeight="1" x14ac:dyDescent="0.15">
      <c r="B18" s="627" t="s">
        <v>267</v>
      </c>
      <c r="C18" s="628"/>
      <c r="D18" s="628"/>
      <c r="E18" s="628"/>
      <c r="F18" s="628"/>
      <c r="G18" s="628"/>
      <c r="H18" s="628"/>
      <c r="I18" s="628"/>
      <c r="J18" s="628"/>
      <c r="K18" s="628"/>
      <c r="L18" s="628"/>
      <c r="M18" s="628"/>
      <c r="N18" s="628"/>
      <c r="O18" s="628"/>
      <c r="P18" s="628"/>
      <c r="Q18" s="629"/>
      <c r="R18" s="630">
        <v>69647</v>
      </c>
      <c r="S18" s="631"/>
      <c r="T18" s="631"/>
      <c r="U18" s="631"/>
      <c r="V18" s="631"/>
      <c r="W18" s="631"/>
      <c r="X18" s="631"/>
      <c r="Y18" s="632"/>
      <c r="Z18" s="633">
        <v>0.5</v>
      </c>
      <c r="AA18" s="633"/>
      <c r="AB18" s="633"/>
      <c r="AC18" s="633"/>
      <c r="AD18" s="634">
        <v>69647</v>
      </c>
      <c r="AE18" s="634"/>
      <c r="AF18" s="634"/>
      <c r="AG18" s="634"/>
      <c r="AH18" s="634"/>
      <c r="AI18" s="634"/>
      <c r="AJ18" s="634"/>
      <c r="AK18" s="634"/>
      <c r="AL18" s="635">
        <v>0.89999997615814209</v>
      </c>
      <c r="AM18" s="636"/>
      <c r="AN18" s="636"/>
      <c r="AO18" s="637"/>
      <c r="AP18" s="627" t="s">
        <v>268</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269</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270</v>
      </c>
      <c r="C19" s="628"/>
      <c r="D19" s="628"/>
      <c r="E19" s="628"/>
      <c r="F19" s="628"/>
      <c r="G19" s="628"/>
      <c r="H19" s="628"/>
      <c r="I19" s="628"/>
      <c r="J19" s="628"/>
      <c r="K19" s="628"/>
      <c r="L19" s="628"/>
      <c r="M19" s="628"/>
      <c r="N19" s="628"/>
      <c r="O19" s="628"/>
      <c r="P19" s="628"/>
      <c r="Q19" s="629"/>
      <c r="R19" s="630">
        <v>21054</v>
      </c>
      <c r="S19" s="631"/>
      <c r="T19" s="631"/>
      <c r="U19" s="631"/>
      <c r="V19" s="631"/>
      <c r="W19" s="631"/>
      <c r="X19" s="631"/>
      <c r="Y19" s="632"/>
      <c r="Z19" s="633">
        <v>0.1</v>
      </c>
      <c r="AA19" s="633"/>
      <c r="AB19" s="633"/>
      <c r="AC19" s="633"/>
      <c r="AD19" s="634">
        <v>21054</v>
      </c>
      <c r="AE19" s="634"/>
      <c r="AF19" s="634"/>
      <c r="AG19" s="634"/>
      <c r="AH19" s="634"/>
      <c r="AI19" s="634"/>
      <c r="AJ19" s="634"/>
      <c r="AK19" s="634"/>
      <c r="AL19" s="635">
        <v>0.3</v>
      </c>
      <c r="AM19" s="636"/>
      <c r="AN19" s="636"/>
      <c r="AO19" s="637"/>
      <c r="AP19" s="627" t="s">
        <v>271</v>
      </c>
      <c r="AQ19" s="628"/>
      <c r="AR19" s="628"/>
      <c r="AS19" s="628"/>
      <c r="AT19" s="628"/>
      <c r="AU19" s="628"/>
      <c r="AV19" s="628"/>
      <c r="AW19" s="628"/>
      <c r="AX19" s="628"/>
      <c r="AY19" s="628"/>
      <c r="AZ19" s="628"/>
      <c r="BA19" s="628"/>
      <c r="BB19" s="628"/>
      <c r="BC19" s="628"/>
      <c r="BD19" s="628"/>
      <c r="BE19" s="628"/>
      <c r="BF19" s="629"/>
      <c r="BG19" s="630">
        <v>16849</v>
      </c>
      <c r="BH19" s="631"/>
      <c r="BI19" s="631"/>
      <c r="BJ19" s="631"/>
      <c r="BK19" s="631"/>
      <c r="BL19" s="631"/>
      <c r="BM19" s="631"/>
      <c r="BN19" s="632"/>
      <c r="BO19" s="633">
        <v>0.5</v>
      </c>
      <c r="BP19" s="633"/>
      <c r="BQ19" s="633"/>
      <c r="BR19" s="633"/>
      <c r="BS19" s="634" t="s">
        <v>128</v>
      </c>
      <c r="BT19" s="634"/>
      <c r="BU19" s="634"/>
      <c r="BV19" s="634"/>
      <c r="BW19" s="634"/>
      <c r="BX19" s="634"/>
      <c r="BY19" s="634"/>
      <c r="BZ19" s="634"/>
      <c r="CA19" s="634"/>
      <c r="CB19" s="638"/>
      <c r="CD19" s="645" t="s">
        <v>272</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273</v>
      </c>
      <c r="C20" s="628"/>
      <c r="D20" s="628"/>
      <c r="E20" s="628"/>
      <c r="F20" s="628"/>
      <c r="G20" s="628"/>
      <c r="H20" s="628"/>
      <c r="I20" s="628"/>
      <c r="J20" s="628"/>
      <c r="K20" s="628"/>
      <c r="L20" s="628"/>
      <c r="M20" s="628"/>
      <c r="N20" s="628"/>
      <c r="O20" s="628"/>
      <c r="P20" s="628"/>
      <c r="Q20" s="629"/>
      <c r="R20" s="630">
        <v>3377</v>
      </c>
      <c r="S20" s="631"/>
      <c r="T20" s="631"/>
      <c r="U20" s="631"/>
      <c r="V20" s="631"/>
      <c r="W20" s="631"/>
      <c r="X20" s="631"/>
      <c r="Y20" s="632"/>
      <c r="Z20" s="633">
        <v>0</v>
      </c>
      <c r="AA20" s="633"/>
      <c r="AB20" s="633"/>
      <c r="AC20" s="633"/>
      <c r="AD20" s="634">
        <v>3377</v>
      </c>
      <c r="AE20" s="634"/>
      <c r="AF20" s="634"/>
      <c r="AG20" s="634"/>
      <c r="AH20" s="634"/>
      <c r="AI20" s="634"/>
      <c r="AJ20" s="634"/>
      <c r="AK20" s="634"/>
      <c r="AL20" s="635">
        <v>0</v>
      </c>
      <c r="AM20" s="636"/>
      <c r="AN20" s="636"/>
      <c r="AO20" s="637"/>
      <c r="AP20" s="627" t="s">
        <v>274</v>
      </c>
      <c r="AQ20" s="628"/>
      <c r="AR20" s="628"/>
      <c r="AS20" s="628"/>
      <c r="AT20" s="628"/>
      <c r="AU20" s="628"/>
      <c r="AV20" s="628"/>
      <c r="AW20" s="628"/>
      <c r="AX20" s="628"/>
      <c r="AY20" s="628"/>
      <c r="AZ20" s="628"/>
      <c r="BA20" s="628"/>
      <c r="BB20" s="628"/>
      <c r="BC20" s="628"/>
      <c r="BD20" s="628"/>
      <c r="BE20" s="628"/>
      <c r="BF20" s="629"/>
      <c r="BG20" s="630">
        <v>16849</v>
      </c>
      <c r="BH20" s="631"/>
      <c r="BI20" s="631"/>
      <c r="BJ20" s="631"/>
      <c r="BK20" s="631"/>
      <c r="BL20" s="631"/>
      <c r="BM20" s="631"/>
      <c r="BN20" s="632"/>
      <c r="BO20" s="633">
        <v>0.5</v>
      </c>
      <c r="BP20" s="633"/>
      <c r="BQ20" s="633"/>
      <c r="BR20" s="633"/>
      <c r="BS20" s="634" t="s">
        <v>128</v>
      </c>
      <c r="BT20" s="634"/>
      <c r="BU20" s="634"/>
      <c r="BV20" s="634"/>
      <c r="BW20" s="634"/>
      <c r="BX20" s="634"/>
      <c r="BY20" s="634"/>
      <c r="BZ20" s="634"/>
      <c r="CA20" s="634"/>
      <c r="CB20" s="638"/>
      <c r="CD20" s="645" t="s">
        <v>275</v>
      </c>
      <c r="CE20" s="646"/>
      <c r="CF20" s="646"/>
      <c r="CG20" s="646"/>
      <c r="CH20" s="646"/>
      <c r="CI20" s="646"/>
      <c r="CJ20" s="646"/>
      <c r="CK20" s="646"/>
      <c r="CL20" s="646"/>
      <c r="CM20" s="646"/>
      <c r="CN20" s="646"/>
      <c r="CO20" s="646"/>
      <c r="CP20" s="646"/>
      <c r="CQ20" s="647"/>
      <c r="CR20" s="630">
        <v>14183102</v>
      </c>
      <c r="CS20" s="631"/>
      <c r="CT20" s="631"/>
      <c r="CU20" s="631"/>
      <c r="CV20" s="631"/>
      <c r="CW20" s="631"/>
      <c r="CX20" s="631"/>
      <c r="CY20" s="632"/>
      <c r="CZ20" s="633">
        <v>100</v>
      </c>
      <c r="DA20" s="633"/>
      <c r="DB20" s="633"/>
      <c r="DC20" s="633"/>
      <c r="DD20" s="639">
        <v>1588689</v>
      </c>
      <c r="DE20" s="631"/>
      <c r="DF20" s="631"/>
      <c r="DG20" s="631"/>
      <c r="DH20" s="631"/>
      <c r="DI20" s="631"/>
      <c r="DJ20" s="631"/>
      <c r="DK20" s="631"/>
      <c r="DL20" s="631"/>
      <c r="DM20" s="631"/>
      <c r="DN20" s="631"/>
      <c r="DO20" s="631"/>
      <c r="DP20" s="632"/>
      <c r="DQ20" s="639">
        <v>9528821</v>
      </c>
      <c r="DR20" s="631"/>
      <c r="DS20" s="631"/>
      <c r="DT20" s="631"/>
      <c r="DU20" s="631"/>
      <c r="DV20" s="631"/>
      <c r="DW20" s="631"/>
      <c r="DX20" s="631"/>
      <c r="DY20" s="631"/>
      <c r="DZ20" s="631"/>
      <c r="EA20" s="631"/>
      <c r="EB20" s="631"/>
      <c r="EC20" s="640"/>
    </row>
    <row r="21" spans="2:133" ht="11.25" customHeight="1" x14ac:dyDescent="0.15">
      <c r="B21" s="627" t="s">
        <v>276</v>
      </c>
      <c r="C21" s="628"/>
      <c r="D21" s="628"/>
      <c r="E21" s="628"/>
      <c r="F21" s="628"/>
      <c r="G21" s="628"/>
      <c r="H21" s="628"/>
      <c r="I21" s="628"/>
      <c r="J21" s="628"/>
      <c r="K21" s="628"/>
      <c r="L21" s="628"/>
      <c r="M21" s="628"/>
      <c r="N21" s="628"/>
      <c r="O21" s="628"/>
      <c r="P21" s="628"/>
      <c r="Q21" s="629"/>
      <c r="R21" s="630">
        <v>1384</v>
      </c>
      <c r="S21" s="631"/>
      <c r="T21" s="631"/>
      <c r="U21" s="631"/>
      <c r="V21" s="631"/>
      <c r="W21" s="631"/>
      <c r="X21" s="631"/>
      <c r="Y21" s="632"/>
      <c r="Z21" s="633">
        <v>0</v>
      </c>
      <c r="AA21" s="633"/>
      <c r="AB21" s="633"/>
      <c r="AC21" s="633"/>
      <c r="AD21" s="634">
        <v>1384</v>
      </c>
      <c r="AE21" s="634"/>
      <c r="AF21" s="634"/>
      <c r="AG21" s="634"/>
      <c r="AH21" s="634"/>
      <c r="AI21" s="634"/>
      <c r="AJ21" s="634"/>
      <c r="AK21" s="634"/>
      <c r="AL21" s="635">
        <v>0</v>
      </c>
      <c r="AM21" s="636"/>
      <c r="AN21" s="636"/>
      <c r="AO21" s="637"/>
      <c r="AP21" s="649" t="s">
        <v>277</v>
      </c>
      <c r="AQ21" s="650"/>
      <c r="AR21" s="650"/>
      <c r="AS21" s="650"/>
      <c r="AT21" s="650"/>
      <c r="AU21" s="650"/>
      <c r="AV21" s="650"/>
      <c r="AW21" s="650"/>
      <c r="AX21" s="650"/>
      <c r="AY21" s="650"/>
      <c r="AZ21" s="650"/>
      <c r="BA21" s="650"/>
      <c r="BB21" s="650"/>
      <c r="BC21" s="650"/>
      <c r="BD21" s="650"/>
      <c r="BE21" s="650"/>
      <c r="BF21" s="651"/>
      <c r="BG21" s="630">
        <v>16849</v>
      </c>
      <c r="BH21" s="631"/>
      <c r="BI21" s="631"/>
      <c r="BJ21" s="631"/>
      <c r="BK21" s="631"/>
      <c r="BL21" s="631"/>
      <c r="BM21" s="631"/>
      <c r="BN21" s="632"/>
      <c r="BO21" s="633">
        <v>0.5</v>
      </c>
      <c r="BP21" s="633"/>
      <c r="BQ21" s="633"/>
      <c r="BR21" s="633"/>
      <c r="BS21" s="634" t="s">
        <v>128</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278</v>
      </c>
      <c r="C22" s="656"/>
      <c r="D22" s="656"/>
      <c r="E22" s="656"/>
      <c r="F22" s="656"/>
      <c r="G22" s="656"/>
      <c r="H22" s="656"/>
      <c r="I22" s="656"/>
      <c r="J22" s="656"/>
      <c r="K22" s="656"/>
      <c r="L22" s="656"/>
      <c r="M22" s="656"/>
      <c r="N22" s="656"/>
      <c r="O22" s="656"/>
      <c r="P22" s="656"/>
      <c r="Q22" s="657"/>
      <c r="R22" s="630">
        <v>43832</v>
      </c>
      <c r="S22" s="631"/>
      <c r="T22" s="631"/>
      <c r="U22" s="631"/>
      <c r="V22" s="631"/>
      <c r="W22" s="631"/>
      <c r="X22" s="631"/>
      <c r="Y22" s="632"/>
      <c r="Z22" s="633">
        <v>0.3</v>
      </c>
      <c r="AA22" s="633"/>
      <c r="AB22" s="633"/>
      <c r="AC22" s="633"/>
      <c r="AD22" s="634">
        <v>43832</v>
      </c>
      <c r="AE22" s="634"/>
      <c r="AF22" s="634"/>
      <c r="AG22" s="634"/>
      <c r="AH22" s="634"/>
      <c r="AI22" s="634"/>
      <c r="AJ22" s="634"/>
      <c r="AK22" s="634"/>
      <c r="AL22" s="635">
        <v>0.5</v>
      </c>
      <c r="AM22" s="636"/>
      <c r="AN22" s="636"/>
      <c r="AO22" s="637"/>
      <c r="AP22" s="649" t="s">
        <v>279</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280</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281</v>
      </c>
      <c r="C23" s="628"/>
      <c r="D23" s="628"/>
      <c r="E23" s="628"/>
      <c r="F23" s="628"/>
      <c r="G23" s="628"/>
      <c r="H23" s="628"/>
      <c r="I23" s="628"/>
      <c r="J23" s="628"/>
      <c r="K23" s="628"/>
      <c r="L23" s="628"/>
      <c r="M23" s="628"/>
      <c r="N23" s="628"/>
      <c r="O23" s="628"/>
      <c r="P23" s="628"/>
      <c r="Q23" s="629"/>
      <c r="R23" s="630">
        <v>4187879</v>
      </c>
      <c r="S23" s="631"/>
      <c r="T23" s="631"/>
      <c r="U23" s="631"/>
      <c r="V23" s="631"/>
      <c r="W23" s="631"/>
      <c r="X23" s="631"/>
      <c r="Y23" s="632"/>
      <c r="Z23" s="633">
        <v>28.2</v>
      </c>
      <c r="AA23" s="633"/>
      <c r="AB23" s="633"/>
      <c r="AC23" s="633"/>
      <c r="AD23" s="634">
        <v>3772136</v>
      </c>
      <c r="AE23" s="634"/>
      <c r="AF23" s="634"/>
      <c r="AG23" s="634"/>
      <c r="AH23" s="634"/>
      <c r="AI23" s="634"/>
      <c r="AJ23" s="634"/>
      <c r="AK23" s="634"/>
      <c r="AL23" s="635">
        <v>47.1</v>
      </c>
      <c r="AM23" s="636"/>
      <c r="AN23" s="636"/>
      <c r="AO23" s="637"/>
      <c r="AP23" s="649" t="s">
        <v>282</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283</v>
      </c>
      <c r="CS23" s="613"/>
      <c r="CT23" s="613"/>
      <c r="CU23" s="613"/>
      <c r="CV23" s="613"/>
      <c r="CW23" s="613"/>
      <c r="CX23" s="613"/>
      <c r="CY23" s="614"/>
      <c r="CZ23" s="612" t="s">
        <v>284</v>
      </c>
      <c r="DA23" s="613"/>
      <c r="DB23" s="613"/>
      <c r="DC23" s="614"/>
      <c r="DD23" s="612" t="s">
        <v>285</v>
      </c>
      <c r="DE23" s="613"/>
      <c r="DF23" s="613"/>
      <c r="DG23" s="613"/>
      <c r="DH23" s="613"/>
      <c r="DI23" s="613"/>
      <c r="DJ23" s="613"/>
      <c r="DK23" s="614"/>
      <c r="DL23" s="664" t="s">
        <v>286</v>
      </c>
      <c r="DM23" s="665"/>
      <c r="DN23" s="665"/>
      <c r="DO23" s="665"/>
      <c r="DP23" s="665"/>
      <c r="DQ23" s="665"/>
      <c r="DR23" s="665"/>
      <c r="DS23" s="665"/>
      <c r="DT23" s="665"/>
      <c r="DU23" s="665"/>
      <c r="DV23" s="666"/>
      <c r="DW23" s="612" t="s">
        <v>287</v>
      </c>
      <c r="DX23" s="613"/>
      <c r="DY23" s="613"/>
      <c r="DZ23" s="613"/>
      <c r="EA23" s="613"/>
      <c r="EB23" s="613"/>
      <c r="EC23" s="614"/>
    </row>
    <row r="24" spans="2:133" ht="11.25" customHeight="1" x14ac:dyDescent="0.15">
      <c r="B24" s="627" t="s">
        <v>288</v>
      </c>
      <c r="C24" s="628"/>
      <c r="D24" s="628"/>
      <c r="E24" s="628"/>
      <c r="F24" s="628"/>
      <c r="G24" s="628"/>
      <c r="H24" s="628"/>
      <c r="I24" s="628"/>
      <c r="J24" s="628"/>
      <c r="K24" s="628"/>
      <c r="L24" s="628"/>
      <c r="M24" s="628"/>
      <c r="N24" s="628"/>
      <c r="O24" s="628"/>
      <c r="P24" s="628"/>
      <c r="Q24" s="629"/>
      <c r="R24" s="630">
        <v>3772136</v>
      </c>
      <c r="S24" s="631"/>
      <c r="T24" s="631"/>
      <c r="U24" s="631"/>
      <c r="V24" s="631"/>
      <c r="W24" s="631"/>
      <c r="X24" s="631"/>
      <c r="Y24" s="632"/>
      <c r="Z24" s="633">
        <v>25.4</v>
      </c>
      <c r="AA24" s="633"/>
      <c r="AB24" s="633"/>
      <c r="AC24" s="633"/>
      <c r="AD24" s="634">
        <v>3772136</v>
      </c>
      <c r="AE24" s="634"/>
      <c r="AF24" s="634"/>
      <c r="AG24" s="634"/>
      <c r="AH24" s="634"/>
      <c r="AI24" s="634"/>
      <c r="AJ24" s="634"/>
      <c r="AK24" s="634"/>
      <c r="AL24" s="635">
        <v>47.1</v>
      </c>
      <c r="AM24" s="636"/>
      <c r="AN24" s="636"/>
      <c r="AO24" s="637"/>
      <c r="AP24" s="649" t="s">
        <v>289</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290</v>
      </c>
      <c r="CE24" s="642"/>
      <c r="CF24" s="642"/>
      <c r="CG24" s="642"/>
      <c r="CH24" s="642"/>
      <c r="CI24" s="642"/>
      <c r="CJ24" s="642"/>
      <c r="CK24" s="642"/>
      <c r="CL24" s="642"/>
      <c r="CM24" s="642"/>
      <c r="CN24" s="642"/>
      <c r="CO24" s="642"/>
      <c r="CP24" s="642"/>
      <c r="CQ24" s="643"/>
      <c r="CR24" s="619">
        <v>5931714</v>
      </c>
      <c r="CS24" s="620"/>
      <c r="CT24" s="620"/>
      <c r="CU24" s="620"/>
      <c r="CV24" s="620"/>
      <c r="CW24" s="620"/>
      <c r="CX24" s="620"/>
      <c r="CY24" s="621"/>
      <c r="CZ24" s="624">
        <v>41.8</v>
      </c>
      <c r="DA24" s="625"/>
      <c r="DB24" s="625"/>
      <c r="DC24" s="644"/>
      <c r="DD24" s="667">
        <v>4110886</v>
      </c>
      <c r="DE24" s="620"/>
      <c r="DF24" s="620"/>
      <c r="DG24" s="620"/>
      <c r="DH24" s="620"/>
      <c r="DI24" s="620"/>
      <c r="DJ24" s="620"/>
      <c r="DK24" s="621"/>
      <c r="DL24" s="667">
        <v>3607581</v>
      </c>
      <c r="DM24" s="620"/>
      <c r="DN24" s="620"/>
      <c r="DO24" s="620"/>
      <c r="DP24" s="620"/>
      <c r="DQ24" s="620"/>
      <c r="DR24" s="620"/>
      <c r="DS24" s="620"/>
      <c r="DT24" s="620"/>
      <c r="DU24" s="620"/>
      <c r="DV24" s="621"/>
      <c r="DW24" s="624">
        <v>42.8</v>
      </c>
      <c r="DX24" s="625"/>
      <c r="DY24" s="625"/>
      <c r="DZ24" s="625"/>
      <c r="EA24" s="625"/>
      <c r="EB24" s="625"/>
      <c r="EC24" s="626"/>
    </row>
    <row r="25" spans="2:133" ht="11.25" customHeight="1" x14ac:dyDescent="0.15">
      <c r="B25" s="627" t="s">
        <v>291</v>
      </c>
      <c r="C25" s="628"/>
      <c r="D25" s="628"/>
      <c r="E25" s="628"/>
      <c r="F25" s="628"/>
      <c r="G25" s="628"/>
      <c r="H25" s="628"/>
      <c r="I25" s="628"/>
      <c r="J25" s="628"/>
      <c r="K25" s="628"/>
      <c r="L25" s="628"/>
      <c r="M25" s="628"/>
      <c r="N25" s="628"/>
      <c r="O25" s="628"/>
      <c r="P25" s="628"/>
      <c r="Q25" s="629"/>
      <c r="R25" s="630">
        <v>415743</v>
      </c>
      <c r="S25" s="631"/>
      <c r="T25" s="631"/>
      <c r="U25" s="631"/>
      <c r="V25" s="631"/>
      <c r="W25" s="631"/>
      <c r="X25" s="631"/>
      <c r="Y25" s="632"/>
      <c r="Z25" s="633">
        <v>2.8</v>
      </c>
      <c r="AA25" s="633"/>
      <c r="AB25" s="633"/>
      <c r="AC25" s="633"/>
      <c r="AD25" s="634" t="s">
        <v>128</v>
      </c>
      <c r="AE25" s="634"/>
      <c r="AF25" s="634"/>
      <c r="AG25" s="634"/>
      <c r="AH25" s="634"/>
      <c r="AI25" s="634"/>
      <c r="AJ25" s="634"/>
      <c r="AK25" s="634"/>
      <c r="AL25" s="635" t="s">
        <v>128</v>
      </c>
      <c r="AM25" s="636"/>
      <c r="AN25" s="636"/>
      <c r="AO25" s="637"/>
      <c r="AP25" s="649" t="s">
        <v>292</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293</v>
      </c>
      <c r="CE25" s="646"/>
      <c r="CF25" s="646"/>
      <c r="CG25" s="646"/>
      <c r="CH25" s="646"/>
      <c r="CI25" s="646"/>
      <c r="CJ25" s="646"/>
      <c r="CK25" s="646"/>
      <c r="CL25" s="646"/>
      <c r="CM25" s="646"/>
      <c r="CN25" s="646"/>
      <c r="CO25" s="646"/>
      <c r="CP25" s="646"/>
      <c r="CQ25" s="647"/>
      <c r="CR25" s="630">
        <v>2019395</v>
      </c>
      <c r="CS25" s="668"/>
      <c r="CT25" s="668"/>
      <c r="CU25" s="668"/>
      <c r="CV25" s="668"/>
      <c r="CW25" s="668"/>
      <c r="CX25" s="668"/>
      <c r="CY25" s="669"/>
      <c r="CZ25" s="635">
        <v>14.2</v>
      </c>
      <c r="DA25" s="670"/>
      <c r="DB25" s="670"/>
      <c r="DC25" s="673"/>
      <c r="DD25" s="639">
        <v>1814862</v>
      </c>
      <c r="DE25" s="668"/>
      <c r="DF25" s="668"/>
      <c r="DG25" s="668"/>
      <c r="DH25" s="668"/>
      <c r="DI25" s="668"/>
      <c r="DJ25" s="668"/>
      <c r="DK25" s="669"/>
      <c r="DL25" s="639">
        <v>1640697</v>
      </c>
      <c r="DM25" s="668"/>
      <c r="DN25" s="668"/>
      <c r="DO25" s="668"/>
      <c r="DP25" s="668"/>
      <c r="DQ25" s="668"/>
      <c r="DR25" s="668"/>
      <c r="DS25" s="668"/>
      <c r="DT25" s="668"/>
      <c r="DU25" s="668"/>
      <c r="DV25" s="669"/>
      <c r="DW25" s="635">
        <v>19.5</v>
      </c>
      <c r="DX25" s="670"/>
      <c r="DY25" s="670"/>
      <c r="DZ25" s="670"/>
      <c r="EA25" s="670"/>
      <c r="EB25" s="670"/>
      <c r="EC25" s="671"/>
    </row>
    <row r="26" spans="2:133" ht="11.25" customHeight="1" x14ac:dyDescent="0.15">
      <c r="B26" s="627" t="s">
        <v>294</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295</v>
      </c>
      <c r="AQ26" s="672"/>
      <c r="AR26" s="672"/>
      <c r="AS26" s="672"/>
      <c r="AT26" s="672"/>
      <c r="AU26" s="672"/>
      <c r="AV26" s="672"/>
      <c r="AW26" s="672"/>
      <c r="AX26" s="672"/>
      <c r="AY26" s="672"/>
      <c r="AZ26" s="672"/>
      <c r="BA26" s="672"/>
      <c r="BB26" s="672"/>
      <c r="BC26" s="672"/>
      <c r="BD26" s="672"/>
      <c r="BE26" s="672"/>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296</v>
      </c>
      <c r="CE26" s="646"/>
      <c r="CF26" s="646"/>
      <c r="CG26" s="646"/>
      <c r="CH26" s="646"/>
      <c r="CI26" s="646"/>
      <c r="CJ26" s="646"/>
      <c r="CK26" s="646"/>
      <c r="CL26" s="646"/>
      <c r="CM26" s="646"/>
      <c r="CN26" s="646"/>
      <c r="CO26" s="646"/>
      <c r="CP26" s="646"/>
      <c r="CQ26" s="647"/>
      <c r="CR26" s="630">
        <v>1239459</v>
      </c>
      <c r="CS26" s="631"/>
      <c r="CT26" s="631"/>
      <c r="CU26" s="631"/>
      <c r="CV26" s="631"/>
      <c r="CW26" s="631"/>
      <c r="CX26" s="631"/>
      <c r="CY26" s="632"/>
      <c r="CZ26" s="635">
        <v>8.6999999999999993</v>
      </c>
      <c r="DA26" s="670"/>
      <c r="DB26" s="670"/>
      <c r="DC26" s="673"/>
      <c r="DD26" s="639">
        <v>1034926</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70"/>
      <c r="DY26" s="670"/>
      <c r="DZ26" s="670"/>
      <c r="EA26" s="670"/>
      <c r="EB26" s="670"/>
      <c r="EC26" s="671"/>
    </row>
    <row r="27" spans="2:133" ht="11.25" customHeight="1" x14ac:dyDescent="0.15">
      <c r="B27" s="627" t="s">
        <v>297</v>
      </c>
      <c r="C27" s="628"/>
      <c r="D27" s="628"/>
      <c r="E27" s="628"/>
      <c r="F27" s="628"/>
      <c r="G27" s="628"/>
      <c r="H27" s="628"/>
      <c r="I27" s="628"/>
      <c r="J27" s="628"/>
      <c r="K27" s="628"/>
      <c r="L27" s="628"/>
      <c r="M27" s="628"/>
      <c r="N27" s="628"/>
      <c r="O27" s="628"/>
      <c r="P27" s="628"/>
      <c r="Q27" s="629"/>
      <c r="R27" s="630">
        <v>8406128</v>
      </c>
      <c r="S27" s="631"/>
      <c r="T27" s="631"/>
      <c r="U27" s="631"/>
      <c r="V27" s="631"/>
      <c r="W27" s="631"/>
      <c r="X27" s="631"/>
      <c r="Y27" s="632"/>
      <c r="Z27" s="633">
        <v>56.5</v>
      </c>
      <c r="AA27" s="633"/>
      <c r="AB27" s="633"/>
      <c r="AC27" s="633"/>
      <c r="AD27" s="634">
        <v>7990385</v>
      </c>
      <c r="AE27" s="634"/>
      <c r="AF27" s="634"/>
      <c r="AG27" s="634"/>
      <c r="AH27" s="634"/>
      <c r="AI27" s="634"/>
      <c r="AJ27" s="634"/>
      <c r="AK27" s="634"/>
      <c r="AL27" s="635">
        <v>99.800003051757813</v>
      </c>
      <c r="AM27" s="636"/>
      <c r="AN27" s="636"/>
      <c r="AO27" s="637"/>
      <c r="AP27" s="627" t="s">
        <v>298</v>
      </c>
      <c r="AQ27" s="628"/>
      <c r="AR27" s="628"/>
      <c r="AS27" s="628"/>
      <c r="AT27" s="628"/>
      <c r="AU27" s="628"/>
      <c r="AV27" s="628"/>
      <c r="AW27" s="628"/>
      <c r="AX27" s="628"/>
      <c r="AY27" s="628"/>
      <c r="AZ27" s="628"/>
      <c r="BA27" s="628"/>
      <c r="BB27" s="628"/>
      <c r="BC27" s="628"/>
      <c r="BD27" s="628"/>
      <c r="BE27" s="628"/>
      <c r="BF27" s="629"/>
      <c r="BG27" s="630">
        <v>3311410</v>
      </c>
      <c r="BH27" s="631"/>
      <c r="BI27" s="631"/>
      <c r="BJ27" s="631"/>
      <c r="BK27" s="631"/>
      <c r="BL27" s="631"/>
      <c r="BM27" s="631"/>
      <c r="BN27" s="632"/>
      <c r="BO27" s="633">
        <v>100</v>
      </c>
      <c r="BP27" s="633"/>
      <c r="BQ27" s="633"/>
      <c r="BR27" s="633"/>
      <c r="BS27" s="634">
        <v>212558</v>
      </c>
      <c r="BT27" s="634"/>
      <c r="BU27" s="634"/>
      <c r="BV27" s="634"/>
      <c r="BW27" s="634"/>
      <c r="BX27" s="634"/>
      <c r="BY27" s="634"/>
      <c r="BZ27" s="634"/>
      <c r="CA27" s="634"/>
      <c r="CB27" s="638"/>
      <c r="CD27" s="645" t="s">
        <v>299</v>
      </c>
      <c r="CE27" s="646"/>
      <c r="CF27" s="646"/>
      <c r="CG27" s="646"/>
      <c r="CH27" s="646"/>
      <c r="CI27" s="646"/>
      <c r="CJ27" s="646"/>
      <c r="CK27" s="646"/>
      <c r="CL27" s="646"/>
      <c r="CM27" s="646"/>
      <c r="CN27" s="646"/>
      <c r="CO27" s="646"/>
      <c r="CP27" s="646"/>
      <c r="CQ27" s="647"/>
      <c r="CR27" s="630">
        <v>2328976</v>
      </c>
      <c r="CS27" s="668"/>
      <c r="CT27" s="668"/>
      <c r="CU27" s="668"/>
      <c r="CV27" s="668"/>
      <c r="CW27" s="668"/>
      <c r="CX27" s="668"/>
      <c r="CY27" s="669"/>
      <c r="CZ27" s="635">
        <v>16.399999999999999</v>
      </c>
      <c r="DA27" s="670"/>
      <c r="DB27" s="670"/>
      <c r="DC27" s="673"/>
      <c r="DD27" s="639">
        <v>769277</v>
      </c>
      <c r="DE27" s="668"/>
      <c r="DF27" s="668"/>
      <c r="DG27" s="668"/>
      <c r="DH27" s="668"/>
      <c r="DI27" s="668"/>
      <c r="DJ27" s="668"/>
      <c r="DK27" s="669"/>
      <c r="DL27" s="639">
        <v>762154</v>
      </c>
      <c r="DM27" s="668"/>
      <c r="DN27" s="668"/>
      <c r="DO27" s="668"/>
      <c r="DP27" s="668"/>
      <c r="DQ27" s="668"/>
      <c r="DR27" s="668"/>
      <c r="DS27" s="668"/>
      <c r="DT27" s="668"/>
      <c r="DU27" s="668"/>
      <c r="DV27" s="669"/>
      <c r="DW27" s="635">
        <v>9</v>
      </c>
      <c r="DX27" s="670"/>
      <c r="DY27" s="670"/>
      <c r="DZ27" s="670"/>
      <c r="EA27" s="670"/>
      <c r="EB27" s="670"/>
      <c r="EC27" s="671"/>
    </row>
    <row r="28" spans="2:133" ht="11.25" customHeight="1" x14ac:dyDescent="0.15">
      <c r="B28" s="627" t="s">
        <v>300</v>
      </c>
      <c r="C28" s="628"/>
      <c r="D28" s="628"/>
      <c r="E28" s="628"/>
      <c r="F28" s="628"/>
      <c r="G28" s="628"/>
      <c r="H28" s="628"/>
      <c r="I28" s="628"/>
      <c r="J28" s="628"/>
      <c r="K28" s="628"/>
      <c r="L28" s="628"/>
      <c r="M28" s="628"/>
      <c r="N28" s="628"/>
      <c r="O28" s="628"/>
      <c r="P28" s="628"/>
      <c r="Q28" s="629"/>
      <c r="R28" s="630">
        <v>2335</v>
      </c>
      <c r="S28" s="631"/>
      <c r="T28" s="631"/>
      <c r="U28" s="631"/>
      <c r="V28" s="631"/>
      <c r="W28" s="631"/>
      <c r="X28" s="631"/>
      <c r="Y28" s="632"/>
      <c r="Z28" s="633">
        <v>0</v>
      </c>
      <c r="AA28" s="633"/>
      <c r="AB28" s="633"/>
      <c r="AC28" s="633"/>
      <c r="AD28" s="634">
        <v>2335</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301</v>
      </c>
      <c r="CE28" s="646"/>
      <c r="CF28" s="646"/>
      <c r="CG28" s="646"/>
      <c r="CH28" s="646"/>
      <c r="CI28" s="646"/>
      <c r="CJ28" s="646"/>
      <c r="CK28" s="646"/>
      <c r="CL28" s="646"/>
      <c r="CM28" s="646"/>
      <c r="CN28" s="646"/>
      <c r="CO28" s="646"/>
      <c r="CP28" s="646"/>
      <c r="CQ28" s="647"/>
      <c r="CR28" s="630">
        <v>1583343</v>
      </c>
      <c r="CS28" s="631"/>
      <c r="CT28" s="631"/>
      <c r="CU28" s="631"/>
      <c r="CV28" s="631"/>
      <c r="CW28" s="631"/>
      <c r="CX28" s="631"/>
      <c r="CY28" s="632"/>
      <c r="CZ28" s="635">
        <v>11.2</v>
      </c>
      <c r="DA28" s="670"/>
      <c r="DB28" s="670"/>
      <c r="DC28" s="673"/>
      <c r="DD28" s="639">
        <v>1526747</v>
      </c>
      <c r="DE28" s="631"/>
      <c r="DF28" s="631"/>
      <c r="DG28" s="631"/>
      <c r="DH28" s="631"/>
      <c r="DI28" s="631"/>
      <c r="DJ28" s="631"/>
      <c r="DK28" s="632"/>
      <c r="DL28" s="639">
        <v>1204730</v>
      </c>
      <c r="DM28" s="631"/>
      <c r="DN28" s="631"/>
      <c r="DO28" s="631"/>
      <c r="DP28" s="631"/>
      <c r="DQ28" s="631"/>
      <c r="DR28" s="631"/>
      <c r="DS28" s="631"/>
      <c r="DT28" s="631"/>
      <c r="DU28" s="631"/>
      <c r="DV28" s="632"/>
      <c r="DW28" s="635">
        <v>14.3</v>
      </c>
      <c r="DX28" s="670"/>
      <c r="DY28" s="670"/>
      <c r="DZ28" s="670"/>
      <c r="EA28" s="670"/>
      <c r="EB28" s="670"/>
      <c r="EC28" s="671"/>
    </row>
    <row r="29" spans="2:133" ht="11.25" customHeight="1" x14ac:dyDescent="0.15">
      <c r="B29" s="627" t="s">
        <v>302</v>
      </c>
      <c r="C29" s="628"/>
      <c r="D29" s="628"/>
      <c r="E29" s="628"/>
      <c r="F29" s="628"/>
      <c r="G29" s="628"/>
      <c r="H29" s="628"/>
      <c r="I29" s="628"/>
      <c r="J29" s="628"/>
      <c r="K29" s="628"/>
      <c r="L29" s="628"/>
      <c r="M29" s="628"/>
      <c r="N29" s="628"/>
      <c r="O29" s="628"/>
      <c r="P29" s="628"/>
      <c r="Q29" s="629"/>
      <c r="R29" s="630">
        <v>68296</v>
      </c>
      <c r="S29" s="631"/>
      <c r="T29" s="631"/>
      <c r="U29" s="631"/>
      <c r="V29" s="631"/>
      <c r="W29" s="631"/>
      <c r="X29" s="631"/>
      <c r="Y29" s="632"/>
      <c r="Z29" s="633">
        <v>0.5</v>
      </c>
      <c r="AA29" s="633"/>
      <c r="AB29" s="633"/>
      <c r="AC29" s="633"/>
      <c r="AD29" s="634" t="s">
        <v>128</v>
      </c>
      <c r="AE29" s="634"/>
      <c r="AF29" s="634"/>
      <c r="AG29" s="634"/>
      <c r="AH29" s="634"/>
      <c r="AI29" s="634"/>
      <c r="AJ29" s="634"/>
      <c r="AK29" s="634"/>
      <c r="AL29" s="635" t="s">
        <v>128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303</v>
      </c>
      <c r="CE29" s="680"/>
      <c r="CF29" s="645" t="s">
        <v>70</v>
      </c>
      <c r="CG29" s="646"/>
      <c r="CH29" s="646"/>
      <c r="CI29" s="646"/>
      <c r="CJ29" s="646"/>
      <c r="CK29" s="646"/>
      <c r="CL29" s="646"/>
      <c r="CM29" s="646"/>
      <c r="CN29" s="646"/>
      <c r="CO29" s="646"/>
      <c r="CP29" s="646"/>
      <c r="CQ29" s="647"/>
      <c r="CR29" s="630">
        <v>1583341</v>
      </c>
      <c r="CS29" s="668"/>
      <c r="CT29" s="668"/>
      <c r="CU29" s="668"/>
      <c r="CV29" s="668"/>
      <c r="CW29" s="668"/>
      <c r="CX29" s="668"/>
      <c r="CY29" s="669"/>
      <c r="CZ29" s="635">
        <v>11.2</v>
      </c>
      <c r="DA29" s="670"/>
      <c r="DB29" s="670"/>
      <c r="DC29" s="673"/>
      <c r="DD29" s="639">
        <v>1526745</v>
      </c>
      <c r="DE29" s="668"/>
      <c r="DF29" s="668"/>
      <c r="DG29" s="668"/>
      <c r="DH29" s="668"/>
      <c r="DI29" s="668"/>
      <c r="DJ29" s="668"/>
      <c r="DK29" s="669"/>
      <c r="DL29" s="639">
        <v>1204728</v>
      </c>
      <c r="DM29" s="668"/>
      <c r="DN29" s="668"/>
      <c r="DO29" s="668"/>
      <c r="DP29" s="668"/>
      <c r="DQ29" s="668"/>
      <c r="DR29" s="668"/>
      <c r="DS29" s="668"/>
      <c r="DT29" s="668"/>
      <c r="DU29" s="668"/>
      <c r="DV29" s="669"/>
      <c r="DW29" s="635">
        <v>14.3</v>
      </c>
      <c r="DX29" s="670"/>
      <c r="DY29" s="670"/>
      <c r="DZ29" s="670"/>
      <c r="EA29" s="670"/>
      <c r="EB29" s="670"/>
      <c r="EC29" s="671"/>
    </row>
    <row r="30" spans="2:133" ht="11.25" customHeight="1" x14ac:dyDescent="0.15">
      <c r="B30" s="627" t="s">
        <v>304</v>
      </c>
      <c r="C30" s="628"/>
      <c r="D30" s="628"/>
      <c r="E30" s="628"/>
      <c r="F30" s="628"/>
      <c r="G30" s="628"/>
      <c r="H30" s="628"/>
      <c r="I30" s="628"/>
      <c r="J30" s="628"/>
      <c r="K30" s="628"/>
      <c r="L30" s="628"/>
      <c r="M30" s="628"/>
      <c r="N30" s="628"/>
      <c r="O30" s="628"/>
      <c r="P30" s="628"/>
      <c r="Q30" s="629"/>
      <c r="R30" s="630">
        <v>125201</v>
      </c>
      <c r="S30" s="631"/>
      <c r="T30" s="631"/>
      <c r="U30" s="631"/>
      <c r="V30" s="631"/>
      <c r="W30" s="631"/>
      <c r="X30" s="631"/>
      <c r="Y30" s="632"/>
      <c r="Z30" s="633">
        <v>0.8</v>
      </c>
      <c r="AA30" s="633"/>
      <c r="AB30" s="633"/>
      <c r="AC30" s="633"/>
      <c r="AD30" s="634">
        <v>12604</v>
      </c>
      <c r="AE30" s="634"/>
      <c r="AF30" s="634"/>
      <c r="AG30" s="634"/>
      <c r="AH30" s="634"/>
      <c r="AI30" s="634"/>
      <c r="AJ30" s="634"/>
      <c r="AK30" s="634"/>
      <c r="AL30" s="635">
        <v>0.2</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305</v>
      </c>
      <c r="BH30" s="677"/>
      <c r="BI30" s="677"/>
      <c r="BJ30" s="677"/>
      <c r="BK30" s="677"/>
      <c r="BL30" s="677"/>
      <c r="BM30" s="677"/>
      <c r="BN30" s="677"/>
      <c r="BO30" s="677"/>
      <c r="BP30" s="677"/>
      <c r="BQ30" s="678"/>
      <c r="BR30" s="609" t="s">
        <v>306</v>
      </c>
      <c r="BS30" s="677"/>
      <c r="BT30" s="677"/>
      <c r="BU30" s="677"/>
      <c r="BV30" s="677"/>
      <c r="BW30" s="677"/>
      <c r="BX30" s="677"/>
      <c r="BY30" s="677"/>
      <c r="BZ30" s="677"/>
      <c r="CA30" s="677"/>
      <c r="CB30" s="678"/>
      <c r="CD30" s="681"/>
      <c r="CE30" s="682"/>
      <c r="CF30" s="645" t="s">
        <v>307</v>
      </c>
      <c r="CG30" s="646"/>
      <c r="CH30" s="646"/>
      <c r="CI30" s="646"/>
      <c r="CJ30" s="646"/>
      <c r="CK30" s="646"/>
      <c r="CL30" s="646"/>
      <c r="CM30" s="646"/>
      <c r="CN30" s="646"/>
      <c r="CO30" s="646"/>
      <c r="CP30" s="646"/>
      <c r="CQ30" s="647"/>
      <c r="CR30" s="630">
        <v>1543462</v>
      </c>
      <c r="CS30" s="631"/>
      <c r="CT30" s="631"/>
      <c r="CU30" s="631"/>
      <c r="CV30" s="631"/>
      <c r="CW30" s="631"/>
      <c r="CX30" s="631"/>
      <c r="CY30" s="632"/>
      <c r="CZ30" s="635">
        <v>10.9</v>
      </c>
      <c r="DA30" s="670"/>
      <c r="DB30" s="670"/>
      <c r="DC30" s="673"/>
      <c r="DD30" s="639">
        <v>1487840</v>
      </c>
      <c r="DE30" s="631"/>
      <c r="DF30" s="631"/>
      <c r="DG30" s="631"/>
      <c r="DH30" s="631"/>
      <c r="DI30" s="631"/>
      <c r="DJ30" s="631"/>
      <c r="DK30" s="632"/>
      <c r="DL30" s="639">
        <v>1165823</v>
      </c>
      <c r="DM30" s="631"/>
      <c r="DN30" s="631"/>
      <c r="DO30" s="631"/>
      <c r="DP30" s="631"/>
      <c r="DQ30" s="631"/>
      <c r="DR30" s="631"/>
      <c r="DS30" s="631"/>
      <c r="DT30" s="631"/>
      <c r="DU30" s="631"/>
      <c r="DV30" s="632"/>
      <c r="DW30" s="635">
        <v>13.8</v>
      </c>
      <c r="DX30" s="670"/>
      <c r="DY30" s="670"/>
      <c r="DZ30" s="670"/>
      <c r="EA30" s="670"/>
      <c r="EB30" s="670"/>
      <c r="EC30" s="671"/>
    </row>
    <row r="31" spans="2:133" ht="11.25" customHeight="1" x14ac:dyDescent="0.15">
      <c r="B31" s="627" t="s">
        <v>308</v>
      </c>
      <c r="C31" s="628"/>
      <c r="D31" s="628"/>
      <c r="E31" s="628"/>
      <c r="F31" s="628"/>
      <c r="G31" s="628"/>
      <c r="H31" s="628"/>
      <c r="I31" s="628"/>
      <c r="J31" s="628"/>
      <c r="K31" s="628"/>
      <c r="L31" s="628"/>
      <c r="M31" s="628"/>
      <c r="N31" s="628"/>
      <c r="O31" s="628"/>
      <c r="P31" s="628"/>
      <c r="Q31" s="629"/>
      <c r="R31" s="630">
        <v>14482</v>
      </c>
      <c r="S31" s="631"/>
      <c r="T31" s="631"/>
      <c r="U31" s="631"/>
      <c r="V31" s="631"/>
      <c r="W31" s="631"/>
      <c r="X31" s="631"/>
      <c r="Y31" s="632"/>
      <c r="Z31" s="633">
        <v>0.1</v>
      </c>
      <c r="AA31" s="633"/>
      <c r="AB31" s="633"/>
      <c r="AC31" s="633"/>
      <c r="AD31" s="634" t="s">
        <v>128</v>
      </c>
      <c r="AE31" s="634"/>
      <c r="AF31" s="634"/>
      <c r="AG31" s="634"/>
      <c r="AH31" s="634"/>
      <c r="AI31" s="634"/>
      <c r="AJ31" s="634"/>
      <c r="AK31" s="634"/>
      <c r="AL31" s="635" t="s">
        <v>128</v>
      </c>
      <c r="AM31" s="636"/>
      <c r="AN31" s="636"/>
      <c r="AO31" s="637"/>
      <c r="AP31" s="685" t="s">
        <v>309</v>
      </c>
      <c r="AQ31" s="686"/>
      <c r="AR31" s="686"/>
      <c r="AS31" s="686"/>
      <c r="AT31" s="691" t="s">
        <v>310</v>
      </c>
      <c r="AU31" s="360"/>
      <c r="AV31" s="360"/>
      <c r="AW31" s="360"/>
      <c r="AX31" s="616" t="s">
        <v>187</v>
      </c>
      <c r="AY31" s="617"/>
      <c r="AZ31" s="617"/>
      <c r="BA31" s="617"/>
      <c r="BB31" s="617"/>
      <c r="BC31" s="617"/>
      <c r="BD31" s="617"/>
      <c r="BE31" s="617"/>
      <c r="BF31" s="618"/>
      <c r="BG31" s="694">
        <v>99.4</v>
      </c>
      <c r="BH31" s="695"/>
      <c r="BI31" s="695"/>
      <c r="BJ31" s="695"/>
      <c r="BK31" s="695"/>
      <c r="BL31" s="695"/>
      <c r="BM31" s="625">
        <v>97</v>
      </c>
      <c r="BN31" s="695"/>
      <c r="BO31" s="695"/>
      <c r="BP31" s="695"/>
      <c r="BQ31" s="696"/>
      <c r="BR31" s="694">
        <v>98.5</v>
      </c>
      <c r="BS31" s="695"/>
      <c r="BT31" s="695"/>
      <c r="BU31" s="695"/>
      <c r="BV31" s="695"/>
      <c r="BW31" s="695"/>
      <c r="BX31" s="625">
        <v>95.4</v>
      </c>
      <c r="BY31" s="695"/>
      <c r="BZ31" s="695"/>
      <c r="CA31" s="695"/>
      <c r="CB31" s="696"/>
      <c r="CD31" s="681"/>
      <c r="CE31" s="682"/>
      <c r="CF31" s="645" t="s">
        <v>311</v>
      </c>
      <c r="CG31" s="646"/>
      <c r="CH31" s="646"/>
      <c r="CI31" s="646"/>
      <c r="CJ31" s="646"/>
      <c r="CK31" s="646"/>
      <c r="CL31" s="646"/>
      <c r="CM31" s="646"/>
      <c r="CN31" s="646"/>
      <c r="CO31" s="646"/>
      <c r="CP31" s="646"/>
      <c r="CQ31" s="647"/>
      <c r="CR31" s="630">
        <v>39879</v>
      </c>
      <c r="CS31" s="668"/>
      <c r="CT31" s="668"/>
      <c r="CU31" s="668"/>
      <c r="CV31" s="668"/>
      <c r="CW31" s="668"/>
      <c r="CX31" s="668"/>
      <c r="CY31" s="669"/>
      <c r="CZ31" s="635">
        <v>0.3</v>
      </c>
      <c r="DA31" s="670"/>
      <c r="DB31" s="670"/>
      <c r="DC31" s="673"/>
      <c r="DD31" s="639">
        <v>38905</v>
      </c>
      <c r="DE31" s="668"/>
      <c r="DF31" s="668"/>
      <c r="DG31" s="668"/>
      <c r="DH31" s="668"/>
      <c r="DI31" s="668"/>
      <c r="DJ31" s="668"/>
      <c r="DK31" s="669"/>
      <c r="DL31" s="639">
        <v>38905</v>
      </c>
      <c r="DM31" s="668"/>
      <c r="DN31" s="668"/>
      <c r="DO31" s="668"/>
      <c r="DP31" s="668"/>
      <c r="DQ31" s="668"/>
      <c r="DR31" s="668"/>
      <c r="DS31" s="668"/>
      <c r="DT31" s="668"/>
      <c r="DU31" s="668"/>
      <c r="DV31" s="669"/>
      <c r="DW31" s="635">
        <v>0.5</v>
      </c>
      <c r="DX31" s="670"/>
      <c r="DY31" s="670"/>
      <c r="DZ31" s="670"/>
      <c r="EA31" s="670"/>
      <c r="EB31" s="670"/>
      <c r="EC31" s="671"/>
    </row>
    <row r="32" spans="2:133" ht="11.25" customHeight="1" x14ac:dyDescent="0.15">
      <c r="B32" s="627" t="s">
        <v>312</v>
      </c>
      <c r="C32" s="628"/>
      <c r="D32" s="628"/>
      <c r="E32" s="628"/>
      <c r="F32" s="628"/>
      <c r="G32" s="628"/>
      <c r="H32" s="628"/>
      <c r="I32" s="628"/>
      <c r="J32" s="628"/>
      <c r="K32" s="628"/>
      <c r="L32" s="628"/>
      <c r="M32" s="628"/>
      <c r="N32" s="628"/>
      <c r="O32" s="628"/>
      <c r="P32" s="628"/>
      <c r="Q32" s="629"/>
      <c r="R32" s="630">
        <v>2453341</v>
      </c>
      <c r="S32" s="631"/>
      <c r="T32" s="631"/>
      <c r="U32" s="631"/>
      <c r="V32" s="631"/>
      <c r="W32" s="631"/>
      <c r="X32" s="631"/>
      <c r="Y32" s="632"/>
      <c r="Z32" s="633">
        <v>16.5</v>
      </c>
      <c r="AA32" s="633"/>
      <c r="AB32" s="633"/>
      <c r="AC32" s="633"/>
      <c r="AD32" s="634" t="s">
        <v>128</v>
      </c>
      <c r="AE32" s="634"/>
      <c r="AF32" s="634"/>
      <c r="AG32" s="634"/>
      <c r="AH32" s="634"/>
      <c r="AI32" s="634"/>
      <c r="AJ32" s="634"/>
      <c r="AK32" s="634"/>
      <c r="AL32" s="635" t="s">
        <v>128</v>
      </c>
      <c r="AM32" s="636"/>
      <c r="AN32" s="636"/>
      <c r="AO32" s="637"/>
      <c r="AP32" s="687"/>
      <c r="AQ32" s="688"/>
      <c r="AR32" s="688"/>
      <c r="AS32" s="688"/>
      <c r="AT32" s="692"/>
      <c r="AU32" s="361" t="s">
        <v>313</v>
      </c>
      <c r="AV32" s="361"/>
      <c r="AW32" s="361"/>
      <c r="AX32" s="627" t="s">
        <v>314</v>
      </c>
      <c r="AY32" s="628"/>
      <c r="AZ32" s="628"/>
      <c r="BA32" s="628"/>
      <c r="BB32" s="628"/>
      <c r="BC32" s="628"/>
      <c r="BD32" s="628"/>
      <c r="BE32" s="628"/>
      <c r="BF32" s="629"/>
      <c r="BG32" s="697">
        <v>99.4</v>
      </c>
      <c r="BH32" s="668"/>
      <c r="BI32" s="668"/>
      <c r="BJ32" s="668"/>
      <c r="BK32" s="668"/>
      <c r="BL32" s="668"/>
      <c r="BM32" s="636">
        <v>97.7</v>
      </c>
      <c r="BN32" s="698"/>
      <c r="BO32" s="698"/>
      <c r="BP32" s="698"/>
      <c r="BQ32" s="699"/>
      <c r="BR32" s="697">
        <v>99.2</v>
      </c>
      <c r="BS32" s="668"/>
      <c r="BT32" s="668"/>
      <c r="BU32" s="668"/>
      <c r="BV32" s="668"/>
      <c r="BW32" s="668"/>
      <c r="BX32" s="636">
        <v>97</v>
      </c>
      <c r="BY32" s="698"/>
      <c r="BZ32" s="698"/>
      <c r="CA32" s="698"/>
      <c r="CB32" s="699"/>
      <c r="CD32" s="683"/>
      <c r="CE32" s="684"/>
      <c r="CF32" s="645" t="s">
        <v>315</v>
      </c>
      <c r="CG32" s="646"/>
      <c r="CH32" s="646"/>
      <c r="CI32" s="646"/>
      <c r="CJ32" s="646"/>
      <c r="CK32" s="646"/>
      <c r="CL32" s="646"/>
      <c r="CM32" s="646"/>
      <c r="CN32" s="646"/>
      <c r="CO32" s="646"/>
      <c r="CP32" s="646"/>
      <c r="CQ32" s="647"/>
      <c r="CR32" s="630">
        <v>2</v>
      </c>
      <c r="CS32" s="631"/>
      <c r="CT32" s="631"/>
      <c r="CU32" s="631"/>
      <c r="CV32" s="631"/>
      <c r="CW32" s="631"/>
      <c r="CX32" s="631"/>
      <c r="CY32" s="632"/>
      <c r="CZ32" s="635">
        <v>0</v>
      </c>
      <c r="DA32" s="670"/>
      <c r="DB32" s="670"/>
      <c r="DC32" s="673"/>
      <c r="DD32" s="639">
        <v>2</v>
      </c>
      <c r="DE32" s="631"/>
      <c r="DF32" s="631"/>
      <c r="DG32" s="631"/>
      <c r="DH32" s="631"/>
      <c r="DI32" s="631"/>
      <c r="DJ32" s="631"/>
      <c r="DK32" s="632"/>
      <c r="DL32" s="639">
        <v>2</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15">
      <c r="B33" s="655" t="s">
        <v>316</v>
      </c>
      <c r="C33" s="656"/>
      <c r="D33" s="656"/>
      <c r="E33" s="656"/>
      <c r="F33" s="656"/>
      <c r="G33" s="656"/>
      <c r="H33" s="656"/>
      <c r="I33" s="656"/>
      <c r="J33" s="656"/>
      <c r="K33" s="656"/>
      <c r="L33" s="656"/>
      <c r="M33" s="656"/>
      <c r="N33" s="656"/>
      <c r="O33" s="656"/>
      <c r="P33" s="656"/>
      <c r="Q33" s="657"/>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89"/>
      <c r="AQ33" s="690"/>
      <c r="AR33" s="690"/>
      <c r="AS33" s="690"/>
      <c r="AT33" s="693"/>
      <c r="AU33" s="362"/>
      <c r="AV33" s="362"/>
      <c r="AW33" s="362"/>
      <c r="AX33" s="674" t="s">
        <v>317</v>
      </c>
      <c r="AY33" s="675"/>
      <c r="AZ33" s="675"/>
      <c r="BA33" s="675"/>
      <c r="BB33" s="675"/>
      <c r="BC33" s="675"/>
      <c r="BD33" s="675"/>
      <c r="BE33" s="675"/>
      <c r="BF33" s="676"/>
      <c r="BG33" s="700">
        <v>99.4</v>
      </c>
      <c r="BH33" s="701"/>
      <c r="BI33" s="701"/>
      <c r="BJ33" s="701"/>
      <c r="BK33" s="701"/>
      <c r="BL33" s="701"/>
      <c r="BM33" s="702">
        <v>96</v>
      </c>
      <c r="BN33" s="701"/>
      <c r="BO33" s="701"/>
      <c r="BP33" s="701"/>
      <c r="BQ33" s="703"/>
      <c r="BR33" s="700">
        <v>97.7</v>
      </c>
      <c r="BS33" s="701"/>
      <c r="BT33" s="701"/>
      <c r="BU33" s="701"/>
      <c r="BV33" s="701"/>
      <c r="BW33" s="701"/>
      <c r="BX33" s="702">
        <v>93.6</v>
      </c>
      <c r="BY33" s="701"/>
      <c r="BZ33" s="701"/>
      <c r="CA33" s="701"/>
      <c r="CB33" s="703"/>
      <c r="CD33" s="645" t="s">
        <v>318</v>
      </c>
      <c r="CE33" s="646"/>
      <c r="CF33" s="646"/>
      <c r="CG33" s="646"/>
      <c r="CH33" s="646"/>
      <c r="CI33" s="646"/>
      <c r="CJ33" s="646"/>
      <c r="CK33" s="646"/>
      <c r="CL33" s="646"/>
      <c r="CM33" s="646"/>
      <c r="CN33" s="646"/>
      <c r="CO33" s="646"/>
      <c r="CP33" s="646"/>
      <c r="CQ33" s="647"/>
      <c r="CR33" s="630">
        <v>6654004</v>
      </c>
      <c r="CS33" s="668"/>
      <c r="CT33" s="668"/>
      <c r="CU33" s="668"/>
      <c r="CV33" s="668"/>
      <c r="CW33" s="668"/>
      <c r="CX33" s="668"/>
      <c r="CY33" s="669"/>
      <c r="CZ33" s="635">
        <v>46.9</v>
      </c>
      <c r="DA33" s="670"/>
      <c r="DB33" s="670"/>
      <c r="DC33" s="673"/>
      <c r="DD33" s="639">
        <v>5212620</v>
      </c>
      <c r="DE33" s="668"/>
      <c r="DF33" s="668"/>
      <c r="DG33" s="668"/>
      <c r="DH33" s="668"/>
      <c r="DI33" s="668"/>
      <c r="DJ33" s="668"/>
      <c r="DK33" s="669"/>
      <c r="DL33" s="639">
        <v>3181120</v>
      </c>
      <c r="DM33" s="668"/>
      <c r="DN33" s="668"/>
      <c r="DO33" s="668"/>
      <c r="DP33" s="668"/>
      <c r="DQ33" s="668"/>
      <c r="DR33" s="668"/>
      <c r="DS33" s="668"/>
      <c r="DT33" s="668"/>
      <c r="DU33" s="668"/>
      <c r="DV33" s="669"/>
      <c r="DW33" s="635">
        <v>37.799999999999997</v>
      </c>
      <c r="DX33" s="670"/>
      <c r="DY33" s="670"/>
      <c r="DZ33" s="670"/>
      <c r="EA33" s="670"/>
      <c r="EB33" s="670"/>
      <c r="EC33" s="671"/>
    </row>
    <row r="34" spans="2:133" ht="11.25" customHeight="1" x14ac:dyDescent="0.15">
      <c r="B34" s="627" t="s">
        <v>319</v>
      </c>
      <c r="C34" s="628"/>
      <c r="D34" s="628"/>
      <c r="E34" s="628"/>
      <c r="F34" s="628"/>
      <c r="G34" s="628"/>
      <c r="H34" s="628"/>
      <c r="I34" s="628"/>
      <c r="J34" s="628"/>
      <c r="K34" s="628"/>
      <c r="L34" s="628"/>
      <c r="M34" s="628"/>
      <c r="N34" s="628"/>
      <c r="O34" s="628"/>
      <c r="P34" s="628"/>
      <c r="Q34" s="629"/>
      <c r="R34" s="630">
        <v>1068168</v>
      </c>
      <c r="S34" s="631"/>
      <c r="T34" s="631"/>
      <c r="U34" s="631"/>
      <c r="V34" s="631"/>
      <c r="W34" s="631"/>
      <c r="X34" s="631"/>
      <c r="Y34" s="632"/>
      <c r="Z34" s="633">
        <v>7.2</v>
      </c>
      <c r="AA34" s="633"/>
      <c r="AB34" s="633"/>
      <c r="AC34" s="633"/>
      <c r="AD34" s="634" t="s">
        <v>128</v>
      </c>
      <c r="AE34" s="634"/>
      <c r="AF34" s="634"/>
      <c r="AG34" s="634"/>
      <c r="AH34" s="634"/>
      <c r="AI34" s="634"/>
      <c r="AJ34" s="634"/>
      <c r="AK34" s="634"/>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320</v>
      </c>
      <c r="CE34" s="646"/>
      <c r="CF34" s="646"/>
      <c r="CG34" s="646"/>
      <c r="CH34" s="646"/>
      <c r="CI34" s="646"/>
      <c r="CJ34" s="646"/>
      <c r="CK34" s="646"/>
      <c r="CL34" s="646"/>
      <c r="CM34" s="646"/>
      <c r="CN34" s="646"/>
      <c r="CO34" s="646"/>
      <c r="CP34" s="646"/>
      <c r="CQ34" s="647"/>
      <c r="CR34" s="630">
        <v>1683565</v>
      </c>
      <c r="CS34" s="631"/>
      <c r="CT34" s="631"/>
      <c r="CU34" s="631"/>
      <c r="CV34" s="631"/>
      <c r="CW34" s="631"/>
      <c r="CX34" s="631"/>
      <c r="CY34" s="632"/>
      <c r="CZ34" s="635">
        <v>11.9</v>
      </c>
      <c r="DA34" s="670"/>
      <c r="DB34" s="670"/>
      <c r="DC34" s="673"/>
      <c r="DD34" s="639">
        <v>1205057</v>
      </c>
      <c r="DE34" s="631"/>
      <c r="DF34" s="631"/>
      <c r="DG34" s="631"/>
      <c r="DH34" s="631"/>
      <c r="DI34" s="631"/>
      <c r="DJ34" s="631"/>
      <c r="DK34" s="632"/>
      <c r="DL34" s="639">
        <v>1036431</v>
      </c>
      <c r="DM34" s="631"/>
      <c r="DN34" s="631"/>
      <c r="DO34" s="631"/>
      <c r="DP34" s="631"/>
      <c r="DQ34" s="631"/>
      <c r="DR34" s="631"/>
      <c r="DS34" s="631"/>
      <c r="DT34" s="631"/>
      <c r="DU34" s="631"/>
      <c r="DV34" s="632"/>
      <c r="DW34" s="635">
        <v>12.3</v>
      </c>
      <c r="DX34" s="670"/>
      <c r="DY34" s="670"/>
      <c r="DZ34" s="670"/>
      <c r="EA34" s="670"/>
      <c r="EB34" s="670"/>
      <c r="EC34" s="671"/>
    </row>
    <row r="35" spans="2:133" ht="11.25" customHeight="1" x14ac:dyDescent="0.15">
      <c r="B35" s="627" t="s">
        <v>321</v>
      </c>
      <c r="C35" s="628"/>
      <c r="D35" s="628"/>
      <c r="E35" s="628"/>
      <c r="F35" s="628"/>
      <c r="G35" s="628"/>
      <c r="H35" s="628"/>
      <c r="I35" s="628"/>
      <c r="J35" s="628"/>
      <c r="K35" s="628"/>
      <c r="L35" s="628"/>
      <c r="M35" s="628"/>
      <c r="N35" s="628"/>
      <c r="O35" s="628"/>
      <c r="P35" s="628"/>
      <c r="Q35" s="629"/>
      <c r="R35" s="630">
        <v>11356</v>
      </c>
      <c r="S35" s="631"/>
      <c r="T35" s="631"/>
      <c r="U35" s="631"/>
      <c r="V35" s="631"/>
      <c r="W35" s="631"/>
      <c r="X35" s="631"/>
      <c r="Y35" s="632"/>
      <c r="Z35" s="633">
        <v>0.1</v>
      </c>
      <c r="AA35" s="633"/>
      <c r="AB35" s="633"/>
      <c r="AC35" s="633"/>
      <c r="AD35" s="634">
        <v>1970</v>
      </c>
      <c r="AE35" s="634"/>
      <c r="AF35" s="634"/>
      <c r="AG35" s="634"/>
      <c r="AH35" s="634"/>
      <c r="AI35" s="634"/>
      <c r="AJ35" s="634"/>
      <c r="AK35" s="634"/>
      <c r="AL35" s="635">
        <v>0</v>
      </c>
      <c r="AM35" s="636"/>
      <c r="AN35" s="636"/>
      <c r="AO35" s="637"/>
      <c r="AP35" s="218"/>
      <c r="AQ35" s="609" t="s">
        <v>322</v>
      </c>
      <c r="AR35" s="610"/>
      <c r="AS35" s="610"/>
      <c r="AT35" s="610"/>
      <c r="AU35" s="610"/>
      <c r="AV35" s="610"/>
      <c r="AW35" s="610"/>
      <c r="AX35" s="610"/>
      <c r="AY35" s="610"/>
      <c r="AZ35" s="610"/>
      <c r="BA35" s="610"/>
      <c r="BB35" s="610"/>
      <c r="BC35" s="610"/>
      <c r="BD35" s="610"/>
      <c r="BE35" s="610"/>
      <c r="BF35" s="611"/>
      <c r="BG35" s="609" t="s">
        <v>323</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324</v>
      </c>
      <c r="CE35" s="646"/>
      <c r="CF35" s="646"/>
      <c r="CG35" s="646"/>
      <c r="CH35" s="646"/>
      <c r="CI35" s="646"/>
      <c r="CJ35" s="646"/>
      <c r="CK35" s="646"/>
      <c r="CL35" s="646"/>
      <c r="CM35" s="646"/>
      <c r="CN35" s="646"/>
      <c r="CO35" s="646"/>
      <c r="CP35" s="646"/>
      <c r="CQ35" s="647"/>
      <c r="CR35" s="630">
        <v>386516</v>
      </c>
      <c r="CS35" s="668"/>
      <c r="CT35" s="668"/>
      <c r="CU35" s="668"/>
      <c r="CV35" s="668"/>
      <c r="CW35" s="668"/>
      <c r="CX35" s="668"/>
      <c r="CY35" s="669"/>
      <c r="CZ35" s="635">
        <v>2.7</v>
      </c>
      <c r="DA35" s="670"/>
      <c r="DB35" s="670"/>
      <c r="DC35" s="673"/>
      <c r="DD35" s="639">
        <v>300436</v>
      </c>
      <c r="DE35" s="668"/>
      <c r="DF35" s="668"/>
      <c r="DG35" s="668"/>
      <c r="DH35" s="668"/>
      <c r="DI35" s="668"/>
      <c r="DJ35" s="668"/>
      <c r="DK35" s="669"/>
      <c r="DL35" s="639">
        <v>248989</v>
      </c>
      <c r="DM35" s="668"/>
      <c r="DN35" s="668"/>
      <c r="DO35" s="668"/>
      <c r="DP35" s="668"/>
      <c r="DQ35" s="668"/>
      <c r="DR35" s="668"/>
      <c r="DS35" s="668"/>
      <c r="DT35" s="668"/>
      <c r="DU35" s="668"/>
      <c r="DV35" s="669"/>
      <c r="DW35" s="635">
        <v>3</v>
      </c>
      <c r="DX35" s="670"/>
      <c r="DY35" s="670"/>
      <c r="DZ35" s="670"/>
      <c r="EA35" s="670"/>
      <c r="EB35" s="670"/>
      <c r="EC35" s="671"/>
    </row>
    <row r="36" spans="2:133" ht="11.25" customHeight="1" x14ac:dyDescent="0.15">
      <c r="B36" s="627" t="s">
        <v>325</v>
      </c>
      <c r="C36" s="628"/>
      <c r="D36" s="628"/>
      <c r="E36" s="628"/>
      <c r="F36" s="628"/>
      <c r="G36" s="628"/>
      <c r="H36" s="628"/>
      <c r="I36" s="628"/>
      <c r="J36" s="628"/>
      <c r="K36" s="628"/>
      <c r="L36" s="628"/>
      <c r="M36" s="628"/>
      <c r="N36" s="628"/>
      <c r="O36" s="628"/>
      <c r="P36" s="628"/>
      <c r="Q36" s="629"/>
      <c r="R36" s="630">
        <v>111967</v>
      </c>
      <c r="S36" s="631"/>
      <c r="T36" s="631"/>
      <c r="U36" s="631"/>
      <c r="V36" s="631"/>
      <c r="W36" s="631"/>
      <c r="X36" s="631"/>
      <c r="Y36" s="632"/>
      <c r="Z36" s="633">
        <v>0.8</v>
      </c>
      <c r="AA36" s="633"/>
      <c r="AB36" s="633"/>
      <c r="AC36" s="633"/>
      <c r="AD36" s="634" t="s">
        <v>128</v>
      </c>
      <c r="AE36" s="634"/>
      <c r="AF36" s="634"/>
      <c r="AG36" s="634"/>
      <c r="AH36" s="634"/>
      <c r="AI36" s="634"/>
      <c r="AJ36" s="634"/>
      <c r="AK36" s="634"/>
      <c r="AL36" s="635" t="s">
        <v>128</v>
      </c>
      <c r="AM36" s="636"/>
      <c r="AN36" s="636"/>
      <c r="AO36" s="637"/>
      <c r="AP36" s="218"/>
      <c r="AQ36" s="704" t="s">
        <v>326</v>
      </c>
      <c r="AR36" s="705"/>
      <c r="AS36" s="705"/>
      <c r="AT36" s="705"/>
      <c r="AU36" s="705"/>
      <c r="AV36" s="705"/>
      <c r="AW36" s="705"/>
      <c r="AX36" s="705"/>
      <c r="AY36" s="706"/>
      <c r="AZ36" s="619">
        <v>2060737</v>
      </c>
      <c r="BA36" s="620"/>
      <c r="BB36" s="620"/>
      <c r="BC36" s="620"/>
      <c r="BD36" s="620"/>
      <c r="BE36" s="620"/>
      <c r="BF36" s="707"/>
      <c r="BG36" s="641" t="s">
        <v>327</v>
      </c>
      <c r="BH36" s="642"/>
      <c r="BI36" s="642"/>
      <c r="BJ36" s="642"/>
      <c r="BK36" s="642"/>
      <c r="BL36" s="642"/>
      <c r="BM36" s="642"/>
      <c r="BN36" s="642"/>
      <c r="BO36" s="642"/>
      <c r="BP36" s="642"/>
      <c r="BQ36" s="642"/>
      <c r="BR36" s="642"/>
      <c r="BS36" s="642"/>
      <c r="BT36" s="642"/>
      <c r="BU36" s="643"/>
      <c r="BV36" s="619">
        <v>107340</v>
      </c>
      <c r="BW36" s="620"/>
      <c r="BX36" s="620"/>
      <c r="BY36" s="620"/>
      <c r="BZ36" s="620"/>
      <c r="CA36" s="620"/>
      <c r="CB36" s="707"/>
      <c r="CD36" s="645" t="s">
        <v>328</v>
      </c>
      <c r="CE36" s="646"/>
      <c r="CF36" s="646"/>
      <c r="CG36" s="646"/>
      <c r="CH36" s="646"/>
      <c r="CI36" s="646"/>
      <c r="CJ36" s="646"/>
      <c r="CK36" s="646"/>
      <c r="CL36" s="646"/>
      <c r="CM36" s="646"/>
      <c r="CN36" s="646"/>
      <c r="CO36" s="646"/>
      <c r="CP36" s="646"/>
      <c r="CQ36" s="647"/>
      <c r="CR36" s="630">
        <v>1656658</v>
      </c>
      <c r="CS36" s="631"/>
      <c r="CT36" s="631"/>
      <c r="CU36" s="631"/>
      <c r="CV36" s="631"/>
      <c r="CW36" s="631"/>
      <c r="CX36" s="631"/>
      <c r="CY36" s="632"/>
      <c r="CZ36" s="635">
        <v>11.7</v>
      </c>
      <c r="DA36" s="670"/>
      <c r="DB36" s="670"/>
      <c r="DC36" s="673"/>
      <c r="DD36" s="639">
        <v>1271810</v>
      </c>
      <c r="DE36" s="631"/>
      <c r="DF36" s="631"/>
      <c r="DG36" s="631"/>
      <c r="DH36" s="631"/>
      <c r="DI36" s="631"/>
      <c r="DJ36" s="631"/>
      <c r="DK36" s="632"/>
      <c r="DL36" s="639">
        <v>843133</v>
      </c>
      <c r="DM36" s="631"/>
      <c r="DN36" s="631"/>
      <c r="DO36" s="631"/>
      <c r="DP36" s="631"/>
      <c r="DQ36" s="631"/>
      <c r="DR36" s="631"/>
      <c r="DS36" s="631"/>
      <c r="DT36" s="631"/>
      <c r="DU36" s="631"/>
      <c r="DV36" s="632"/>
      <c r="DW36" s="635">
        <v>10</v>
      </c>
      <c r="DX36" s="670"/>
      <c r="DY36" s="670"/>
      <c r="DZ36" s="670"/>
      <c r="EA36" s="670"/>
      <c r="EB36" s="670"/>
      <c r="EC36" s="671"/>
    </row>
    <row r="37" spans="2:133" ht="11.25" customHeight="1" x14ac:dyDescent="0.15">
      <c r="B37" s="627" t="s">
        <v>329</v>
      </c>
      <c r="C37" s="628"/>
      <c r="D37" s="628"/>
      <c r="E37" s="628"/>
      <c r="F37" s="628"/>
      <c r="G37" s="628"/>
      <c r="H37" s="628"/>
      <c r="I37" s="628"/>
      <c r="J37" s="628"/>
      <c r="K37" s="628"/>
      <c r="L37" s="628"/>
      <c r="M37" s="628"/>
      <c r="N37" s="628"/>
      <c r="O37" s="628"/>
      <c r="P37" s="628"/>
      <c r="Q37" s="629"/>
      <c r="R37" s="630">
        <v>193292</v>
      </c>
      <c r="S37" s="631"/>
      <c r="T37" s="631"/>
      <c r="U37" s="631"/>
      <c r="V37" s="631"/>
      <c r="W37" s="631"/>
      <c r="X37" s="631"/>
      <c r="Y37" s="632"/>
      <c r="Z37" s="633">
        <v>1.3</v>
      </c>
      <c r="AA37" s="633"/>
      <c r="AB37" s="633"/>
      <c r="AC37" s="633"/>
      <c r="AD37" s="634" t="s">
        <v>128</v>
      </c>
      <c r="AE37" s="634"/>
      <c r="AF37" s="634"/>
      <c r="AG37" s="634"/>
      <c r="AH37" s="634"/>
      <c r="AI37" s="634"/>
      <c r="AJ37" s="634"/>
      <c r="AK37" s="634"/>
      <c r="AL37" s="635" t="s">
        <v>128</v>
      </c>
      <c r="AM37" s="636"/>
      <c r="AN37" s="636"/>
      <c r="AO37" s="637"/>
      <c r="AQ37" s="708" t="s">
        <v>330</v>
      </c>
      <c r="AR37" s="709"/>
      <c r="AS37" s="709"/>
      <c r="AT37" s="709"/>
      <c r="AU37" s="709"/>
      <c r="AV37" s="709"/>
      <c r="AW37" s="709"/>
      <c r="AX37" s="709"/>
      <c r="AY37" s="710"/>
      <c r="AZ37" s="630">
        <v>959133</v>
      </c>
      <c r="BA37" s="631"/>
      <c r="BB37" s="631"/>
      <c r="BC37" s="631"/>
      <c r="BD37" s="668"/>
      <c r="BE37" s="668"/>
      <c r="BF37" s="699"/>
      <c r="BG37" s="645" t="s">
        <v>331</v>
      </c>
      <c r="BH37" s="646"/>
      <c r="BI37" s="646"/>
      <c r="BJ37" s="646"/>
      <c r="BK37" s="646"/>
      <c r="BL37" s="646"/>
      <c r="BM37" s="646"/>
      <c r="BN37" s="646"/>
      <c r="BO37" s="646"/>
      <c r="BP37" s="646"/>
      <c r="BQ37" s="646"/>
      <c r="BR37" s="646"/>
      <c r="BS37" s="646"/>
      <c r="BT37" s="646"/>
      <c r="BU37" s="647"/>
      <c r="BV37" s="630">
        <v>94526</v>
      </c>
      <c r="BW37" s="631"/>
      <c r="BX37" s="631"/>
      <c r="BY37" s="631"/>
      <c r="BZ37" s="631"/>
      <c r="CA37" s="631"/>
      <c r="CB37" s="640"/>
      <c r="CD37" s="645" t="s">
        <v>332</v>
      </c>
      <c r="CE37" s="646"/>
      <c r="CF37" s="646"/>
      <c r="CG37" s="646"/>
      <c r="CH37" s="646"/>
      <c r="CI37" s="646"/>
      <c r="CJ37" s="646"/>
      <c r="CK37" s="646"/>
      <c r="CL37" s="646"/>
      <c r="CM37" s="646"/>
      <c r="CN37" s="646"/>
      <c r="CO37" s="646"/>
      <c r="CP37" s="646"/>
      <c r="CQ37" s="647"/>
      <c r="CR37" s="630">
        <v>241871</v>
      </c>
      <c r="CS37" s="668"/>
      <c r="CT37" s="668"/>
      <c r="CU37" s="668"/>
      <c r="CV37" s="668"/>
      <c r="CW37" s="668"/>
      <c r="CX37" s="668"/>
      <c r="CY37" s="669"/>
      <c r="CZ37" s="635">
        <v>1.7</v>
      </c>
      <c r="DA37" s="670"/>
      <c r="DB37" s="670"/>
      <c r="DC37" s="673"/>
      <c r="DD37" s="639">
        <v>241871</v>
      </c>
      <c r="DE37" s="668"/>
      <c r="DF37" s="668"/>
      <c r="DG37" s="668"/>
      <c r="DH37" s="668"/>
      <c r="DI37" s="668"/>
      <c r="DJ37" s="668"/>
      <c r="DK37" s="669"/>
      <c r="DL37" s="639">
        <v>114147</v>
      </c>
      <c r="DM37" s="668"/>
      <c r="DN37" s="668"/>
      <c r="DO37" s="668"/>
      <c r="DP37" s="668"/>
      <c r="DQ37" s="668"/>
      <c r="DR37" s="668"/>
      <c r="DS37" s="668"/>
      <c r="DT37" s="668"/>
      <c r="DU37" s="668"/>
      <c r="DV37" s="669"/>
      <c r="DW37" s="635">
        <v>1.4</v>
      </c>
      <c r="DX37" s="670"/>
      <c r="DY37" s="670"/>
      <c r="DZ37" s="670"/>
      <c r="EA37" s="670"/>
      <c r="EB37" s="670"/>
      <c r="EC37" s="671"/>
    </row>
    <row r="38" spans="2:133" ht="11.25" customHeight="1" x14ac:dyDescent="0.15">
      <c r="B38" s="627" t="s">
        <v>333</v>
      </c>
      <c r="C38" s="628"/>
      <c r="D38" s="628"/>
      <c r="E38" s="628"/>
      <c r="F38" s="628"/>
      <c r="G38" s="628"/>
      <c r="H38" s="628"/>
      <c r="I38" s="628"/>
      <c r="J38" s="628"/>
      <c r="K38" s="628"/>
      <c r="L38" s="628"/>
      <c r="M38" s="628"/>
      <c r="N38" s="628"/>
      <c r="O38" s="628"/>
      <c r="P38" s="628"/>
      <c r="Q38" s="629"/>
      <c r="R38" s="630">
        <v>780281</v>
      </c>
      <c r="S38" s="631"/>
      <c r="T38" s="631"/>
      <c r="U38" s="631"/>
      <c r="V38" s="631"/>
      <c r="W38" s="631"/>
      <c r="X38" s="631"/>
      <c r="Y38" s="632"/>
      <c r="Z38" s="633">
        <v>5.2</v>
      </c>
      <c r="AA38" s="633"/>
      <c r="AB38" s="633"/>
      <c r="AC38" s="633"/>
      <c r="AD38" s="634" t="s">
        <v>128</v>
      </c>
      <c r="AE38" s="634"/>
      <c r="AF38" s="634"/>
      <c r="AG38" s="634"/>
      <c r="AH38" s="634"/>
      <c r="AI38" s="634"/>
      <c r="AJ38" s="634"/>
      <c r="AK38" s="634"/>
      <c r="AL38" s="635" t="s">
        <v>128</v>
      </c>
      <c r="AM38" s="636"/>
      <c r="AN38" s="636"/>
      <c r="AO38" s="637"/>
      <c r="AQ38" s="708" t="s">
        <v>334</v>
      </c>
      <c r="AR38" s="709"/>
      <c r="AS38" s="709"/>
      <c r="AT38" s="709"/>
      <c r="AU38" s="709"/>
      <c r="AV38" s="709"/>
      <c r="AW38" s="709"/>
      <c r="AX38" s="709"/>
      <c r="AY38" s="710"/>
      <c r="AZ38" s="630">
        <v>38873</v>
      </c>
      <c r="BA38" s="631"/>
      <c r="BB38" s="631"/>
      <c r="BC38" s="631"/>
      <c r="BD38" s="668"/>
      <c r="BE38" s="668"/>
      <c r="BF38" s="699"/>
      <c r="BG38" s="645" t="s">
        <v>335</v>
      </c>
      <c r="BH38" s="646"/>
      <c r="BI38" s="646"/>
      <c r="BJ38" s="646"/>
      <c r="BK38" s="646"/>
      <c r="BL38" s="646"/>
      <c r="BM38" s="646"/>
      <c r="BN38" s="646"/>
      <c r="BO38" s="646"/>
      <c r="BP38" s="646"/>
      <c r="BQ38" s="646"/>
      <c r="BR38" s="646"/>
      <c r="BS38" s="646"/>
      <c r="BT38" s="646"/>
      <c r="BU38" s="647"/>
      <c r="BV38" s="630">
        <v>2946</v>
      </c>
      <c r="BW38" s="631"/>
      <c r="BX38" s="631"/>
      <c r="BY38" s="631"/>
      <c r="BZ38" s="631"/>
      <c r="CA38" s="631"/>
      <c r="CB38" s="640"/>
      <c r="CD38" s="645" t="s">
        <v>336</v>
      </c>
      <c r="CE38" s="646"/>
      <c r="CF38" s="646"/>
      <c r="CG38" s="646"/>
      <c r="CH38" s="646"/>
      <c r="CI38" s="646"/>
      <c r="CJ38" s="646"/>
      <c r="CK38" s="646"/>
      <c r="CL38" s="646"/>
      <c r="CM38" s="646"/>
      <c r="CN38" s="646"/>
      <c r="CO38" s="646"/>
      <c r="CP38" s="646"/>
      <c r="CQ38" s="647"/>
      <c r="CR38" s="630">
        <v>1320946</v>
      </c>
      <c r="CS38" s="631"/>
      <c r="CT38" s="631"/>
      <c r="CU38" s="631"/>
      <c r="CV38" s="631"/>
      <c r="CW38" s="631"/>
      <c r="CX38" s="631"/>
      <c r="CY38" s="632"/>
      <c r="CZ38" s="635">
        <v>9.3000000000000007</v>
      </c>
      <c r="DA38" s="670"/>
      <c r="DB38" s="670"/>
      <c r="DC38" s="673"/>
      <c r="DD38" s="639">
        <v>1165840</v>
      </c>
      <c r="DE38" s="631"/>
      <c r="DF38" s="631"/>
      <c r="DG38" s="631"/>
      <c r="DH38" s="631"/>
      <c r="DI38" s="631"/>
      <c r="DJ38" s="631"/>
      <c r="DK38" s="632"/>
      <c r="DL38" s="639">
        <v>882058</v>
      </c>
      <c r="DM38" s="631"/>
      <c r="DN38" s="631"/>
      <c r="DO38" s="631"/>
      <c r="DP38" s="631"/>
      <c r="DQ38" s="631"/>
      <c r="DR38" s="631"/>
      <c r="DS38" s="631"/>
      <c r="DT38" s="631"/>
      <c r="DU38" s="631"/>
      <c r="DV38" s="632"/>
      <c r="DW38" s="635">
        <v>10.5</v>
      </c>
      <c r="DX38" s="670"/>
      <c r="DY38" s="670"/>
      <c r="DZ38" s="670"/>
      <c r="EA38" s="670"/>
      <c r="EB38" s="670"/>
      <c r="EC38" s="671"/>
    </row>
    <row r="39" spans="2:133" ht="11.25" customHeight="1" x14ac:dyDescent="0.15">
      <c r="B39" s="627" t="s">
        <v>337</v>
      </c>
      <c r="C39" s="628"/>
      <c r="D39" s="628"/>
      <c r="E39" s="628"/>
      <c r="F39" s="628"/>
      <c r="G39" s="628"/>
      <c r="H39" s="628"/>
      <c r="I39" s="628"/>
      <c r="J39" s="628"/>
      <c r="K39" s="628"/>
      <c r="L39" s="628"/>
      <c r="M39" s="628"/>
      <c r="N39" s="628"/>
      <c r="O39" s="628"/>
      <c r="P39" s="628"/>
      <c r="Q39" s="629"/>
      <c r="R39" s="630">
        <v>583247</v>
      </c>
      <c r="S39" s="631"/>
      <c r="T39" s="631"/>
      <c r="U39" s="631"/>
      <c r="V39" s="631"/>
      <c r="W39" s="631"/>
      <c r="X39" s="631"/>
      <c r="Y39" s="632"/>
      <c r="Z39" s="633">
        <v>3.9</v>
      </c>
      <c r="AA39" s="633"/>
      <c r="AB39" s="633"/>
      <c r="AC39" s="633"/>
      <c r="AD39" s="634">
        <v>360</v>
      </c>
      <c r="AE39" s="634"/>
      <c r="AF39" s="634"/>
      <c r="AG39" s="634"/>
      <c r="AH39" s="634"/>
      <c r="AI39" s="634"/>
      <c r="AJ39" s="634"/>
      <c r="AK39" s="634"/>
      <c r="AL39" s="635">
        <v>0</v>
      </c>
      <c r="AM39" s="636"/>
      <c r="AN39" s="636"/>
      <c r="AO39" s="637"/>
      <c r="AQ39" s="708" t="s">
        <v>338</v>
      </c>
      <c r="AR39" s="709"/>
      <c r="AS39" s="709"/>
      <c r="AT39" s="709"/>
      <c r="AU39" s="709"/>
      <c r="AV39" s="709"/>
      <c r="AW39" s="709"/>
      <c r="AX39" s="709"/>
      <c r="AY39" s="710"/>
      <c r="AZ39" s="630">
        <v>3440</v>
      </c>
      <c r="BA39" s="631"/>
      <c r="BB39" s="631"/>
      <c r="BC39" s="631"/>
      <c r="BD39" s="668"/>
      <c r="BE39" s="668"/>
      <c r="BF39" s="699"/>
      <c r="BG39" s="645" t="s">
        <v>339</v>
      </c>
      <c r="BH39" s="646"/>
      <c r="BI39" s="646"/>
      <c r="BJ39" s="646"/>
      <c r="BK39" s="646"/>
      <c r="BL39" s="646"/>
      <c r="BM39" s="646"/>
      <c r="BN39" s="646"/>
      <c r="BO39" s="646"/>
      <c r="BP39" s="646"/>
      <c r="BQ39" s="646"/>
      <c r="BR39" s="646"/>
      <c r="BS39" s="646"/>
      <c r="BT39" s="646"/>
      <c r="BU39" s="647"/>
      <c r="BV39" s="630">
        <v>4455</v>
      </c>
      <c r="BW39" s="631"/>
      <c r="BX39" s="631"/>
      <c r="BY39" s="631"/>
      <c r="BZ39" s="631"/>
      <c r="CA39" s="631"/>
      <c r="CB39" s="640"/>
      <c r="CD39" s="645" t="s">
        <v>340</v>
      </c>
      <c r="CE39" s="646"/>
      <c r="CF39" s="646"/>
      <c r="CG39" s="646"/>
      <c r="CH39" s="646"/>
      <c r="CI39" s="646"/>
      <c r="CJ39" s="646"/>
      <c r="CK39" s="646"/>
      <c r="CL39" s="646"/>
      <c r="CM39" s="646"/>
      <c r="CN39" s="646"/>
      <c r="CO39" s="646"/>
      <c r="CP39" s="646"/>
      <c r="CQ39" s="647"/>
      <c r="CR39" s="630">
        <v>1102410</v>
      </c>
      <c r="CS39" s="668"/>
      <c r="CT39" s="668"/>
      <c r="CU39" s="668"/>
      <c r="CV39" s="668"/>
      <c r="CW39" s="668"/>
      <c r="CX39" s="668"/>
      <c r="CY39" s="669"/>
      <c r="CZ39" s="635">
        <v>7.8</v>
      </c>
      <c r="DA39" s="670"/>
      <c r="DB39" s="670"/>
      <c r="DC39" s="673"/>
      <c r="DD39" s="639">
        <v>1098968</v>
      </c>
      <c r="DE39" s="668"/>
      <c r="DF39" s="668"/>
      <c r="DG39" s="668"/>
      <c r="DH39" s="668"/>
      <c r="DI39" s="668"/>
      <c r="DJ39" s="668"/>
      <c r="DK39" s="669"/>
      <c r="DL39" s="639" t="s">
        <v>128</v>
      </c>
      <c r="DM39" s="668"/>
      <c r="DN39" s="668"/>
      <c r="DO39" s="668"/>
      <c r="DP39" s="668"/>
      <c r="DQ39" s="668"/>
      <c r="DR39" s="668"/>
      <c r="DS39" s="668"/>
      <c r="DT39" s="668"/>
      <c r="DU39" s="668"/>
      <c r="DV39" s="669"/>
      <c r="DW39" s="635" t="s">
        <v>128</v>
      </c>
      <c r="DX39" s="670"/>
      <c r="DY39" s="670"/>
      <c r="DZ39" s="670"/>
      <c r="EA39" s="670"/>
      <c r="EB39" s="670"/>
      <c r="EC39" s="671"/>
    </row>
    <row r="40" spans="2:133" ht="11.25" customHeight="1" x14ac:dyDescent="0.15">
      <c r="B40" s="627" t="s">
        <v>341</v>
      </c>
      <c r="C40" s="628"/>
      <c r="D40" s="628"/>
      <c r="E40" s="628"/>
      <c r="F40" s="628"/>
      <c r="G40" s="628"/>
      <c r="H40" s="628"/>
      <c r="I40" s="628"/>
      <c r="J40" s="628"/>
      <c r="K40" s="628"/>
      <c r="L40" s="628"/>
      <c r="M40" s="628"/>
      <c r="N40" s="628"/>
      <c r="O40" s="628"/>
      <c r="P40" s="628"/>
      <c r="Q40" s="629"/>
      <c r="R40" s="630">
        <v>1048741</v>
      </c>
      <c r="S40" s="631"/>
      <c r="T40" s="631"/>
      <c r="U40" s="631"/>
      <c r="V40" s="631"/>
      <c r="W40" s="631"/>
      <c r="X40" s="631"/>
      <c r="Y40" s="632"/>
      <c r="Z40" s="633">
        <v>7.1</v>
      </c>
      <c r="AA40" s="633"/>
      <c r="AB40" s="633"/>
      <c r="AC40" s="633"/>
      <c r="AD40" s="634" t="s">
        <v>128</v>
      </c>
      <c r="AE40" s="634"/>
      <c r="AF40" s="634"/>
      <c r="AG40" s="634"/>
      <c r="AH40" s="634"/>
      <c r="AI40" s="634"/>
      <c r="AJ40" s="634"/>
      <c r="AK40" s="634"/>
      <c r="AL40" s="635" t="s">
        <v>128</v>
      </c>
      <c r="AM40" s="636"/>
      <c r="AN40" s="636"/>
      <c r="AO40" s="637"/>
      <c r="AQ40" s="708" t="s">
        <v>342</v>
      </c>
      <c r="AR40" s="709"/>
      <c r="AS40" s="709"/>
      <c r="AT40" s="709"/>
      <c r="AU40" s="709"/>
      <c r="AV40" s="709"/>
      <c r="AW40" s="709"/>
      <c r="AX40" s="709"/>
      <c r="AY40" s="710"/>
      <c r="AZ40" s="630">
        <v>1844</v>
      </c>
      <c r="BA40" s="631"/>
      <c r="BB40" s="631"/>
      <c r="BC40" s="631"/>
      <c r="BD40" s="668"/>
      <c r="BE40" s="668"/>
      <c r="BF40" s="699"/>
      <c r="BG40" s="711" t="s">
        <v>343</v>
      </c>
      <c r="BH40" s="712"/>
      <c r="BI40" s="712"/>
      <c r="BJ40" s="712"/>
      <c r="BK40" s="712"/>
      <c r="BL40" s="363"/>
      <c r="BM40" s="646" t="s">
        <v>344</v>
      </c>
      <c r="BN40" s="646"/>
      <c r="BO40" s="646"/>
      <c r="BP40" s="646"/>
      <c r="BQ40" s="646"/>
      <c r="BR40" s="646"/>
      <c r="BS40" s="646"/>
      <c r="BT40" s="646"/>
      <c r="BU40" s="647"/>
      <c r="BV40" s="630">
        <v>98</v>
      </c>
      <c r="BW40" s="631"/>
      <c r="BX40" s="631"/>
      <c r="BY40" s="631"/>
      <c r="BZ40" s="631"/>
      <c r="CA40" s="631"/>
      <c r="CB40" s="640"/>
      <c r="CD40" s="645" t="s">
        <v>345</v>
      </c>
      <c r="CE40" s="646"/>
      <c r="CF40" s="646"/>
      <c r="CG40" s="646"/>
      <c r="CH40" s="646"/>
      <c r="CI40" s="646"/>
      <c r="CJ40" s="646"/>
      <c r="CK40" s="646"/>
      <c r="CL40" s="646"/>
      <c r="CM40" s="646"/>
      <c r="CN40" s="646"/>
      <c r="CO40" s="646"/>
      <c r="CP40" s="646"/>
      <c r="CQ40" s="647"/>
      <c r="CR40" s="630">
        <v>503909</v>
      </c>
      <c r="CS40" s="631"/>
      <c r="CT40" s="631"/>
      <c r="CU40" s="631"/>
      <c r="CV40" s="631"/>
      <c r="CW40" s="631"/>
      <c r="CX40" s="631"/>
      <c r="CY40" s="632"/>
      <c r="CZ40" s="635">
        <v>3.6</v>
      </c>
      <c r="DA40" s="670"/>
      <c r="DB40" s="670"/>
      <c r="DC40" s="673"/>
      <c r="DD40" s="639">
        <v>170509</v>
      </c>
      <c r="DE40" s="631"/>
      <c r="DF40" s="631"/>
      <c r="DG40" s="631"/>
      <c r="DH40" s="631"/>
      <c r="DI40" s="631"/>
      <c r="DJ40" s="631"/>
      <c r="DK40" s="632"/>
      <c r="DL40" s="639">
        <v>170509</v>
      </c>
      <c r="DM40" s="631"/>
      <c r="DN40" s="631"/>
      <c r="DO40" s="631"/>
      <c r="DP40" s="631"/>
      <c r="DQ40" s="631"/>
      <c r="DR40" s="631"/>
      <c r="DS40" s="631"/>
      <c r="DT40" s="631"/>
      <c r="DU40" s="631"/>
      <c r="DV40" s="632"/>
      <c r="DW40" s="635">
        <v>2</v>
      </c>
      <c r="DX40" s="670"/>
      <c r="DY40" s="670"/>
      <c r="DZ40" s="670"/>
      <c r="EA40" s="670"/>
      <c r="EB40" s="670"/>
      <c r="EC40" s="671"/>
    </row>
    <row r="41" spans="2:133" ht="11.25" customHeight="1" x14ac:dyDescent="0.15">
      <c r="B41" s="627" t="s">
        <v>346</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347</v>
      </c>
      <c r="AR41" s="709"/>
      <c r="AS41" s="709"/>
      <c r="AT41" s="709"/>
      <c r="AU41" s="709"/>
      <c r="AV41" s="709"/>
      <c r="AW41" s="709"/>
      <c r="AX41" s="709"/>
      <c r="AY41" s="710"/>
      <c r="AZ41" s="630">
        <v>135942</v>
      </c>
      <c r="BA41" s="631"/>
      <c r="BB41" s="631"/>
      <c r="BC41" s="631"/>
      <c r="BD41" s="668"/>
      <c r="BE41" s="668"/>
      <c r="BF41" s="699"/>
      <c r="BG41" s="711"/>
      <c r="BH41" s="712"/>
      <c r="BI41" s="712"/>
      <c r="BJ41" s="712"/>
      <c r="BK41" s="712"/>
      <c r="BL41" s="363"/>
      <c r="BM41" s="646" t="s">
        <v>348</v>
      </c>
      <c r="BN41" s="646"/>
      <c r="BO41" s="646"/>
      <c r="BP41" s="646"/>
      <c r="BQ41" s="646"/>
      <c r="BR41" s="646"/>
      <c r="BS41" s="646"/>
      <c r="BT41" s="646"/>
      <c r="BU41" s="647"/>
      <c r="BV41" s="630" t="s">
        <v>128</v>
      </c>
      <c r="BW41" s="631"/>
      <c r="BX41" s="631"/>
      <c r="BY41" s="631"/>
      <c r="BZ41" s="631"/>
      <c r="CA41" s="631"/>
      <c r="CB41" s="640"/>
      <c r="CD41" s="645" t="s">
        <v>349</v>
      </c>
      <c r="CE41" s="646"/>
      <c r="CF41" s="646"/>
      <c r="CG41" s="646"/>
      <c r="CH41" s="646"/>
      <c r="CI41" s="646"/>
      <c r="CJ41" s="646"/>
      <c r="CK41" s="646"/>
      <c r="CL41" s="646"/>
      <c r="CM41" s="646"/>
      <c r="CN41" s="646"/>
      <c r="CO41" s="646"/>
      <c r="CP41" s="646"/>
      <c r="CQ41" s="647"/>
      <c r="CR41" s="630" t="s">
        <v>128</v>
      </c>
      <c r="CS41" s="668"/>
      <c r="CT41" s="668"/>
      <c r="CU41" s="668"/>
      <c r="CV41" s="668"/>
      <c r="CW41" s="668"/>
      <c r="CX41" s="668"/>
      <c r="CY41" s="669"/>
      <c r="CZ41" s="635" t="s">
        <v>128</v>
      </c>
      <c r="DA41" s="670"/>
      <c r="DB41" s="670"/>
      <c r="DC41" s="673"/>
      <c r="DD41" s="639" t="s">
        <v>128</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350</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351</v>
      </c>
      <c r="AR42" s="719"/>
      <c r="AS42" s="719"/>
      <c r="AT42" s="719"/>
      <c r="AU42" s="719"/>
      <c r="AV42" s="719"/>
      <c r="AW42" s="719"/>
      <c r="AX42" s="719"/>
      <c r="AY42" s="720"/>
      <c r="AZ42" s="724">
        <v>921505</v>
      </c>
      <c r="BA42" s="725"/>
      <c r="BB42" s="725"/>
      <c r="BC42" s="725"/>
      <c r="BD42" s="701"/>
      <c r="BE42" s="701"/>
      <c r="BF42" s="703"/>
      <c r="BG42" s="713"/>
      <c r="BH42" s="714"/>
      <c r="BI42" s="714"/>
      <c r="BJ42" s="714"/>
      <c r="BK42" s="714"/>
      <c r="BL42" s="364"/>
      <c r="BM42" s="659" t="s">
        <v>352</v>
      </c>
      <c r="BN42" s="659"/>
      <c r="BO42" s="659"/>
      <c r="BP42" s="659"/>
      <c r="BQ42" s="659"/>
      <c r="BR42" s="659"/>
      <c r="BS42" s="659"/>
      <c r="BT42" s="659"/>
      <c r="BU42" s="660"/>
      <c r="BV42" s="724">
        <v>348</v>
      </c>
      <c r="BW42" s="725"/>
      <c r="BX42" s="725"/>
      <c r="BY42" s="725"/>
      <c r="BZ42" s="725"/>
      <c r="CA42" s="725"/>
      <c r="CB42" s="737"/>
      <c r="CD42" s="627" t="s">
        <v>353</v>
      </c>
      <c r="CE42" s="628"/>
      <c r="CF42" s="628"/>
      <c r="CG42" s="628"/>
      <c r="CH42" s="628"/>
      <c r="CI42" s="628"/>
      <c r="CJ42" s="628"/>
      <c r="CK42" s="628"/>
      <c r="CL42" s="628"/>
      <c r="CM42" s="628"/>
      <c r="CN42" s="628"/>
      <c r="CO42" s="628"/>
      <c r="CP42" s="628"/>
      <c r="CQ42" s="629"/>
      <c r="CR42" s="630">
        <v>1597384</v>
      </c>
      <c r="CS42" s="668"/>
      <c r="CT42" s="668"/>
      <c r="CU42" s="668"/>
      <c r="CV42" s="668"/>
      <c r="CW42" s="668"/>
      <c r="CX42" s="668"/>
      <c r="CY42" s="669"/>
      <c r="CZ42" s="635">
        <v>11.3</v>
      </c>
      <c r="DA42" s="670"/>
      <c r="DB42" s="670"/>
      <c r="DC42" s="673"/>
      <c r="DD42" s="639">
        <v>205315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354</v>
      </c>
      <c r="C43" s="628"/>
      <c r="D43" s="628"/>
      <c r="E43" s="628"/>
      <c r="F43" s="628"/>
      <c r="G43" s="628"/>
      <c r="H43" s="628"/>
      <c r="I43" s="628"/>
      <c r="J43" s="628"/>
      <c r="K43" s="628"/>
      <c r="L43" s="628"/>
      <c r="M43" s="628"/>
      <c r="N43" s="628"/>
      <c r="O43" s="628"/>
      <c r="P43" s="628"/>
      <c r="Q43" s="629"/>
      <c r="R43" s="630">
        <v>418041</v>
      </c>
      <c r="S43" s="631"/>
      <c r="T43" s="631"/>
      <c r="U43" s="631"/>
      <c r="V43" s="631"/>
      <c r="W43" s="631"/>
      <c r="X43" s="631"/>
      <c r="Y43" s="632"/>
      <c r="Z43" s="633">
        <v>2.8</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355</v>
      </c>
      <c r="CE43" s="628"/>
      <c r="CF43" s="628"/>
      <c r="CG43" s="628"/>
      <c r="CH43" s="628"/>
      <c r="CI43" s="628"/>
      <c r="CJ43" s="628"/>
      <c r="CK43" s="628"/>
      <c r="CL43" s="628"/>
      <c r="CM43" s="628"/>
      <c r="CN43" s="628"/>
      <c r="CO43" s="628"/>
      <c r="CP43" s="628"/>
      <c r="CQ43" s="629"/>
      <c r="CR43" s="630" t="s">
        <v>128</v>
      </c>
      <c r="CS43" s="668"/>
      <c r="CT43" s="668"/>
      <c r="CU43" s="668"/>
      <c r="CV43" s="668"/>
      <c r="CW43" s="668"/>
      <c r="CX43" s="668"/>
      <c r="CY43" s="669"/>
      <c r="CZ43" s="635" t="s">
        <v>128</v>
      </c>
      <c r="DA43" s="670"/>
      <c r="DB43" s="670"/>
      <c r="DC43" s="673"/>
      <c r="DD43" s="639" t="s">
        <v>128</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356</v>
      </c>
      <c r="C44" s="675"/>
      <c r="D44" s="675"/>
      <c r="E44" s="675"/>
      <c r="F44" s="675"/>
      <c r="G44" s="675"/>
      <c r="H44" s="675"/>
      <c r="I44" s="675"/>
      <c r="J44" s="675"/>
      <c r="K44" s="675"/>
      <c r="L44" s="675"/>
      <c r="M44" s="675"/>
      <c r="N44" s="675"/>
      <c r="O44" s="675"/>
      <c r="P44" s="675"/>
      <c r="Q44" s="676"/>
      <c r="R44" s="724">
        <v>14866835</v>
      </c>
      <c r="S44" s="725"/>
      <c r="T44" s="725"/>
      <c r="U44" s="725"/>
      <c r="V44" s="725"/>
      <c r="W44" s="725"/>
      <c r="X44" s="725"/>
      <c r="Y44" s="726"/>
      <c r="Z44" s="727">
        <v>100</v>
      </c>
      <c r="AA44" s="727"/>
      <c r="AB44" s="727"/>
      <c r="AC44" s="727"/>
      <c r="AD44" s="728">
        <v>8007654</v>
      </c>
      <c r="AE44" s="728"/>
      <c r="AF44" s="728"/>
      <c r="AG44" s="728"/>
      <c r="AH44" s="728"/>
      <c r="AI44" s="728"/>
      <c r="AJ44" s="728"/>
      <c r="AK44" s="728"/>
      <c r="AL44" s="729">
        <v>100</v>
      </c>
      <c r="AM44" s="702"/>
      <c r="AN44" s="702"/>
      <c r="AO44" s="730"/>
      <c r="CD44" s="731" t="s">
        <v>303</v>
      </c>
      <c r="CE44" s="732"/>
      <c r="CF44" s="627" t="s">
        <v>357</v>
      </c>
      <c r="CG44" s="628"/>
      <c r="CH44" s="628"/>
      <c r="CI44" s="628"/>
      <c r="CJ44" s="628"/>
      <c r="CK44" s="628"/>
      <c r="CL44" s="628"/>
      <c r="CM44" s="628"/>
      <c r="CN44" s="628"/>
      <c r="CO44" s="628"/>
      <c r="CP44" s="628"/>
      <c r="CQ44" s="629"/>
      <c r="CR44" s="630">
        <v>1588689</v>
      </c>
      <c r="CS44" s="631"/>
      <c r="CT44" s="631"/>
      <c r="CU44" s="631"/>
      <c r="CV44" s="631"/>
      <c r="CW44" s="631"/>
      <c r="CX44" s="631"/>
      <c r="CY44" s="632"/>
      <c r="CZ44" s="635">
        <v>11.2</v>
      </c>
      <c r="DA44" s="636"/>
      <c r="DB44" s="636"/>
      <c r="DC44" s="648"/>
      <c r="DD44" s="639">
        <v>197512</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358</v>
      </c>
      <c r="CG45" s="628"/>
      <c r="CH45" s="628"/>
      <c r="CI45" s="628"/>
      <c r="CJ45" s="628"/>
      <c r="CK45" s="628"/>
      <c r="CL45" s="628"/>
      <c r="CM45" s="628"/>
      <c r="CN45" s="628"/>
      <c r="CO45" s="628"/>
      <c r="CP45" s="628"/>
      <c r="CQ45" s="629"/>
      <c r="CR45" s="630">
        <v>925289</v>
      </c>
      <c r="CS45" s="668"/>
      <c r="CT45" s="668"/>
      <c r="CU45" s="668"/>
      <c r="CV45" s="668"/>
      <c r="CW45" s="668"/>
      <c r="CX45" s="668"/>
      <c r="CY45" s="669"/>
      <c r="CZ45" s="635">
        <v>6.5</v>
      </c>
      <c r="DA45" s="670"/>
      <c r="DB45" s="670"/>
      <c r="DC45" s="673"/>
      <c r="DD45" s="639">
        <v>18890</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360</v>
      </c>
      <c r="CG46" s="628"/>
      <c r="CH46" s="628"/>
      <c r="CI46" s="628"/>
      <c r="CJ46" s="628"/>
      <c r="CK46" s="628"/>
      <c r="CL46" s="628"/>
      <c r="CM46" s="628"/>
      <c r="CN46" s="628"/>
      <c r="CO46" s="628"/>
      <c r="CP46" s="628"/>
      <c r="CQ46" s="629"/>
      <c r="CR46" s="630">
        <v>620312</v>
      </c>
      <c r="CS46" s="631"/>
      <c r="CT46" s="631"/>
      <c r="CU46" s="631"/>
      <c r="CV46" s="631"/>
      <c r="CW46" s="631"/>
      <c r="CX46" s="631"/>
      <c r="CY46" s="632"/>
      <c r="CZ46" s="635">
        <v>4.4000000000000004</v>
      </c>
      <c r="DA46" s="636"/>
      <c r="DB46" s="636"/>
      <c r="DC46" s="648"/>
      <c r="DD46" s="639">
        <v>164634</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362</v>
      </c>
      <c r="CG47" s="628"/>
      <c r="CH47" s="628"/>
      <c r="CI47" s="628"/>
      <c r="CJ47" s="628"/>
      <c r="CK47" s="628"/>
      <c r="CL47" s="628"/>
      <c r="CM47" s="628"/>
      <c r="CN47" s="628"/>
      <c r="CO47" s="628"/>
      <c r="CP47" s="628"/>
      <c r="CQ47" s="629"/>
      <c r="CR47" s="630">
        <v>8695</v>
      </c>
      <c r="CS47" s="668"/>
      <c r="CT47" s="668"/>
      <c r="CU47" s="668"/>
      <c r="CV47" s="668"/>
      <c r="CW47" s="668"/>
      <c r="CX47" s="668"/>
      <c r="CY47" s="669"/>
      <c r="CZ47" s="635">
        <v>0.1</v>
      </c>
      <c r="DA47" s="670"/>
      <c r="DB47" s="670"/>
      <c r="DC47" s="673"/>
      <c r="DD47" s="639">
        <v>7803</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363</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364</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365</v>
      </c>
      <c r="CE49" s="675"/>
      <c r="CF49" s="675"/>
      <c r="CG49" s="675"/>
      <c r="CH49" s="675"/>
      <c r="CI49" s="675"/>
      <c r="CJ49" s="675"/>
      <c r="CK49" s="675"/>
      <c r="CL49" s="675"/>
      <c r="CM49" s="675"/>
      <c r="CN49" s="675"/>
      <c r="CO49" s="675"/>
      <c r="CP49" s="675"/>
      <c r="CQ49" s="676"/>
      <c r="CR49" s="724">
        <v>14183102</v>
      </c>
      <c r="CS49" s="701"/>
      <c r="CT49" s="701"/>
      <c r="CU49" s="701"/>
      <c r="CV49" s="701"/>
      <c r="CW49" s="701"/>
      <c r="CX49" s="701"/>
      <c r="CY49" s="738"/>
      <c r="CZ49" s="729">
        <v>100</v>
      </c>
      <c r="DA49" s="739"/>
      <c r="DB49" s="739"/>
      <c r="DC49" s="740"/>
      <c r="DD49" s="741">
        <v>9528821</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V/gCBOPNQF+qJGvaoEiePe0o6gWn0s2VSPe4MUZsxGr7FiGAxfscTfqF+yLHpDukHN/ezfs3sUonZG3ZrFR/A==" saltValue="ZeXHUFthso2dFrHGCiQnn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367</v>
      </c>
      <c r="DK2" s="1121"/>
      <c r="DL2" s="1121"/>
      <c r="DM2" s="1121"/>
      <c r="DN2" s="1121"/>
      <c r="DO2" s="1122"/>
      <c r="DP2" s="224"/>
      <c r="DQ2" s="1120" t="s">
        <v>368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28"/>
      <c r="BA5" s="228"/>
      <c r="BB5" s="228"/>
      <c r="BC5" s="228"/>
      <c r="BD5" s="228"/>
      <c r="BE5" s="229"/>
      <c r="BF5" s="229"/>
      <c r="BG5" s="229"/>
      <c r="BH5" s="229"/>
      <c r="BI5" s="229"/>
      <c r="BJ5" s="229"/>
      <c r="BK5" s="229"/>
      <c r="BL5" s="229"/>
      <c r="BM5" s="229"/>
      <c r="BN5" s="229"/>
      <c r="BO5" s="229"/>
      <c r="BP5" s="229"/>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388</v>
      </c>
      <c r="C7" s="1077"/>
      <c r="D7" s="1077"/>
      <c r="E7" s="1077"/>
      <c r="F7" s="1077"/>
      <c r="G7" s="1077"/>
      <c r="H7" s="1077"/>
      <c r="I7" s="1077"/>
      <c r="J7" s="1077"/>
      <c r="K7" s="1077"/>
      <c r="L7" s="1077"/>
      <c r="M7" s="1077"/>
      <c r="N7" s="1077"/>
      <c r="O7" s="1077"/>
      <c r="P7" s="1078"/>
      <c r="Q7" s="1131">
        <v>14891</v>
      </c>
      <c r="R7" s="1132"/>
      <c r="S7" s="1132"/>
      <c r="T7" s="1132"/>
      <c r="U7" s="1132"/>
      <c r="V7" s="1132">
        <v>14208</v>
      </c>
      <c r="W7" s="1132"/>
      <c r="X7" s="1132"/>
      <c r="Y7" s="1132"/>
      <c r="Z7" s="1132"/>
      <c r="AA7" s="1132">
        <v>683</v>
      </c>
      <c r="AB7" s="1132"/>
      <c r="AC7" s="1132"/>
      <c r="AD7" s="1132"/>
      <c r="AE7" s="1133"/>
      <c r="AF7" s="1134">
        <v>571</v>
      </c>
      <c r="AG7" s="1135"/>
      <c r="AH7" s="1135"/>
      <c r="AI7" s="1135"/>
      <c r="AJ7" s="1136"/>
      <c r="AK7" s="1137">
        <v>190</v>
      </c>
      <c r="AL7" s="1138"/>
      <c r="AM7" s="1138"/>
      <c r="AN7" s="1138"/>
      <c r="AO7" s="1138"/>
      <c r="AP7" s="1138">
        <v>9556</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589</v>
      </c>
      <c r="BT7" s="1129"/>
      <c r="BU7" s="1129"/>
      <c r="BV7" s="1129"/>
      <c r="BW7" s="1129"/>
      <c r="BX7" s="1129"/>
      <c r="BY7" s="1129"/>
      <c r="BZ7" s="1129"/>
      <c r="CA7" s="1129"/>
      <c r="CB7" s="1129"/>
      <c r="CC7" s="1129"/>
      <c r="CD7" s="1129"/>
      <c r="CE7" s="1129"/>
      <c r="CF7" s="1129"/>
      <c r="CG7" s="1141"/>
      <c r="CH7" s="1125">
        <v>-22</v>
      </c>
      <c r="CI7" s="1126"/>
      <c r="CJ7" s="1126"/>
      <c r="CK7" s="1126"/>
      <c r="CL7" s="1127"/>
      <c r="CM7" s="1125">
        <v>43</v>
      </c>
      <c r="CN7" s="1126"/>
      <c r="CO7" s="1126"/>
      <c r="CP7" s="1126"/>
      <c r="CQ7" s="1127"/>
      <c r="CR7" s="1125">
        <v>36</v>
      </c>
      <c r="CS7" s="1126"/>
      <c r="CT7" s="1126"/>
      <c r="CU7" s="1126"/>
      <c r="CV7" s="1127"/>
      <c r="CW7" s="1125" t="s">
        <v>605</v>
      </c>
      <c r="CX7" s="1126"/>
      <c r="CY7" s="1126"/>
      <c r="CZ7" s="1126"/>
      <c r="DA7" s="1127"/>
      <c r="DB7" s="1125" t="s">
        <v>605</v>
      </c>
      <c r="DC7" s="1126"/>
      <c r="DD7" s="1126"/>
      <c r="DE7" s="1126"/>
      <c r="DF7" s="1127"/>
      <c r="DG7" s="1125" t="s">
        <v>605</v>
      </c>
      <c r="DH7" s="1126"/>
      <c r="DI7" s="1126"/>
      <c r="DJ7" s="1126"/>
      <c r="DK7" s="1127"/>
      <c r="DL7" s="1125" t="s">
        <v>605</v>
      </c>
      <c r="DM7" s="1126"/>
      <c r="DN7" s="1126"/>
      <c r="DO7" s="1126"/>
      <c r="DP7" s="1127"/>
      <c r="DQ7" s="1125" t="s">
        <v>605</v>
      </c>
      <c r="DR7" s="1126"/>
      <c r="DS7" s="1126"/>
      <c r="DT7" s="1126"/>
      <c r="DU7" s="1127"/>
      <c r="DV7" s="1128"/>
      <c r="DW7" s="1129"/>
      <c r="DX7" s="1129"/>
      <c r="DY7" s="1129"/>
      <c r="DZ7" s="1130"/>
      <c r="EA7" s="230"/>
    </row>
    <row r="8" spans="1:131" s="231" customFormat="1" ht="26.25" customHeight="1" x14ac:dyDescent="0.15">
      <c r="A8" s="234">
        <v>2</v>
      </c>
      <c r="B8" s="1059" t="s">
        <v>389</v>
      </c>
      <c r="C8" s="1060"/>
      <c r="D8" s="1060"/>
      <c r="E8" s="1060"/>
      <c r="F8" s="1060"/>
      <c r="G8" s="1060"/>
      <c r="H8" s="1060"/>
      <c r="I8" s="1060"/>
      <c r="J8" s="1060"/>
      <c r="K8" s="1060"/>
      <c r="L8" s="1060"/>
      <c r="M8" s="1060"/>
      <c r="N8" s="1060"/>
      <c r="O8" s="1060"/>
      <c r="P8" s="1061"/>
      <c r="Q8" s="1067">
        <v>6</v>
      </c>
      <c r="R8" s="1068"/>
      <c r="S8" s="1068"/>
      <c r="T8" s="1068"/>
      <c r="U8" s="1068"/>
      <c r="V8" s="1068">
        <v>5</v>
      </c>
      <c r="W8" s="1068"/>
      <c r="X8" s="1068"/>
      <c r="Y8" s="1068"/>
      <c r="Z8" s="1068"/>
      <c r="AA8" s="1068">
        <v>1</v>
      </c>
      <c r="AB8" s="1068"/>
      <c r="AC8" s="1068"/>
      <c r="AD8" s="1068"/>
      <c r="AE8" s="1069"/>
      <c r="AF8" s="1064">
        <v>1</v>
      </c>
      <c r="AG8" s="1065"/>
      <c r="AH8" s="1065"/>
      <c r="AI8" s="1065"/>
      <c r="AJ8" s="1066"/>
      <c r="AK8" s="1109">
        <v>4</v>
      </c>
      <c r="AL8" s="1110"/>
      <c r="AM8" s="1110"/>
      <c r="AN8" s="1110"/>
      <c r="AO8" s="1110"/>
      <c r="AP8" s="1110" t="s">
        <v>605</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591</v>
      </c>
      <c r="BS8" s="1021" t="s">
        <v>590</v>
      </c>
      <c r="BT8" s="1022"/>
      <c r="BU8" s="1022"/>
      <c r="BV8" s="1022"/>
      <c r="BW8" s="1022"/>
      <c r="BX8" s="1022"/>
      <c r="BY8" s="1022"/>
      <c r="BZ8" s="1022"/>
      <c r="CA8" s="1022"/>
      <c r="CB8" s="1022"/>
      <c r="CC8" s="1022"/>
      <c r="CD8" s="1022"/>
      <c r="CE8" s="1022"/>
      <c r="CF8" s="1022"/>
      <c r="CG8" s="1043"/>
      <c r="CH8" s="1018">
        <v>0</v>
      </c>
      <c r="CI8" s="1019"/>
      <c r="CJ8" s="1019"/>
      <c r="CK8" s="1019"/>
      <c r="CL8" s="1020"/>
      <c r="CM8" s="1018">
        <v>6</v>
      </c>
      <c r="CN8" s="1019"/>
      <c r="CO8" s="1019"/>
      <c r="CP8" s="1019"/>
      <c r="CQ8" s="1020"/>
      <c r="CR8" s="1018">
        <v>5</v>
      </c>
      <c r="CS8" s="1019"/>
      <c r="CT8" s="1019"/>
      <c r="CU8" s="1019"/>
      <c r="CV8" s="1020"/>
      <c r="CW8" s="1018" t="s">
        <v>526</v>
      </c>
      <c r="CX8" s="1019"/>
      <c r="CY8" s="1019"/>
      <c r="CZ8" s="1019"/>
      <c r="DA8" s="1020"/>
      <c r="DB8" s="1018" t="s">
        <v>526</v>
      </c>
      <c r="DC8" s="1019"/>
      <c r="DD8" s="1019"/>
      <c r="DE8" s="1019"/>
      <c r="DF8" s="1020"/>
      <c r="DG8" s="1018" t="s">
        <v>526</v>
      </c>
      <c r="DH8" s="1019"/>
      <c r="DI8" s="1019"/>
      <c r="DJ8" s="1019"/>
      <c r="DK8" s="1020"/>
      <c r="DL8" s="1018" t="s">
        <v>526</v>
      </c>
      <c r="DM8" s="1019"/>
      <c r="DN8" s="1019"/>
      <c r="DO8" s="1019"/>
      <c r="DP8" s="1020"/>
      <c r="DQ8" s="1018" t="s">
        <v>526</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391</v>
      </c>
      <c r="B23" s="966" t="s">
        <v>392</v>
      </c>
      <c r="C23" s="967"/>
      <c r="D23" s="967"/>
      <c r="E23" s="967"/>
      <c r="F23" s="967"/>
      <c r="G23" s="967"/>
      <c r="H23" s="967"/>
      <c r="I23" s="967"/>
      <c r="J23" s="967"/>
      <c r="K23" s="967"/>
      <c r="L23" s="967"/>
      <c r="M23" s="967"/>
      <c r="N23" s="967"/>
      <c r="O23" s="967"/>
      <c r="P23" s="977"/>
      <c r="Q23" s="1096">
        <v>14897</v>
      </c>
      <c r="R23" s="1090"/>
      <c r="S23" s="1090"/>
      <c r="T23" s="1090"/>
      <c r="U23" s="1090"/>
      <c r="V23" s="1090">
        <v>14213</v>
      </c>
      <c r="W23" s="1090"/>
      <c r="X23" s="1090"/>
      <c r="Y23" s="1090"/>
      <c r="Z23" s="1090"/>
      <c r="AA23" s="1090">
        <v>684</v>
      </c>
      <c r="AB23" s="1090"/>
      <c r="AC23" s="1090"/>
      <c r="AD23" s="1090"/>
      <c r="AE23" s="1097"/>
      <c r="AF23" s="1098">
        <v>572</v>
      </c>
      <c r="AG23" s="1090"/>
      <c r="AH23" s="1090"/>
      <c r="AI23" s="1090"/>
      <c r="AJ23" s="1099"/>
      <c r="AK23" s="1100"/>
      <c r="AL23" s="1101"/>
      <c r="AM23" s="1101"/>
      <c r="AN23" s="1101"/>
      <c r="AO23" s="1101"/>
      <c r="AP23" s="1090">
        <v>9556</v>
      </c>
      <c r="AQ23" s="1090"/>
      <c r="AR23" s="1090"/>
      <c r="AS23" s="1090"/>
      <c r="AT23" s="1090"/>
      <c r="AU23" s="1091"/>
      <c r="AV23" s="1091"/>
      <c r="AW23" s="1091"/>
      <c r="AX23" s="1091"/>
      <c r="AY23" s="1092"/>
      <c r="AZ23" s="1093" t="s">
        <v>393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404</v>
      </c>
      <c r="C28" s="1077"/>
      <c r="D28" s="1077"/>
      <c r="E28" s="1077"/>
      <c r="F28" s="1077"/>
      <c r="G28" s="1077"/>
      <c r="H28" s="1077"/>
      <c r="I28" s="1077"/>
      <c r="J28" s="1077"/>
      <c r="K28" s="1077"/>
      <c r="L28" s="1077"/>
      <c r="M28" s="1077"/>
      <c r="N28" s="1077"/>
      <c r="O28" s="1077"/>
      <c r="P28" s="1078"/>
      <c r="Q28" s="1079">
        <v>2264</v>
      </c>
      <c r="R28" s="1080"/>
      <c r="S28" s="1080"/>
      <c r="T28" s="1080"/>
      <c r="U28" s="1080"/>
      <c r="V28" s="1080">
        <v>2157</v>
      </c>
      <c r="W28" s="1080"/>
      <c r="X28" s="1080"/>
      <c r="Y28" s="1080"/>
      <c r="Z28" s="1080"/>
      <c r="AA28" s="1080">
        <v>107</v>
      </c>
      <c r="AB28" s="1080"/>
      <c r="AC28" s="1080"/>
      <c r="AD28" s="1080"/>
      <c r="AE28" s="1081"/>
      <c r="AF28" s="1082">
        <v>107</v>
      </c>
      <c r="AG28" s="1080"/>
      <c r="AH28" s="1080"/>
      <c r="AI28" s="1080"/>
      <c r="AJ28" s="1083"/>
      <c r="AK28" s="1071">
        <v>136</v>
      </c>
      <c r="AL28" s="1072"/>
      <c r="AM28" s="1072"/>
      <c r="AN28" s="1072"/>
      <c r="AO28" s="1072"/>
      <c r="AP28" s="1072" t="s">
        <v>605</v>
      </c>
      <c r="AQ28" s="1072"/>
      <c r="AR28" s="1072"/>
      <c r="AS28" s="1072"/>
      <c r="AT28" s="1072"/>
      <c r="AU28" s="1072" t="s">
        <v>605</v>
      </c>
      <c r="AV28" s="1072"/>
      <c r="AW28" s="1072"/>
      <c r="AX28" s="1072"/>
      <c r="AY28" s="1072"/>
      <c r="AZ28" s="1073" t="s">
        <v>605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405</v>
      </c>
      <c r="C29" s="1060"/>
      <c r="D29" s="1060"/>
      <c r="E29" s="1060"/>
      <c r="F29" s="1060"/>
      <c r="G29" s="1060"/>
      <c r="H29" s="1060"/>
      <c r="I29" s="1060"/>
      <c r="J29" s="1060"/>
      <c r="K29" s="1060"/>
      <c r="L29" s="1060"/>
      <c r="M29" s="1060"/>
      <c r="N29" s="1060"/>
      <c r="O29" s="1060"/>
      <c r="P29" s="1061"/>
      <c r="Q29" s="1067">
        <v>725</v>
      </c>
      <c r="R29" s="1068"/>
      <c r="S29" s="1068"/>
      <c r="T29" s="1068"/>
      <c r="U29" s="1068"/>
      <c r="V29" s="1068">
        <v>723</v>
      </c>
      <c r="W29" s="1068"/>
      <c r="X29" s="1068"/>
      <c r="Y29" s="1068"/>
      <c r="Z29" s="1068"/>
      <c r="AA29" s="1068">
        <v>2</v>
      </c>
      <c r="AB29" s="1068"/>
      <c r="AC29" s="1068"/>
      <c r="AD29" s="1068"/>
      <c r="AE29" s="1069"/>
      <c r="AF29" s="1064">
        <v>2</v>
      </c>
      <c r="AG29" s="1065"/>
      <c r="AH29" s="1065"/>
      <c r="AI29" s="1065"/>
      <c r="AJ29" s="1066"/>
      <c r="AK29" s="1009">
        <v>427</v>
      </c>
      <c r="AL29" s="1000"/>
      <c r="AM29" s="1000"/>
      <c r="AN29" s="1000"/>
      <c r="AO29" s="1000"/>
      <c r="AP29" s="1000" t="s">
        <v>526</v>
      </c>
      <c r="AQ29" s="1000"/>
      <c r="AR29" s="1000"/>
      <c r="AS29" s="1000"/>
      <c r="AT29" s="1000"/>
      <c r="AU29" s="1000" t="s">
        <v>526</v>
      </c>
      <c r="AV29" s="1000"/>
      <c r="AW29" s="1000"/>
      <c r="AX29" s="1000"/>
      <c r="AY29" s="1000"/>
      <c r="AZ29" s="1070" t="s">
        <v>526</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406</v>
      </c>
      <c r="C30" s="1060"/>
      <c r="D30" s="1060"/>
      <c r="E30" s="1060"/>
      <c r="F30" s="1060"/>
      <c r="G30" s="1060"/>
      <c r="H30" s="1060"/>
      <c r="I30" s="1060"/>
      <c r="J30" s="1060"/>
      <c r="K30" s="1060"/>
      <c r="L30" s="1060"/>
      <c r="M30" s="1060"/>
      <c r="N30" s="1060"/>
      <c r="O30" s="1060"/>
      <c r="P30" s="1061"/>
      <c r="Q30" s="1067">
        <v>492</v>
      </c>
      <c r="R30" s="1068"/>
      <c r="S30" s="1068"/>
      <c r="T30" s="1068"/>
      <c r="U30" s="1068"/>
      <c r="V30" s="1068">
        <v>418</v>
      </c>
      <c r="W30" s="1068"/>
      <c r="X30" s="1068"/>
      <c r="Y30" s="1068"/>
      <c r="Z30" s="1068"/>
      <c r="AA30" s="1068">
        <v>74</v>
      </c>
      <c r="AB30" s="1068"/>
      <c r="AC30" s="1068"/>
      <c r="AD30" s="1068"/>
      <c r="AE30" s="1069"/>
      <c r="AF30" s="1064">
        <v>347</v>
      </c>
      <c r="AG30" s="1065"/>
      <c r="AH30" s="1065"/>
      <c r="AI30" s="1065"/>
      <c r="AJ30" s="1066"/>
      <c r="AK30" s="1009">
        <v>39</v>
      </c>
      <c r="AL30" s="1000"/>
      <c r="AM30" s="1000"/>
      <c r="AN30" s="1000"/>
      <c r="AO30" s="1000"/>
      <c r="AP30" s="1000">
        <v>1751</v>
      </c>
      <c r="AQ30" s="1000"/>
      <c r="AR30" s="1000"/>
      <c r="AS30" s="1000"/>
      <c r="AT30" s="1000"/>
      <c r="AU30" s="1000">
        <v>116</v>
      </c>
      <c r="AV30" s="1000"/>
      <c r="AW30" s="1000"/>
      <c r="AX30" s="1000"/>
      <c r="AY30" s="1000"/>
      <c r="AZ30" s="1070" t="s">
        <v>605</v>
      </c>
      <c r="BA30" s="1070"/>
      <c r="BB30" s="1070"/>
      <c r="BC30" s="1070"/>
      <c r="BD30" s="1070"/>
      <c r="BE30" s="1001" t="s">
        <v>407</v>
      </c>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408</v>
      </c>
      <c r="C31" s="1060"/>
      <c r="D31" s="1060"/>
      <c r="E31" s="1060"/>
      <c r="F31" s="1060"/>
      <c r="G31" s="1060"/>
      <c r="H31" s="1060"/>
      <c r="I31" s="1060"/>
      <c r="J31" s="1060"/>
      <c r="K31" s="1060"/>
      <c r="L31" s="1060"/>
      <c r="M31" s="1060"/>
      <c r="N31" s="1060"/>
      <c r="O31" s="1060"/>
      <c r="P31" s="1061"/>
      <c r="Q31" s="1067">
        <v>295</v>
      </c>
      <c r="R31" s="1068"/>
      <c r="S31" s="1068"/>
      <c r="T31" s="1068"/>
      <c r="U31" s="1068"/>
      <c r="V31" s="1068">
        <v>290</v>
      </c>
      <c r="W31" s="1068"/>
      <c r="X31" s="1068"/>
      <c r="Y31" s="1068"/>
      <c r="Z31" s="1068"/>
      <c r="AA31" s="1068">
        <v>5</v>
      </c>
      <c r="AB31" s="1068"/>
      <c r="AC31" s="1068"/>
      <c r="AD31" s="1068"/>
      <c r="AE31" s="1069"/>
      <c r="AF31" s="1064">
        <v>5</v>
      </c>
      <c r="AG31" s="1065"/>
      <c r="AH31" s="1065"/>
      <c r="AI31" s="1065"/>
      <c r="AJ31" s="1066"/>
      <c r="AK31" s="1009">
        <v>254</v>
      </c>
      <c r="AL31" s="1000"/>
      <c r="AM31" s="1000"/>
      <c r="AN31" s="1000"/>
      <c r="AO31" s="1000"/>
      <c r="AP31" s="1000">
        <v>1304</v>
      </c>
      <c r="AQ31" s="1000"/>
      <c r="AR31" s="1000"/>
      <c r="AS31" s="1000"/>
      <c r="AT31" s="1000"/>
      <c r="AU31" s="1000">
        <v>1304</v>
      </c>
      <c r="AV31" s="1000"/>
      <c r="AW31" s="1000"/>
      <c r="AX31" s="1000"/>
      <c r="AY31" s="1000"/>
      <c r="AZ31" s="1070" t="s">
        <v>605</v>
      </c>
      <c r="BA31" s="1070"/>
      <c r="BB31" s="1070"/>
      <c r="BC31" s="1070"/>
      <c r="BD31" s="1070"/>
      <c r="BE31" s="1001" t="s">
        <v>409</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410</v>
      </c>
      <c r="C32" s="1060"/>
      <c r="D32" s="1060"/>
      <c r="E32" s="1060"/>
      <c r="F32" s="1060"/>
      <c r="G32" s="1060"/>
      <c r="H32" s="1060"/>
      <c r="I32" s="1060"/>
      <c r="J32" s="1060"/>
      <c r="K32" s="1060"/>
      <c r="L32" s="1060"/>
      <c r="M32" s="1060"/>
      <c r="N32" s="1060"/>
      <c r="O32" s="1060"/>
      <c r="P32" s="1061"/>
      <c r="Q32" s="1067">
        <v>13</v>
      </c>
      <c r="R32" s="1068"/>
      <c r="S32" s="1068"/>
      <c r="T32" s="1068"/>
      <c r="U32" s="1068"/>
      <c r="V32" s="1068">
        <v>11</v>
      </c>
      <c r="W32" s="1068"/>
      <c r="X32" s="1068"/>
      <c r="Y32" s="1068"/>
      <c r="Z32" s="1068"/>
      <c r="AA32" s="1068">
        <v>2</v>
      </c>
      <c r="AB32" s="1068"/>
      <c r="AC32" s="1068"/>
      <c r="AD32" s="1068"/>
      <c r="AE32" s="1069"/>
      <c r="AF32" s="1064">
        <v>2</v>
      </c>
      <c r="AG32" s="1065"/>
      <c r="AH32" s="1065"/>
      <c r="AI32" s="1065"/>
      <c r="AJ32" s="1066"/>
      <c r="AK32" s="1009">
        <v>4</v>
      </c>
      <c r="AL32" s="1000"/>
      <c r="AM32" s="1000"/>
      <c r="AN32" s="1000"/>
      <c r="AO32" s="1000"/>
      <c r="AP32" s="1000">
        <v>5</v>
      </c>
      <c r="AQ32" s="1000"/>
      <c r="AR32" s="1000"/>
      <c r="AS32" s="1000"/>
      <c r="AT32" s="1000"/>
      <c r="AU32" s="1000">
        <v>5</v>
      </c>
      <c r="AV32" s="1000"/>
      <c r="AW32" s="1000"/>
      <c r="AX32" s="1000"/>
      <c r="AY32" s="1000"/>
      <c r="AZ32" s="1070" t="s">
        <v>605</v>
      </c>
      <c r="BA32" s="1070"/>
      <c r="BB32" s="1070"/>
      <c r="BC32" s="1070"/>
      <c r="BD32" s="1070"/>
      <c r="BE32" s="1001" t="s">
        <v>411</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412</v>
      </c>
      <c r="C33" s="1060"/>
      <c r="D33" s="1060"/>
      <c r="E33" s="1060"/>
      <c r="F33" s="1060"/>
      <c r="G33" s="1060"/>
      <c r="H33" s="1060"/>
      <c r="I33" s="1060"/>
      <c r="J33" s="1060"/>
      <c r="K33" s="1060"/>
      <c r="L33" s="1060"/>
      <c r="M33" s="1060"/>
      <c r="N33" s="1060"/>
      <c r="O33" s="1060"/>
      <c r="P33" s="1061"/>
      <c r="Q33" s="1067">
        <v>84</v>
      </c>
      <c r="R33" s="1068"/>
      <c r="S33" s="1068"/>
      <c r="T33" s="1068"/>
      <c r="U33" s="1068"/>
      <c r="V33" s="1068">
        <v>77</v>
      </c>
      <c r="W33" s="1068"/>
      <c r="X33" s="1068"/>
      <c r="Y33" s="1068"/>
      <c r="Z33" s="1068"/>
      <c r="AA33" s="1068">
        <v>7</v>
      </c>
      <c r="AB33" s="1068"/>
      <c r="AC33" s="1068"/>
      <c r="AD33" s="1068"/>
      <c r="AE33" s="1069"/>
      <c r="AF33" s="1064">
        <v>64</v>
      </c>
      <c r="AG33" s="1065"/>
      <c r="AH33" s="1065"/>
      <c r="AI33" s="1065"/>
      <c r="AJ33" s="1066"/>
      <c r="AK33" s="1009">
        <v>3</v>
      </c>
      <c r="AL33" s="1000"/>
      <c r="AM33" s="1000"/>
      <c r="AN33" s="1000"/>
      <c r="AO33" s="1000"/>
      <c r="AP33" s="1000" t="s">
        <v>526</v>
      </c>
      <c r="AQ33" s="1000"/>
      <c r="AR33" s="1000"/>
      <c r="AS33" s="1000"/>
      <c r="AT33" s="1000"/>
      <c r="AU33" s="1000" t="s">
        <v>526</v>
      </c>
      <c r="AV33" s="1000"/>
      <c r="AW33" s="1000"/>
      <c r="AX33" s="1000"/>
      <c r="AY33" s="1000"/>
      <c r="AZ33" s="1070" t="s">
        <v>526</v>
      </c>
      <c r="BA33" s="1070"/>
      <c r="BB33" s="1070"/>
      <c r="BC33" s="1070"/>
      <c r="BD33" s="1070"/>
      <c r="BE33" s="1001" t="s">
        <v>411</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413</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391</v>
      </c>
      <c r="B63" s="966" t="s">
        <v>414</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529</v>
      </c>
      <c r="AG63" s="988"/>
      <c r="AH63" s="988"/>
      <c r="AI63" s="988"/>
      <c r="AJ63" s="1051"/>
      <c r="AK63" s="1052"/>
      <c r="AL63" s="992"/>
      <c r="AM63" s="992"/>
      <c r="AN63" s="992"/>
      <c r="AO63" s="992"/>
      <c r="AP63" s="988">
        <v>3060</v>
      </c>
      <c r="AQ63" s="988"/>
      <c r="AR63" s="988"/>
      <c r="AS63" s="988"/>
      <c r="AT63" s="988"/>
      <c r="AU63" s="988">
        <v>1425</v>
      </c>
      <c r="AV63" s="988"/>
      <c r="AW63" s="988"/>
      <c r="AX63" s="988"/>
      <c r="AY63" s="988"/>
      <c r="AZ63" s="1046"/>
      <c r="BA63" s="1046"/>
      <c r="BB63" s="1046"/>
      <c r="BC63" s="1046"/>
      <c r="BD63" s="1046"/>
      <c r="BE63" s="989"/>
      <c r="BF63" s="989"/>
      <c r="BG63" s="989"/>
      <c r="BH63" s="989"/>
      <c r="BI63" s="990"/>
      <c r="BJ63" s="1047" t="s">
        <v>415</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419</v>
      </c>
      <c r="W66" s="1031"/>
      <c r="X66" s="1031"/>
      <c r="Y66" s="1031"/>
      <c r="Z66" s="1032"/>
      <c r="AA66" s="1030" t="s">
        <v>398</v>
      </c>
      <c r="AB66" s="1031"/>
      <c r="AC66" s="1031"/>
      <c r="AD66" s="1031"/>
      <c r="AE66" s="1032"/>
      <c r="AF66" s="1036" t="s">
        <v>420</v>
      </c>
      <c r="AG66" s="1037"/>
      <c r="AH66" s="1037"/>
      <c r="AI66" s="1037"/>
      <c r="AJ66" s="1038"/>
      <c r="AK66" s="1030" t="s">
        <v>400</v>
      </c>
      <c r="AL66" s="1025"/>
      <c r="AM66" s="1025"/>
      <c r="AN66" s="1025"/>
      <c r="AO66" s="1026"/>
      <c r="AP66" s="1030" t="s">
        <v>421</v>
      </c>
      <c r="AQ66" s="1031"/>
      <c r="AR66" s="1031"/>
      <c r="AS66" s="1031"/>
      <c r="AT66" s="1032"/>
      <c r="AU66" s="1030" t="s">
        <v>422</v>
      </c>
      <c r="AV66" s="1031"/>
      <c r="AW66" s="1031"/>
      <c r="AX66" s="1031"/>
      <c r="AY66" s="1032"/>
      <c r="AZ66" s="1030" t="s">
        <v>378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592</v>
      </c>
      <c r="C68" s="1015"/>
      <c r="D68" s="1015"/>
      <c r="E68" s="1015"/>
      <c r="F68" s="1015"/>
      <c r="G68" s="1015"/>
      <c r="H68" s="1015"/>
      <c r="I68" s="1015"/>
      <c r="J68" s="1015"/>
      <c r="K68" s="1015"/>
      <c r="L68" s="1015"/>
      <c r="M68" s="1015"/>
      <c r="N68" s="1015"/>
      <c r="O68" s="1015"/>
      <c r="P68" s="1016"/>
      <c r="Q68" s="1017">
        <v>4231</v>
      </c>
      <c r="R68" s="1011"/>
      <c r="S68" s="1011"/>
      <c r="T68" s="1011"/>
      <c r="U68" s="1011"/>
      <c r="V68" s="1011">
        <v>3578</v>
      </c>
      <c r="W68" s="1011"/>
      <c r="X68" s="1011"/>
      <c r="Y68" s="1011"/>
      <c r="Z68" s="1011"/>
      <c r="AA68" s="1011">
        <v>653</v>
      </c>
      <c r="AB68" s="1011"/>
      <c r="AC68" s="1011"/>
      <c r="AD68" s="1011"/>
      <c r="AE68" s="1011"/>
      <c r="AF68" s="1011">
        <v>597</v>
      </c>
      <c r="AG68" s="1011"/>
      <c r="AH68" s="1011"/>
      <c r="AI68" s="1011"/>
      <c r="AJ68" s="1011"/>
      <c r="AK68" s="1011">
        <v>359</v>
      </c>
      <c r="AL68" s="1011"/>
      <c r="AM68" s="1011"/>
      <c r="AN68" s="1011"/>
      <c r="AO68" s="1011"/>
      <c r="AP68" s="1011">
        <v>648</v>
      </c>
      <c r="AQ68" s="1011"/>
      <c r="AR68" s="1011"/>
      <c r="AS68" s="1011"/>
      <c r="AT68" s="1011"/>
      <c r="AU68" s="1011">
        <v>91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593</v>
      </c>
      <c r="C69" s="1004"/>
      <c r="D69" s="1004"/>
      <c r="E69" s="1004"/>
      <c r="F69" s="1004"/>
      <c r="G69" s="1004"/>
      <c r="H69" s="1004"/>
      <c r="I69" s="1004"/>
      <c r="J69" s="1004"/>
      <c r="K69" s="1004"/>
      <c r="L69" s="1004"/>
      <c r="M69" s="1004"/>
      <c r="N69" s="1004"/>
      <c r="O69" s="1004"/>
      <c r="P69" s="1005"/>
      <c r="Q69" s="1006">
        <v>240</v>
      </c>
      <c r="R69" s="1000"/>
      <c r="S69" s="1000"/>
      <c r="T69" s="1000"/>
      <c r="U69" s="1000"/>
      <c r="V69" s="1000">
        <v>195</v>
      </c>
      <c r="W69" s="1000"/>
      <c r="X69" s="1000"/>
      <c r="Y69" s="1000"/>
      <c r="Z69" s="1000"/>
      <c r="AA69" s="1000">
        <v>45</v>
      </c>
      <c r="AB69" s="1000"/>
      <c r="AC69" s="1000"/>
      <c r="AD69" s="1000"/>
      <c r="AE69" s="1000"/>
      <c r="AF69" s="1000">
        <v>33</v>
      </c>
      <c r="AG69" s="1000"/>
      <c r="AH69" s="1000"/>
      <c r="AI69" s="1000"/>
      <c r="AJ69" s="1000"/>
      <c r="AK69" s="1000">
        <v>10</v>
      </c>
      <c r="AL69" s="1000"/>
      <c r="AM69" s="1000"/>
      <c r="AN69" s="1000"/>
      <c r="AO69" s="1000"/>
      <c r="AP69" s="1000" t="s">
        <v>605</v>
      </c>
      <c r="AQ69" s="1000"/>
      <c r="AR69" s="1000"/>
      <c r="AS69" s="1000"/>
      <c r="AT69" s="1000"/>
      <c r="AU69" s="1000" t="s">
        <v>605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594</v>
      </c>
      <c r="C70" s="1004"/>
      <c r="D70" s="1004"/>
      <c r="E70" s="1004"/>
      <c r="F70" s="1004"/>
      <c r="G70" s="1004"/>
      <c r="H70" s="1004"/>
      <c r="I70" s="1004"/>
      <c r="J70" s="1004"/>
      <c r="K70" s="1004"/>
      <c r="L70" s="1004"/>
      <c r="M70" s="1004"/>
      <c r="N70" s="1004"/>
      <c r="O70" s="1004"/>
      <c r="P70" s="1005"/>
      <c r="Q70" s="1006">
        <v>2114</v>
      </c>
      <c r="R70" s="1000"/>
      <c r="S70" s="1000"/>
      <c r="T70" s="1000"/>
      <c r="U70" s="1000"/>
      <c r="V70" s="1000">
        <v>2096</v>
      </c>
      <c r="W70" s="1000"/>
      <c r="X70" s="1000"/>
      <c r="Y70" s="1000"/>
      <c r="Z70" s="1000"/>
      <c r="AA70" s="1000">
        <v>18</v>
      </c>
      <c r="AB70" s="1000"/>
      <c r="AC70" s="1000"/>
      <c r="AD70" s="1000"/>
      <c r="AE70" s="1000"/>
      <c r="AF70" s="1000">
        <v>18</v>
      </c>
      <c r="AG70" s="1000"/>
      <c r="AH70" s="1000"/>
      <c r="AI70" s="1000"/>
      <c r="AJ70" s="1000"/>
      <c r="AK70" s="1000" t="s">
        <v>605</v>
      </c>
      <c r="AL70" s="1000"/>
      <c r="AM70" s="1000"/>
      <c r="AN70" s="1000"/>
      <c r="AO70" s="1000"/>
      <c r="AP70" s="1000">
        <v>225</v>
      </c>
      <c r="AQ70" s="1000"/>
      <c r="AR70" s="1000"/>
      <c r="AS70" s="1000"/>
      <c r="AT70" s="1000"/>
      <c r="AU70" s="1000">
        <v>91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595</v>
      </c>
      <c r="C71" s="1004"/>
      <c r="D71" s="1004"/>
      <c r="E71" s="1004"/>
      <c r="F71" s="1004"/>
      <c r="G71" s="1004"/>
      <c r="H71" s="1004"/>
      <c r="I71" s="1004"/>
      <c r="J71" s="1004"/>
      <c r="K71" s="1004"/>
      <c r="L71" s="1004"/>
      <c r="M71" s="1004"/>
      <c r="N71" s="1004"/>
      <c r="O71" s="1004"/>
      <c r="P71" s="1005"/>
      <c r="Q71" s="1006">
        <v>6028</v>
      </c>
      <c r="R71" s="1000"/>
      <c r="S71" s="1000"/>
      <c r="T71" s="1000"/>
      <c r="U71" s="1000"/>
      <c r="V71" s="1000">
        <v>5566</v>
      </c>
      <c r="W71" s="1000"/>
      <c r="X71" s="1000"/>
      <c r="Y71" s="1000"/>
      <c r="Z71" s="1000"/>
      <c r="AA71" s="1000">
        <v>462</v>
      </c>
      <c r="AB71" s="1000"/>
      <c r="AC71" s="1000"/>
      <c r="AD71" s="1000"/>
      <c r="AE71" s="1000"/>
      <c r="AF71" s="1000">
        <v>462</v>
      </c>
      <c r="AG71" s="1000"/>
      <c r="AH71" s="1000"/>
      <c r="AI71" s="1000"/>
      <c r="AJ71" s="1000"/>
      <c r="AK71" s="1000" t="s">
        <v>605</v>
      </c>
      <c r="AL71" s="1000"/>
      <c r="AM71" s="1000"/>
      <c r="AN71" s="1000"/>
      <c r="AO71" s="1000"/>
      <c r="AP71" s="1000" t="s">
        <v>605</v>
      </c>
      <c r="AQ71" s="1000"/>
      <c r="AR71" s="1000"/>
      <c r="AS71" s="1000"/>
      <c r="AT71" s="1000"/>
      <c r="AU71" s="1000" t="s">
        <v>605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596</v>
      </c>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597</v>
      </c>
      <c r="C73" s="1004"/>
      <c r="D73" s="1004"/>
      <c r="E73" s="1004"/>
      <c r="F73" s="1004"/>
      <c r="G73" s="1004"/>
      <c r="H73" s="1004"/>
      <c r="I73" s="1004"/>
      <c r="J73" s="1004"/>
      <c r="K73" s="1004"/>
      <c r="L73" s="1004"/>
      <c r="M73" s="1004"/>
      <c r="N73" s="1004"/>
      <c r="O73" s="1004"/>
      <c r="P73" s="1005"/>
      <c r="Q73" s="1006">
        <v>156</v>
      </c>
      <c r="R73" s="1000"/>
      <c r="S73" s="1000"/>
      <c r="T73" s="1000"/>
      <c r="U73" s="1000"/>
      <c r="V73" s="1000">
        <v>149</v>
      </c>
      <c r="W73" s="1000"/>
      <c r="X73" s="1000"/>
      <c r="Y73" s="1000"/>
      <c r="Z73" s="1000"/>
      <c r="AA73" s="1000">
        <v>7</v>
      </c>
      <c r="AB73" s="1000"/>
      <c r="AC73" s="1000"/>
      <c r="AD73" s="1000"/>
      <c r="AE73" s="1000"/>
      <c r="AF73" s="1000">
        <v>7</v>
      </c>
      <c r="AG73" s="1000"/>
      <c r="AH73" s="1000"/>
      <c r="AI73" s="1000"/>
      <c r="AJ73" s="1000"/>
      <c r="AK73" s="1000" t="s">
        <v>605</v>
      </c>
      <c r="AL73" s="1000"/>
      <c r="AM73" s="1000"/>
      <c r="AN73" s="1000"/>
      <c r="AO73" s="1000"/>
      <c r="AP73" s="1000" t="s">
        <v>605</v>
      </c>
      <c r="AQ73" s="1000"/>
      <c r="AR73" s="1000"/>
      <c r="AS73" s="1000"/>
      <c r="AT73" s="1000"/>
      <c r="AU73" s="1000" t="s">
        <v>605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598</v>
      </c>
      <c r="C74" s="1004"/>
      <c r="D74" s="1004"/>
      <c r="E74" s="1004"/>
      <c r="F74" s="1004"/>
      <c r="G74" s="1004"/>
      <c r="H74" s="1004"/>
      <c r="I74" s="1004"/>
      <c r="J74" s="1004"/>
      <c r="K74" s="1004"/>
      <c r="L74" s="1004"/>
      <c r="M74" s="1004"/>
      <c r="N74" s="1004"/>
      <c r="O74" s="1004"/>
      <c r="P74" s="1005"/>
      <c r="Q74" s="1006">
        <v>167385</v>
      </c>
      <c r="R74" s="1000"/>
      <c r="S74" s="1000"/>
      <c r="T74" s="1000"/>
      <c r="U74" s="1000"/>
      <c r="V74" s="1000">
        <v>167385</v>
      </c>
      <c r="W74" s="1000"/>
      <c r="X74" s="1000"/>
      <c r="Y74" s="1000"/>
      <c r="Z74" s="1000"/>
      <c r="AA74" s="1000" t="s">
        <v>605</v>
      </c>
      <c r="AB74" s="1000"/>
      <c r="AC74" s="1000"/>
      <c r="AD74" s="1000"/>
      <c r="AE74" s="1000"/>
      <c r="AF74" s="1000" t="s">
        <v>605</v>
      </c>
      <c r="AG74" s="1000"/>
      <c r="AH74" s="1000"/>
      <c r="AI74" s="1000"/>
      <c r="AJ74" s="1000"/>
      <c r="AK74" s="1000">
        <v>181</v>
      </c>
      <c r="AL74" s="1000"/>
      <c r="AM74" s="1000"/>
      <c r="AN74" s="1000"/>
      <c r="AO74" s="1000"/>
      <c r="AP74" s="1000" t="s">
        <v>605</v>
      </c>
      <c r="AQ74" s="1000"/>
      <c r="AR74" s="1000"/>
      <c r="AS74" s="1000"/>
      <c r="AT74" s="1000"/>
      <c r="AU74" s="1000" t="s">
        <v>605</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599</v>
      </c>
      <c r="C75" s="1004"/>
      <c r="D75" s="1004"/>
      <c r="E75" s="1004"/>
      <c r="F75" s="1004"/>
      <c r="G75" s="1004"/>
      <c r="H75" s="1004"/>
      <c r="I75" s="1004"/>
      <c r="J75" s="1004"/>
      <c r="K75" s="1004"/>
      <c r="L75" s="1004"/>
      <c r="M75" s="1004"/>
      <c r="N75" s="1004"/>
      <c r="O75" s="1004"/>
      <c r="P75" s="1005"/>
      <c r="Q75" s="1010">
        <v>1</v>
      </c>
      <c r="R75" s="1008"/>
      <c r="S75" s="1008"/>
      <c r="T75" s="1008"/>
      <c r="U75" s="1009"/>
      <c r="V75" s="1007">
        <v>0</v>
      </c>
      <c r="W75" s="1008"/>
      <c r="X75" s="1008"/>
      <c r="Y75" s="1008"/>
      <c r="Z75" s="1009"/>
      <c r="AA75" s="1007">
        <v>1</v>
      </c>
      <c r="AB75" s="1008"/>
      <c r="AC75" s="1008"/>
      <c r="AD75" s="1008"/>
      <c r="AE75" s="1009"/>
      <c r="AF75" s="1007">
        <v>1</v>
      </c>
      <c r="AG75" s="1008"/>
      <c r="AH75" s="1008"/>
      <c r="AI75" s="1008"/>
      <c r="AJ75" s="1009"/>
      <c r="AK75" s="1007" t="s">
        <v>605</v>
      </c>
      <c r="AL75" s="1008"/>
      <c r="AM75" s="1008"/>
      <c r="AN75" s="1008"/>
      <c r="AO75" s="1009"/>
      <c r="AP75" s="1007" t="s">
        <v>605</v>
      </c>
      <c r="AQ75" s="1008"/>
      <c r="AR75" s="1008"/>
      <c r="AS75" s="1008"/>
      <c r="AT75" s="1009"/>
      <c r="AU75" s="1007" t="s">
        <v>605</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600</v>
      </c>
      <c r="C76" s="1004"/>
      <c r="D76" s="1004"/>
      <c r="E76" s="1004"/>
      <c r="F76" s="1004"/>
      <c r="G76" s="1004"/>
      <c r="H76" s="1004"/>
      <c r="I76" s="1004"/>
      <c r="J76" s="1004"/>
      <c r="K76" s="1004"/>
      <c r="L76" s="1004"/>
      <c r="M76" s="1004"/>
      <c r="N76" s="1004"/>
      <c r="O76" s="1004"/>
      <c r="P76" s="1005"/>
      <c r="Q76" s="1010"/>
      <c r="R76" s="1008"/>
      <c r="S76" s="1008"/>
      <c r="T76" s="1008"/>
      <c r="U76" s="1009"/>
      <c r="V76" s="1007"/>
      <c r="W76" s="1008"/>
      <c r="X76" s="1008"/>
      <c r="Y76" s="1008"/>
      <c r="Z76" s="1009"/>
      <c r="AA76" s="1007"/>
      <c r="AB76" s="1008"/>
      <c r="AC76" s="1008"/>
      <c r="AD76" s="1008"/>
      <c r="AE76" s="1009"/>
      <c r="AF76" s="1007"/>
      <c r="AG76" s="1008"/>
      <c r="AH76" s="1008"/>
      <c r="AI76" s="1008"/>
      <c r="AJ76" s="1009"/>
      <c r="AK76" s="1007"/>
      <c r="AL76" s="1008"/>
      <c r="AM76" s="1008"/>
      <c r="AN76" s="1008"/>
      <c r="AO76" s="1009"/>
      <c r="AP76" s="1007"/>
      <c r="AQ76" s="1008"/>
      <c r="AR76" s="1008"/>
      <c r="AS76" s="1008"/>
      <c r="AT76" s="1009"/>
      <c r="AU76" s="1007"/>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597</v>
      </c>
      <c r="C77" s="1004"/>
      <c r="D77" s="1004"/>
      <c r="E77" s="1004"/>
      <c r="F77" s="1004"/>
      <c r="G77" s="1004"/>
      <c r="H77" s="1004"/>
      <c r="I77" s="1004"/>
      <c r="J77" s="1004"/>
      <c r="K77" s="1004"/>
      <c r="L77" s="1004"/>
      <c r="M77" s="1004"/>
      <c r="N77" s="1004"/>
      <c r="O77" s="1004"/>
      <c r="P77" s="1005"/>
      <c r="Q77" s="1010">
        <v>49</v>
      </c>
      <c r="R77" s="1008"/>
      <c r="S77" s="1008"/>
      <c r="T77" s="1008"/>
      <c r="U77" s="1009"/>
      <c r="V77" s="1007">
        <v>44</v>
      </c>
      <c r="W77" s="1008"/>
      <c r="X77" s="1008"/>
      <c r="Y77" s="1008"/>
      <c r="Z77" s="1009"/>
      <c r="AA77" s="1007">
        <v>5</v>
      </c>
      <c r="AB77" s="1008"/>
      <c r="AC77" s="1008"/>
      <c r="AD77" s="1008"/>
      <c r="AE77" s="1009"/>
      <c r="AF77" s="1007">
        <v>5</v>
      </c>
      <c r="AG77" s="1008"/>
      <c r="AH77" s="1008"/>
      <c r="AI77" s="1008"/>
      <c r="AJ77" s="1009"/>
      <c r="AK77" s="1007" t="s">
        <v>605</v>
      </c>
      <c r="AL77" s="1008"/>
      <c r="AM77" s="1008"/>
      <c r="AN77" s="1008"/>
      <c r="AO77" s="1009"/>
      <c r="AP77" s="1007" t="s">
        <v>605</v>
      </c>
      <c r="AQ77" s="1008"/>
      <c r="AR77" s="1008"/>
      <c r="AS77" s="1008"/>
      <c r="AT77" s="1009"/>
      <c r="AU77" s="1007" t="s">
        <v>605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601</v>
      </c>
      <c r="C78" s="1004"/>
      <c r="D78" s="1004"/>
      <c r="E78" s="1004"/>
      <c r="F78" s="1004"/>
      <c r="G78" s="1004"/>
      <c r="H78" s="1004"/>
      <c r="I78" s="1004"/>
      <c r="J78" s="1004"/>
      <c r="K78" s="1004"/>
      <c r="L78" s="1004"/>
      <c r="M78" s="1004"/>
      <c r="N78" s="1004"/>
      <c r="O78" s="1004"/>
      <c r="P78" s="1005"/>
      <c r="Q78" s="1006">
        <v>6129</v>
      </c>
      <c r="R78" s="1000"/>
      <c r="S78" s="1000"/>
      <c r="T78" s="1000"/>
      <c r="U78" s="1000"/>
      <c r="V78" s="1000">
        <v>5717</v>
      </c>
      <c r="W78" s="1000"/>
      <c r="X78" s="1000"/>
      <c r="Y78" s="1000"/>
      <c r="Z78" s="1000"/>
      <c r="AA78" s="1000">
        <v>412</v>
      </c>
      <c r="AB78" s="1000"/>
      <c r="AC78" s="1000"/>
      <c r="AD78" s="1000"/>
      <c r="AE78" s="1000"/>
      <c r="AF78" s="1000">
        <v>412</v>
      </c>
      <c r="AG78" s="1000"/>
      <c r="AH78" s="1000"/>
      <c r="AI78" s="1000"/>
      <c r="AJ78" s="1000"/>
      <c r="AK78" s="1007" t="s">
        <v>605</v>
      </c>
      <c r="AL78" s="1008"/>
      <c r="AM78" s="1008"/>
      <c r="AN78" s="1008"/>
      <c r="AO78" s="1009"/>
      <c r="AP78" s="1007" t="s">
        <v>605</v>
      </c>
      <c r="AQ78" s="1008"/>
      <c r="AR78" s="1008"/>
      <c r="AS78" s="1008"/>
      <c r="AT78" s="1009"/>
      <c r="AU78" s="1007" t="s">
        <v>605</v>
      </c>
      <c r="AV78" s="1008"/>
      <c r="AW78" s="1008"/>
      <c r="AX78" s="1008"/>
      <c r="AY78" s="1009"/>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602</v>
      </c>
      <c r="C79" s="1004"/>
      <c r="D79" s="1004"/>
      <c r="E79" s="1004"/>
      <c r="F79" s="1004"/>
      <c r="G79" s="1004"/>
      <c r="H79" s="1004"/>
      <c r="I79" s="1004"/>
      <c r="J79" s="1004"/>
      <c r="K79" s="1004"/>
      <c r="L79" s="1004"/>
      <c r="M79" s="1004"/>
      <c r="N79" s="1004"/>
      <c r="O79" s="1004"/>
      <c r="P79" s="1005"/>
      <c r="Q79" s="1006">
        <v>106</v>
      </c>
      <c r="R79" s="1000"/>
      <c r="S79" s="1000"/>
      <c r="T79" s="1000"/>
      <c r="U79" s="1000"/>
      <c r="V79" s="1000">
        <v>72</v>
      </c>
      <c r="W79" s="1000"/>
      <c r="X79" s="1000"/>
      <c r="Y79" s="1000"/>
      <c r="Z79" s="1000"/>
      <c r="AA79" s="1000">
        <v>34</v>
      </c>
      <c r="AB79" s="1000"/>
      <c r="AC79" s="1000"/>
      <c r="AD79" s="1000"/>
      <c r="AE79" s="1000"/>
      <c r="AF79" s="1000">
        <v>34</v>
      </c>
      <c r="AG79" s="1000"/>
      <c r="AH79" s="1000"/>
      <c r="AI79" s="1000"/>
      <c r="AJ79" s="1000"/>
      <c r="AK79" s="1007" t="s">
        <v>605</v>
      </c>
      <c r="AL79" s="1008"/>
      <c r="AM79" s="1008"/>
      <c r="AN79" s="1008"/>
      <c r="AO79" s="1009"/>
      <c r="AP79" s="1007" t="s">
        <v>605</v>
      </c>
      <c r="AQ79" s="1008"/>
      <c r="AR79" s="1008"/>
      <c r="AS79" s="1008"/>
      <c r="AT79" s="1009"/>
      <c r="AU79" s="1007" t="s">
        <v>605</v>
      </c>
      <c r="AV79" s="1008"/>
      <c r="AW79" s="1008"/>
      <c r="AX79" s="1008"/>
      <c r="AY79" s="1009"/>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t="s">
        <v>603</v>
      </c>
      <c r="C80" s="1004"/>
      <c r="D80" s="1004"/>
      <c r="E80" s="1004"/>
      <c r="F80" s="1004"/>
      <c r="G80" s="1004"/>
      <c r="H80" s="1004"/>
      <c r="I80" s="1004"/>
      <c r="J80" s="1004"/>
      <c r="K80" s="1004"/>
      <c r="L80" s="1004"/>
      <c r="M80" s="1004"/>
      <c r="N80" s="1004"/>
      <c r="O80" s="1004"/>
      <c r="P80" s="1005"/>
      <c r="Q80" s="1006">
        <v>2280</v>
      </c>
      <c r="R80" s="1000"/>
      <c r="S80" s="1000"/>
      <c r="T80" s="1000"/>
      <c r="U80" s="1000"/>
      <c r="V80" s="1000">
        <v>1827</v>
      </c>
      <c r="W80" s="1000"/>
      <c r="X80" s="1000"/>
      <c r="Y80" s="1000"/>
      <c r="Z80" s="1000"/>
      <c r="AA80" s="1000">
        <v>453</v>
      </c>
      <c r="AB80" s="1000"/>
      <c r="AC80" s="1000"/>
      <c r="AD80" s="1000"/>
      <c r="AE80" s="1000"/>
      <c r="AF80" s="1000">
        <v>373</v>
      </c>
      <c r="AG80" s="1000"/>
      <c r="AH80" s="1000"/>
      <c r="AI80" s="1000"/>
      <c r="AJ80" s="1000"/>
      <c r="AK80" s="1000" t="s">
        <v>605</v>
      </c>
      <c r="AL80" s="1000"/>
      <c r="AM80" s="1000"/>
      <c r="AN80" s="1000"/>
      <c r="AO80" s="1000"/>
      <c r="AP80" s="1000">
        <v>17580</v>
      </c>
      <c r="AQ80" s="1000"/>
      <c r="AR80" s="1000"/>
      <c r="AS80" s="1000"/>
      <c r="AT80" s="1000"/>
      <c r="AU80" s="1000">
        <v>10777</v>
      </c>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t="s">
        <v>604</v>
      </c>
      <c r="C81" s="1004"/>
      <c r="D81" s="1004"/>
      <c r="E81" s="1004"/>
      <c r="F81" s="1004"/>
      <c r="G81" s="1004"/>
      <c r="H81" s="1004"/>
      <c r="I81" s="1004"/>
      <c r="J81" s="1004"/>
      <c r="K81" s="1004"/>
      <c r="L81" s="1004"/>
      <c r="M81" s="1004"/>
      <c r="N81" s="1004"/>
      <c r="O81" s="1004"/>
      <c r="P81" s="1005"/>
      <c r="Q81" s="1006">
        <v>4</v>
      </c>
      <c r="R81" s="1000"/>
      <c r="S81" s="1000"/>
      <c r="T81" s="1000"/>
      <c r="U81" s="1000"/>
      <c r="V81" s="1000">
        <v>3</v>
      </c>
      <c r="W81" s="1000"/>
      <c r="X81" s="1000"/>
      <c r="Y81" s="1000"/>
      <c r="Z81" s="1000"/>
      <c r="AA81" s="1000">
        <v>1</v>
      </c>
      <c r="AB81" s="1000"/>
      <c r="AC81" s="1000"/>
      <c r="AD81" s="1000"/>
      <c r="AE81" s="1000"/>
      <c r="AF81" s="1000">
        <v>1</v>
      </c>
      <c r="AG81" s="1000"/>
      <c r="AH81" s="1000"/>
      <c r="AI81" s="1000"/>
      <c r="AJ81" s="1000"/>
      <c r="AK81" s="1000" t="s">
        <v>605</v>
      </c>
      <c r="AL81" s="1000"/>
      <c r="AM81" s="1000"/>
      <c r="AN81" s="1000"/>
      <c r="AO81" s="1000"/>
      <c r="AP81" s="1000" t="s">
        <v>605</v>
      </c>
      <c r="AQ81" s="1000"/>
      <c r="AR81" s="1000"/>
      <c r="AS81" s="1000"/>
      <c r="AT81" s="1000"/>
      <c r="AU81" s="1000" t="s">
        <v>605</v>
      </c>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391</v>
      </c>
      <c r="B88" s="966" t="s">
        <v>423</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1943</v>
      </c>
      <c r="AG88" s="988"/>
      <c r="AH88" s="988"/>
      <c r="AI88" s="988"/>
      <c r="AJ88" s="988"/>
      <c r="AK88" s="992"/>
      <c r="AL88" s="992"/>
      <c r="AM88" s="992"/>
      <c r="AN88" s="992"/>
      <c r="AO88" s="992"/>
      <c r="AP88" s="988">
        <v>18453</v>
      </c>
      <c r="AQ88" s="988"/>
      <c r="AR88" s="988"/>
      <c r="AS88" s="988"/>
      <c r="AT88" s="988"/>
      <c r="AU88" s="988">
        <v>10959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6" t="s">
        <v>424</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41</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425</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426</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429</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430</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432</v>
      </c>
      <c r="AB109" s="925"/>
      <c r="AC109" s="925"/>
      <c r="AD109" s="925"/>
      <c r="AE109" s="926"/>
      <c r="AF109" s="927" t="s">
        <v>433</v>
      </c>
      <c r="AG109" s="925"/>
      <c r="AH109" s="925"/>
      <c r="AI109" s="925"/>
      <c r="AJ109" s="926"/>
      <c r="AK109" s="927" t="s">
        <v>305</v>
      </c>
      <c r="AL109" s="925"/>
      <c r="AM109" s="925"/>
      <c r="AN109" s="925"/>
      <c r="AO109" s="926"/>
      <c r="AP109" s="927" t="s">
        <v>434</v>
      </c>
      <c r="AQ109" s="925"/>
      <c r="AR109" s="925"/>
      <c r="AS109" s="925"/>
      <c r="AT109" s="958"/>
      <c r="AU109" s="92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432</v>
      </c>
      <c r="BR109" s="925"/>
      <c r="BS109" s="925"/>
      <c r="BT109" s="925"/>
      <c r="BU109" s="926"/>
      <c r="BV109" s="927" t="s">
        <v>433</v>
      </c>
      <c r="BW109" s="925"/>
      <c r="BX109" s="925"/>
      <c r="BY109" s="925"/>
      <c r="BZ109" s="926"/>
      <c r="CA109" s="927" t="s">
        <v>305</v>
      </c>
      <c r="CB109" s="925"/>
      <c r="CC109" s="925"/>
      <c r="CD109" s="925"/>
      <c r="CE109" s="926"/>
      <c r="CF109" s="965" t="s">
        <v>434</v>
      </c>
      <c r="CG109" s="965"/>
      <c r="CH109" s="965"/>
      <c r="CI109" s="965"/>
      <c r="CJ109" s="965"/>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432</v>
      </c>
      <c r="DH109" s="925"/>
      <c r="DI109" s="925"/>
      <c r="DJ109" s="925"/>
      <c r="DK109" s="926"/>
      <c r="DL109" s="927" t="s">
        <v>433</v>
      </c>
      <c r="DM109" s="925"/>
      <c r="DN109" s="925"/>
      <c r="DO109" s="925"/>
      <c r="DP109" s="926"/>
      <c r="DQ109" s="927" t="s">
        <v>305</v>
      </c>
      <c r="DR109" s="925"/>
      <c r="DS109" s="925"/>
      <c r="DT109" s="925"/>
      <c r="DU109" s="926"/>
      <c r="DV109" s="927" t="s">
        <v>434</v>
      </c>
      <c r="DW109" s="925"/>
      <c r="DX109" s="925"/>
      <c r="DY109" s="925"/>
      <c r="DZ109" s="958"/>
    </row>
    <row r="110" spans="1:131" s="226" customFormat="1" ht="26.25" customHeight="1" x14ac:dyDescent="0.15">
      <c r="A110" s="836" t="s">
        <v>436</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1267908</v>
      </c>
      <c r="AB110" s="918"/>
      <c r="AC110" s="918"/>
      <c r="AD110" s="918"/>
      <c r="AE110" s="919"/>
      <c r="AF110" s="920">
        <v>1232782</v>
      </c>
      <c r="AG110" s="918"/>
      <c r="AH110" s="918"/>
      <c r="AI110" s="918"/>
      <c r="AJ110" s="919"/>
      <c r="AK110" s="920">
        <v>1261324</v>
      </c>
      <c r="AL110" s="918"/>
      <c r="AM110" s="918"/>
      <c r="AN110" s="918"/>
      <c r="AO110" s="919"/>
      <c r="AP110" s="921">
        <v>18.899999999999999</v>
      </c>
      <c r="AQ110" s="922"/>
      <c r="AR110" s="922"/>
      <c r="AS110" s="922"/>
      <c r="AT110" s="923"/>
      <c r="AU110" s="959" t="s">
        <v>73</v>
      </c>
      <c r="AV110" s="960"/>
      <c r="AW110" s="960"/>
      <c r="AX110" s="960"/>
      <c r="AY110" s="960"/>
      <c r="AZ110" s="889" t="s">
        <v>437</v>
      </c>
      <c r="BA110" s="837"/>
      <c r="BB110" s="837"/>
      <c r="BC110" s="837"/>
      <c r="BD110" s="837"/>
      <c r="BE110" s="837"/>
      <c r="BF110" s="837"/>
      <c r="BG110" s="837"/>
      <c r="BH110" s="837"/>
      <c r="BI110" s="837"/>
      <c r="BJ110" s="837"/>
      <c r="BK110" s="837"/>
      <c r="BL110" s="837"/>
      <c r="BM110" s="837"/>
      <c r="BN110" s="837"/>
      <c r="BO110" s="837"/>
      <c r="BP110" s="838"/>
      <c r="BQ110" s="890">
        <v>10174688</v>
      </c>
      <c r="BR110" s="871"/>
      <c r="BS110" s="871"/>
      <c r="BT110" s="871"/>
      <c r="BU110" s="871"/>
      <c r="BV110" s="871">
        <v>10050856</v>
      </c>
      <c r="BW110" s="871"/>
      <c r="BX110" s="871"/>
      <c r="BY110" s="871"/>
      <c r="BZ110" s="871"/>
      <c r="CA110" s="871">
        <v>9556135</v>
      </c>
      <c r="CB110" s="871"/>
      <c r="CC110" s="871"/>
      <c r="CD110" s="871"/>
      <c r="CE110" s="871"/>
      <c r="CF110" s="895">
        <v>142.80000000000001</v>
      </c>
      <c r="CG110" s="896"/>
      <c r="CH110" s="896"/>
      <c r="CI110" s="896"/>
      <c r="CJ110" s="896"/>
      <c r="CK110" s="955" t="s">
        <v>438</v>
      </c>
      <c r="CL110" s="848"/>
      <c r="CM110" s="889" t="s">
        <v>439</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440</v>
      </c>
      <c r="DH110" s="871"/>
      <c r="DI110" s="871"/>
      <c r="DJ110" s="871"/>
      <c r="DK110" s="871"/>
      <c r="DL110" s="871" t="s">
        <v>441</v>
      </c>
      <c r="DM110" s="871"/>
      <c r="DN110" s="871"/>
      <c r="DO110" s="871"/>
      <c r="DP110" s="871"/>
      <c r="DQ110" s="871" t="s">
        <v>440</v>
      </c>
      <c r="DR110" s="871"/>
      <c r="DS110" s="871"/>
      <c r="DT110" s="871"/>
      <c r="DU110" s="871"/>
      <c r="DV110" s="872" t="s">
        <v>440</v>
      </c>
      <c r="DW110" s="872"/>
      <c r="DX110" s="872"/>
      <c r="DY110" s="872"/>
      <c r="DZ110" s="873"/>
    </row>
    <row r="111" spans="1:131" s="226" customFormat="1" ht="26.25" customHeight="1" x14ac:dyDescent="0.15">
      <c r="A111" s="803" t="s">
        <v>442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441</v>
      </c>
      <c r="AB111" s="948"/>
      <c r="AC111" s="948"/>
      <c r="AD111" s="948"/>
      <c r="AE111" s="949"/>
      <c r="AF111" s="950" t="s">
        <v>440</v>
      </c>
      <c r="AG111" s="948"/>
      <c r="AH111" s="948"/>
      <c r="AI111" s="948"/>
      <c r="AJ111" s="949"/>
      <c r="AK111" s="950" t="s">
        <v>179</v>
      </c>
      <c r="AL111" s="948"/>
      <c r="AM111" s="948"/>
      <c r="AN111" s="948"/>
      <c r="AO111" s="949"/>
      <c r="AP111" s="951" t="s">
        <v>179</v>
      </c>
      <c r="AQ111" s="952"/>
      <c r="AR111" s="952"/>
      <c r="AS111" s="952"/>
      <c r="AT111" s="953"/>
      <c r="AU111" s="961"/>
      <c r="AV111" s="962"/>
      <c r="AW111" s="962"/>
      <c r="AX111" s="962"/>
      <c r="AY111" s="962"/>
      <c r="AZ111" s="844" t="s">
        <v>443</v>
      </c>
      <c r="BA111" s="781"/>
      <c r="BB111" s="781"/>
      <c r="BC111" s="781"/>
      <c r="BD111" s="781"/>
      <c r="BE111" s="781"/>
      <c r="BF111" s="781"/>
      <c r="BG111" s="781"/>
      <c r="BH111" s="781"/>
      <c r="BI111" s="781"/>
      <c r="BJ111" s="781"/>
      <c r="BK111" s="781"/>
      <c r="BL111" s="781"/>
      <c r="BM111" s="781"/>
      <c r="BN111" s="781"/>
      <c r="BO111" s="781"/>
      <c r="BP111" s="782"/>
      <c r="BQ111" s="845">
        <v>42578</v>
      </c>
      <c r="BR111" s="846"/>
      <c r="BS111" s="846"/>
      <c r="BT111" s="846"/>
      <c r="BU111" s="846"/>
      <c r="BV111" s="846">
        <v>26855</v>
      </c>
      <c r="BW111" s="846"/>
      <c r="BX111" s="846"/>
      <c r="BY111" s="846"/>
      <c r="BZ111" s="846"/>
      <c r="CA111" s="846">
        <v>15790</v>
      </c>
      <c r="CB111" s="846"/>
      <c r="CC111" s="846"/>
      <c r="CD111" s="846"/>
      <c r="CE111" s="846"/>
      <c r="CF111" s="904">
        <v>0.2</v>
      </c>
      <c r="CG111" s="905"/>
      <c r="CH111" s="905"/>
      <c r="CI111" s="905"/>
      <c r="CJ111" s="905"/>
      <c r="CK111" s="956"/>
      <c r="CL111" s="850"/>
      <c r="CM111" s="844" t="s">
        <v>444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440</v>
      </c>
      <c r="DH111" s="846"/>
      <c r="DI111" s="846"/>
      <c r="DJ111" s="846"/>
      <c r="DK111" s="846"/>
      <c r="DL111" s="846" t="s">
        <v>441</v>
      </c>
      <c r="DM111" s="846"/>
      <c r="DN111" s="846"/>
      <c r="DO111" s="846"/>
      <c r="DP111" s="846"/>
      <c r="DQ111" s="846" t="s">
        <v>179</v>
      </c>
      <c r="DR111" s="846"/>
      <c r="DS111" s="846"/>
      <c r="DT111" s="846"/>
      <c r="DU111" s="846"/>
      <c r="DV111" s="823" t="s">
        <v>179</v>
      </c>
      <c r="DW111" s="823"/>
      <c r="DX111" s="823"/>
      <c r="DY111" s="823"/>
      <c r="DZ111" s="824"/>
    </row>
    <row r="112" spans="1:131" s="226" customFormat="1" ht="26.25" customHeight="1" x14ac:dyDescent="0.15">
      <c r="A112" s="941" t="s">
        <v>445</v>
      </c>
      <c r="B112" s="942"/>
      <c r="C112" s="781" t="s">
        <v>446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441</v>
      </c>
      <c r="AB112" s="809"/>
      <c r="AC112" s="809"/>
      <c r="AD112" s="809"/>
      <c r="AE112" s="810"/>
      <c r="AF112" s="811" t="s">
        <v>393</v>
      </c>
      <c r="AG112" s="809"/>
      <c r="AH112" s="809"/>
      <c r="AI112" s="809"/>
      <c r="AJ112" s="810"/>
      <c r="AK112" s="811" t="s">
        <v>179</v>
      </c>
      <c r="AL112" s="809"/>
      <c r="AM112" s="809"/>
      <c r="AN112" s="809"/>
      <c r="AO112" s="810"/>
      <c r="AP112" s="853" t="s">
        <v>393</v>
      </c>
      <c r="AQ112" s="854"/>
      <c r="AR112" s="854"/>
      <c r="AS112" s="854"/>
      <c r="AT112" s="855"/>
      <c r="AU112" s="961"/>
      <c r="AV112" s="962"/>
      <c r="AW112" s="962"/>
      <c r="AX112" s="962"/>
      <c r="AY112" s="962"/>
      <c r="AZ112" s="844" t="s">
        <v>447</v>
      </c>
      <c r="BA112" s="781"/>
      <c r="BB112" s="781"/>
      <c r="BC112" s="781"/>
      <c r="BD112" s="781"/>
      <c r="BE112" s="781"/>
      <c r="BF112" s="781"/>
      <c r="BG112" s="781"/>
      <c r="BH112" s="781"/>
      <c r="BI112" s="781"/>
      <c r="BJ112" s="781"/>
      <c r="BK112" s="781"/>
      <c r="BL112" s="781"/>
      <c r="BM112" s="781"/>
      <c r="BN112" s="781"/>
      <c r="BO112" s="781"/>
      <c r="BP112" s="782"/>
      <c r="BQ112" s="845">
        <v>1714130</v>
      </c>
      <c r="BR112" s="846"/>
      <c r="BS112" s="846"/>
      <c r="BT112" s="846"/>
      <c r="BU112" s="846"/>
      <c r="BV112" s="846">
        <v>1629997</v>
      </c>
      <c r="BW112" s="846"/>
      <c r="BX112" s="846"/>
      <c r="BY112" s="846"/>
      <c r="BZ112" s="846"/>
      <c r="CA112" s="846">
        <v>1424861</v>
      </c>
      <c r="CB112" s="846"/>
      <c r="CC112" s="846"/>
      <c r="CD112" s="846"/>
      <c r="CE112" s="846"/>
      <c r="CF112" s="904">
        <v>21.3</v>
      </c>
      <c r="CG112" s="905"/>
      <c r="CH112" s="905"/>
      <c r="CI112" s="905"/>
      <c r="CJ112" s="905"/>
      <c r="CK112" s="956"/>
      <c r="CL112" s="850"/>
      <c r="CM112" s="844" t="s">
        <v>448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440</v>
      </c>
      <c r="DH112" s="846"/>
      <c r="DI112" s="846"/>
      <c r="DJ112" s="846"/>
      <c r="DK112" s="846"/>
      <c r="DL112" s="846" t="s">
        <v>393</v>
      </c>
      <c r="DM112" s="846"/>
      <c r="DN112" s="846"/>
      <c r="DO112" s="846"/>
      <c r="DP112" s="846"/>
      <c r="DQ112" s="846" t="s">
        <v>440</v>
      </c>
      <c r="DR112" s="846"/>
      <c r="DS112" s="846"/>
      <c r="DT112" s="846"/>
      <c r="DU112" s="846"/>
      <c r="DV112" s="823" t="s">
        <v>179</v>
      </c>
      <c r="DW112" s="823"/>
      <c r="DX112" s="823"/>
      <c r="DY112" s="823"/>
      <c r="DZ112" s="824"/>
    </row>
    <row r="113" spans="1:130" s="226" customFormat="1" ht="26.25" customHeight="1" x14ac:dyDescent="0.15">
      <c r="A113" s="943"/>
      <c r="B113" s="944"/>
      <c r="C113" s="781" t="s">
        <v>449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153473</v>
      </c>
      <c r="AB113" s="948"/>
      <c r="AC113" s="948"/>
      <c r="AD113" s="948"/>
      <c r="AE113" s="949"/>
      <c r="AF113" s="950">
        <v>151475</v>
      </c>
      <c r="AG113" s="948"/>
      <c r="AH113" s="948"/>
      <c r="AI113" s="948"/>
      <c r="AJ113" s="949"/>
      <c r="AK113" s="950">
        <v>152235</v>
      </c>
      <c r="AL113" s="948"/>
      <c r="AM113" s="948"/>
      <c r="AN113" s="948"/>
      <c r="AO113" s="949"/>
      <c r="AP113" s="951">
        <v>2.2999999999999998</v>
      </c>
      <c r="AQ113" s="952"/>
      <c r="AR113" s="952"/>
      <c r="AS113" s="952"/>
      <c r="AT113" s="953"/>
      <c r="AU113" s="961"/>
      <c r="AV113" s="962"/>
      <c r="AW113" s="962"/>
      <c r="AX113" s="962"/>
      <c r="AY113" s="962"/>
      <c r="AZ113" s="844" t="s">
        <v>450</v>
      </c>
      <c r="BA113" s="781"/>
      <c r="BB113" s="781"/>
      <c r="BC113" s="781"/>
      <c r="BD113" s="781"/>
      <c r="BE113" s="781"/>
      <c r="BF113" s="781"/>
      <c r="BG113" s="781"/>
      <c r="BH113" s="781"/>
      <c r="BI113" s="781"/>
      <c r="BJ113" s="781"/>
      <c r="BK113" s="781"/>
      <c r="BL113" s="781"/>
      <c r="BM113" s="781"/>
      <c r="BN113" s="781"/>
      <c r="BO113" s="781"/>
      <c r="BP113" s="782"/>
      <c r="BQ113" s="845">
        <v>11694482</v>
      </c>
      <c r="BR113" s="846"/>
      <c r="BS113" s="846"/>
      <c r="BT113" s="846"/>
      <c r="BU113" s="846"/>
      <c r="BV113" s="846">
        <v>11365484</v>
      </c>
      <c r="BW113" s="846"/>
      <c r="BX113" s="846"/>
      <c r="BY113" s="846"/>
      <c r="BZ113" s="846"/>
      <c r="CA113" s="846">
        <v>10958634</v>
      </c>
      <c r="CB113" s="846"/>
      <c r="CC113" s="846"/>
      <c r="CD113" s="846"/>
      <c r="CE113" s="846"/>
      <c r="CF113" s="904">
        <v>163.80000000000001</v>
      </c>
      <c r="CG113" s="905"/>
      <c r="CH113" s="905"/>
      <c r="CI113" s="905"/>
      <c r="CJ113" s="905"/>
      <c r="CK113" s="956"/>
      <c r="CL113" s="850"/>
      <c r="CM113" s="844" t="s">
        <v>451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179</v>
      </c>
      <c r="DH113" s="809"/>
      <c r="DI113" s="809"/>
      <c r="DJ113" s="809"/>
      <c r="DK113" s="810"/>
      <c r="DL113" s="811" t="s">
        <v>393</v>
      </c>
      <c r="DM113" s="809"/>
      <c r="DN113" s="809"/>
      <c r="DO113" s="809"/>
      <c r="DP113" s="810"/>
      <c r="DQ113" s="811" t="s">
        <v>393</v>
      </c>
      <c r="DR113" s="809"/>
      <c r="DS113" s="809"/>
      <c r="DT113" s="809"/>
      <c r="DU113" s="810"/>
      <c r="DV113" s="853" t="s">
        <v>393</v>
      </c>
      <c r="DW113" s="854"/>
      <c r="DX113" s="854"/>
      <c r="DY113" s="854"/>
      <c r="DZ113" s="855"/>
    </row>
    <row r="114" spans="1:130" s="226" customFormat="1" ht="26.25" customHeight="1" x14ac:dyDescent="0.15">
      <c r="A114" s="943"/>
      <c r="B114" s="944"/>
      <c r="C114" s="781" t="s">
        <v>452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622242</v>
      </c>
      <c r="AB114" s="809"/>
      <c r="AC114" s="809"/>
      <c r="AD114" s="809"/>
      <c r="AE114" s="810"/>
      <c r="AF114" s="811">
        <v>654747</v>
      </c>
      <c r="AG114" s="809"/>
      <c r="AH114" s="809"/>
      <c r="AI114" s="809"/>
      <c r="AJ114" s="810"/>
      <c r="AK114" s="811">
        <v>681347</v>
      </c>
      <c r="AL114" s="809"/>
      <c r="AM114" s="809"/>
      <c r="AN114" s="809"/>
      <c r="AO114" s="810"/>
      <c r="AP114" s="853">
        <v>10.199999999999999</v>
      </c>
      <c r="AQ114" s="854"/>
      <c r="AR114" s="854"/>
      <c r="AS114" s="854"/>
      <c r="AT114" s="855"/>
      <c r="AU114" s="961"/>
      <c r="AV114" s="962"/>
      <c r="AW114" s="962"/>
      <c r="AX114" s="962"/>
      <c r="AY114" s="962"/>
      <c r="AZ114" s="844" t="s">
        <v>453</v>
      </c>
      <c r="BA114" s="781"/>
      <c r="BB114" s="781"/>
      <c r="BC114" s="781"/>
      <c r="BD114" s="781"/>
      <c r="BE114" s="781"/>
      <c r="BF114" s="781"/>
      <c r="BG114" s="781"/>
      <c r="BH114" s="781"/>
      <c r="BI114" s="781"/>
      <c r="BJ114" s="781"/>
      <c r="BK114" s="781"/>
      <c r="BL114" s="781"/>
      <c r="BM114" s="781"/>
      <c r="BN114" s="781"/>
      <c r="BO114" s="781"/>
      <c r="BP114" s="782"/>
      <c r="BQ114" s="845">
        <v>1546199</v>
      </c>
      <c r="BR114" s="846"/>
      <c r="BS114" s="846"/>
      <c r="BT114" s="846"/>
      <c r="BU114" s="846"/>
      <c r="BV114" s="846">
        <v>1487158</v>
      </c>
      <c r="BW114" s="846"/>
      <c r="BX114" s="846"/>
      <c r="BY114" s="846"/>
      <c r="BZ114" s="846"/>
      <c r="CA114" s="846">
        <v>1409515</v>
      </c>
      <c r="CB114" s="846"/>
      <c r="CC114" s="846"/>
      <c r="CD114" s="846"/>
      <c r="CE114" s="846"/>
      <c r="CF114" s="904">
        <v>21.1</v>
      </c>
      <c r="CG114" s="905"/>
      <c r="CH114" s="905"/>
      <c r="CI114" s="905"/>
      <c r="CJ114" s="905"/>
      <c r="CK114" s="956"/>
      <c r="CL114" s="850"/>
      <c r="CM114" s="844" t="s">
        <v>454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393</v>
      </c>
      <c r="DH114" s="809"/>
      <c r="DI114" s="809"/>
      <c r="DJ114" s="809"/>
      <c r="DK114" s="810"/>
      <c r="DL114" s="811" t="s">
        <v>440</v>
      </c>
      <c r="DM114" s="809"/>
      <c r="DN114" s="809"/>
      <c r="DO114" s="809"/>
      <c r="DP114" s="810"/>
      <c r="DQ114" s="811" t="s">
        <v>440</v>
      </c>
      <c r="DR114" s="809"/>
      <c r="DS114" s="809"/>
      <c r="DT114" s="809"/>
      <c r="DU114" s="810"/>
      <c r="DV114" s="853" t="s">
        <v>441</v>
      </c>
      <c r="DW114" s="854"/>
      <c r="DX114" s="854"/>
      <c r="DY114" s="854"/>
      <c r="DZ114" s="855"/>
    </row>
    <row r="115" spans="1:130" s="226" customFormat="1" ht="26.25" customHeight="1" x14ac:dyDescent="0.15">
      <c r="A115" s="943"/>
      <c r="B115" s="944"/>
      <c r="C115" s="781" t="s">
        <v>455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22114</v>
      </c>
      <c r="AB115" s="948"/>
      <c r="AC115" s="948"/>
      <c r="AD115" s="948"/>
      <c r="AE115" s="949"/>
      <c r="AF115" s="950">
        <v>12421</v>
      </c>
      <c r="AG115" s="948"/>
      <c r="AH115" s="948"/>
      <c r="AI115" s="948"/>
      <c r="AJ115" s="949"/>
      <c r="AK115" s="950">
        <v>11005</v>
      </c>
      <c r="AL115" s="948"/>
      <c r="AM115" s="948"/>
      <c r="AN115" s="948"/>
      <c r="AO115" s="949"/>
      <c r="AP115" s="951">
        <v>0.2</v>
      </c>
      <c r="AQ115" s="952"/>
      <c r="AR115" s="952"/>
      <c r="AS115" s="952"/>
      <c r="AT115" s="953"/>
      <c r="AU115" s="961"/>
      <c r="AV115" s="962"/>
      <c r="AW115" s="962"/>
      <c r="AX115" s="962"/>
      <c r="AY115" s="962"/>
      <c r="AZ115" s="844" t="s">
        <v>456</v>
      </c>
      <c r="BA115" s="781"/>
      <c r="BB115" s="781"/>
      <c r="BC115" s="781"/>
      <c r="BD115" s="781"/>
      <c r="BE115" s="781"/>
      <c r="BF115" s="781"/>
      <c r="BG115" s="781"/>
      <c r="BH115" s="781"/>
      <c r="BI115" s="781"/>
      <c r="BJ115" s="781"/>
      <c r="BK115" s="781"/>
      <c r="BL115" s="781"/>
      <c r="BM115" s="781"/>
      <c r="BN115" s="781"/>
      <c r="BO115" s="781"/>
      <c r="BP115" s="782"/>
      <c r="BQ115" s="845" t="s">
        <v>393</v>
      </c>
      <c r="BR115" s="846"/>
      <c r="BS115" s="846"/>
      <c r="BT115" s="846"/>
      <c r="BU115" s="846"/>
      <c r="BV115" s="846" t="s">
        <v>393</v>
      </c>
      <c r="BW115" s="846"/>
      <c r="BX115" s="846"/>
      <c r="BY115" s="846"/>
      <c r="BZ115" s="846"/>
      <c r="CA115" s="846" t="s">
        <v>179</v>
      </c>
      <c r="CB115" s="846"/>
      <c r="CC115" s="846"/>
      <c r="CD115" s="846"/>
      <c r="CE115" s="846"/>
      <c r="CF115" s="904" t="s">
        <v>440</v>
      </c>
      <c r="CG115" s="905"/>
      <c r="CH115" s="905"/>
      <c r="CI115" s="905"/>
      <c r="CJ115" s="905"/>
      <c r="CK115" s="956"/>
      <c r="CL115" s="850"/>
      <c r="CM115" s="844" t="s">
        <v>457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179</v>
      </c>
      <c r="DH115" s="809"/>
      <c r="DI115" s="809"/>
      <c r="DJ115" s="809"/>
      <c r="DK115" s="810"/>
      <c r="DL115" s="811" t="s">
        <v>440</v>
      </c>
      <c r="DM115" s="809"/>
      <c r="DN115" s="809"/>
      <c r="DO115" s="809"/>
      <c r="DP115" s="810"/>
      <c r="DQ115" s="811" t="s">
        <v>393</v>
      </c>
      <c r="DR115" s="809"/>
      <c r="DS115" s="809"/>
      <c r="DT115" s="809"/>
      <c r="DU115" s="810"/>
      <c r="DV115" s="853" t="s">
        <v>440</v>
      </c>
      <c r="DW115" s="854"/>
      <c r="DX115" s="854"/>
      <c r="DY115" s="854"/>
      <c r="DZ115" s="855"/>
    </row>
    <row r="116" spans="1:130" s="226" customFormat="1" ht="26.25" customHeight="1" x14ac:dyDescent="0.15">
      <c r="A116" s="945"/>
      <c r="B116" s="946"/>
      <c r="C116" s="868" t="s">
        <v>458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440</v>
      </c>
      <c r="AB116" s="809"/>
      <c r="AC116" s="809"/>
      <c r="AD116" s="809"/>
      <c r="AE116" s="810"/>
      <c r="AF116" s="811" t="s">
        <v>393</v>
      </c>
      <c r="AG116" s="809"/>
      <c r="AH116" s="809"/>
      <c r="AI116" s="809"/>
      <c r="AJ116" s="810"/>
      <c r="AK116" s="811" t="s">
        <v>440</v>
      </c>
      <c r="AL116" s="809"/>
      <c r="AM116" s="809"/>
      <c r="AN116" s="809"/>
      <c r="AO116" s="810"/>
      <c r="AP116" s="853" t="s">
        <v>440</v>
      </c>
      <c r="AQ116" s="854"/>
      <c r="AR116" s="854"/>
      <c r="AS116" s="854"/>
      <c r="AT116" s="855"/>
      <c r="AU116" s="961"/>
      <c r="AV116" s="962"/>
      <c r="AW116" s="962"/>
      <c r="AX116" s="962"/>
      <c r="AY116" s="962"/>
      <c r="AZ116" s="938" t="s">
        <v>459</v>
      </c>
      <c r="BA116" s="939"/>
      <c r="BB116" s="939"/>
      <c r="BC116" s="939"/>
      <c r="BD116" s="939"/>
      <c r="BE116" s="939"/>
      <c r="BF116" s="939"/>
      <c r="BG116" s="939"/>
      <c r="BH116" s="939"/>
      <c r="BI116" s="939"/>
      <c r="BJ116" s="939"/>
      <c r="BK116" s="939"/>
      <c r="BL116" s="939"/>
      <c r="BM116" s="939"/>
      <c r="BN116" s="939"/>
      <c r="BO116" s="939"/>
      <c r="BP116" s="940"/>
      <c r="BQ116" s="845" t="s">
        <v>393</v>
      </c>
      <c r="BR116" s="846"/>
      <c r="BS116" s="846"/>
      <c r="BT116" s="846"/>
      <c r="BU116" s="846"/>
      <c r="BV116" s="846" t="s">
        <v>440</v>
      </c>
      <c r="BW116" s="846"/>
      <c r="BX116" s="846"/>
      <c r="BY116" s="846"/>
      <c r="BZ116" s="846"/>
      <c r="CA116" s="846" t="s">
        <v>440</v>
      </c>
      <c r="CB116" s="846"/>
      <c r="CC116" s="846"/>
      <c r="CD116" s="846"/>
      <c r="CE116" s="846"/>
      <c r="CF116" s="904" t="s">
        <v>440</v>
      </c>
      <c r="CG116" s="905"/>
      <c r="CH116" s="905"/>
      <c r="CI116" s="905"/>
      <c r="CJ116" s="905"/>
      <c r="CK116" s="956"/>
      <c r="CL116" s="850"/>
      <c r="CM116" s="844" t="s">
        <v>460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34735</v>
      </c>
      <c r="DH116" s="809"/>
      <c r="DI116" s="809"/>
      <c r="DJ116" s="809"/>
      <c r="DK116" s="810"/>
      <c r="DL116" s="811">
        <v>23884</v>
      </c>
      <c r="DM116" s="809"/>
      <c r="DN116" s="809"/>
      <c r="DO116" s="809"/>
      <c r="DP116" s="810"/>
      <c r="DQ116" s="811">
        <v>15451</v>
      </c>
      <c r="DR116" s="809"/>
      <c r="DS116" s="809"/>
      <c r="DT116" s="809"/>
      <c r="DU116" s="810"/>
      <c r="DV116" s="853">
        <v>0.2</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461</v>
      </c>
      <c r="Z117" s="926"/>
      <c r="AA117" s="931">
        <v>2065737</v>
      </c>
      <c r="AB117" s="932"/>
      <c r="AC117" s="932"/>
      <c r="AD117" s="932"/>
      <c r="AE117" s="933"/>
      <c r="AF117" s="934">
        <v>2051425</v>
      </c>
      <c r="AG117" s="932"/>
      <c r="AH117" s="932"/>
      <c r="AI117" s="932"/>
      <c r="AJ117" s="933"/>
      <c r="AK117" s="934">
        <v>2105911</v>
      </c>
      <c r="AL117" s="932"/>
      <c r="AM117" s="932"/>
      <c r="AN117" s="932"/>
      <c r="AO117" s="933"/>
      <c r="AP117" s="935"/>
      <c r="AQ117" s="936"/>
      <c r="AR117" s="936"/>
      <c r="AS117" s="936"/>
      <c r="AT117" s="937"/>
      <c r="AU117" s="961"/>
      <c r="AV117" s="962"/>
      <c r="AW117" s="962"/>
      <c r="AX117" s="962"/>
      <c r="AY117" s="962"/>
      <c r="AZ117" s="892" t="s">
        <v>462</v>
      </c>
      <c r="BA117" s="893"/>
      <c r="BB117" s="893"/>
      <c r="BC117" s="893"/>
      <c r="BD117" s="893"/>
      <c r="BE117" s="893"/>
      <c r="BF117" s="893"/>
      <c r="BG117" s="893"/>
      <c r="BH117" s="893"/>
      <c r="BI117" s="893"/>
      <c r="BJ117" s="893"/>
      <c r="BK117" s="893"/>
      <c r="BL117" s="893"/>
      <c r="BM117" s="893"/>
      <c r="BN117" s="893"/>
      <c r="BO117" s="893"/>
      <c r="BP117" s="894"/>
      <c r="BQ117" s="845" t="s">
        <v>463</v>
      </c>
      <c r="BR117" s="846"/>
      <c r="BS117" s="846"/>
      <c r="BT117" s="846"/>
      <c r="BU117" s="846"/>
      <c r="BV117" s="846" t="s">
        <v>464</v>
      </c>
      <c r="BW117" s="846"/>
      <c r="BX117" s="846"/>
      <c r="BY117" s="846"/>
      <c r="BZ117" s="846"/>
      <c r="CA117" s="846" t="s">
        <v>465</v>
      </c>
      <c r="CB117" s="846"/>
      <c r="CC117" s="846"/>
      <c r="CD117" s="846"/>
      <c r="CE117" s="846"/>
      <c r="CF117" s="904" t="s">
        <v>463</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467</v>
      </c>
      <c r="DH117" s="809"/>
      <c r="DI117" s="809"/>
      <c r="DJ117" s="809"/>
      <c r="DK117" s="810"/>
      <c r="DL117" s="811" t="s">
        <v>179</v>
      </c>
      <c r="DM117" s="809"/>
      <c r="DN117" s="809"/>
      <c r="DO117" s="809"/>
      <c r="DP117" s="810"/>
      <c r="DQ117" s="811" t="s">
        <v>463</v>
      </c>
      <c r="DR117" s="809"/>
      <c r="DS117" s="809"/>
      <c r="DT117" s="809"/>
      <c r="DU117" s="810"/>
      <c r="DV117" s="853" t="s">
        <v>179</v>
      </c>
      <c r="DW117" s="854"/>
      <c r="DX117" s="854"/>
      <c r="DY117" s="854"/>
      <c r="DZ117" s="855"/>
    </row>
    <row r="118" spans="1:130" s="226" customFormat="1" ht="26.25" customHeight="1" x14ac:dyDescent="0.15">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432</v>
      </c>
      <c r="AB118" s="925"/>
      <c r="AC118" s="925"/>
      <c r="AD118" s="925"/>
      <c r="AE118" s="926"/>
      <c r="AF118" s="927" t="s">
        <v>433</v>
      </c>
      <c r="AG118" s="925"/>
      <c r="AH118" s="925"/>
      <c r="AI118" s="925"/>
      <c r="AJ118" s="926"/>
      <c r="AK118" s="927" t="s">
        <v>305</v>
      </c>
      <c r="AL118" s="925"/>
      <c r="AM118" s="925"/>
      <c r="AN118" s="925"/>
      <c r="AO118" s="926"/>
      <c r="AP118" s="928" t="s">
        <v>434</v>
      </c>
      <c r="AQ118" s="929"/>
      <c r="AR118" s="929"/>
      <c r="AS118" s="929"/>
      <c r="AT118" s="930"/>
      <c r="AU118" s="961"/>
      <c r="AV118" s="962"/>
      <c r="AW118" s="962"/>
      <c r="AX118" s="962"/>
      <c r="AY118" s="962"/>
      <c r="AZ118" s="867" t="s">
        <v>468</v>
      </c>
      <c r="BA118" s="868"/>
      <c r="BB118" s="868"/>
      <c r="BC118" s="868"/>
      <c r="BD118" s="868"/>
      <c r="BE118" s="868"/>
      <c r="BF118" s="868"/>
      <c r="BG118" s="868"/>
      <c r="BH118" s="868"/>
      <c r="BI118" s="868"/>
      <c r="BJ118" s="868"/>
      <c r="BK118" s="868"/>
      <c r="BL118" s="868"/>
      <c r="BM118" s="868"/>
      <c r="BN118" s="868"/>
      <c r="BO118" s="868"/>
      <c r="BP118" s="869"/>
      <c r="BQ118" s="908" t="s">
        <v>393</v>
      </c>
      <c r="BR118" s="874"/>
      <c r="BS118" s="874"/>
      <c r="BT118" s="874"/>
      <c r="BU118" s="874"/>
      <c r="BV118" s="874" t="s">
        <v>179</v>
      </c>
      <c r="BW118" s="874"/>
      <c r="BX118" s="874"/>
      <c r="BY118" s="874"/>
      <c r="BZ118" s="874"/>
      <c r="CA118" s="874" t="s">
        <v>467</v>
      </c>
      <c r="CB118" s="874"/>
      <c r="CC118" s="874"/>
      <c r="CD118" s="874"/>
      <c r="CE118" s="874"/>
      <c r="CF118" s="904" t="s">
        <v>467</v>
      </c>
      <c r="CG118" s="905"/>
      <c r="CH118" s="905"/>
      <c r="CI118" s="905"/>
      <c r="CJ118" s="905"/>
      <c r="CK118" s="956"/>
      <c r="CL118" s="850"/>
      <c r="CM118" s="844" t="s">
        <v>469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470</v>
      </c>
      <c r="DH118" s="809"/>
      <c r="DI118" s="809"/>
      <c r="DJ118" s="809"/>
      <c r="DK118" s="810"/>
      <c r="DL118" s="811" t="s">
        <v>470</v>
      </c>
      <c r="DM118" s="809"/>
      <c r="DN118" s="809"/>
      <c r="DO118" s="809"/>
      <c r="DP118" s="810"/>
      <c r="DQ118" s="811" t="s">
        <v>470</v>
      </c>
      <c r="DR118" s="809"/>
      <c r="DS118" s="809"/>
      <c r="DT118" s="809"/>
      <c r="DU118" s="810"/>
      <c r="DV118" s="853" t="s">
        <v>470</v>
      </c>
      <c r="DW118" s="854"/>
      <c r="DX118" s="854"/>
      <c r="DY118" s="854"/>
      <c r="DZ118" s="855"/>
    </row>
    <row r="119" spans="1:130" s="226" customFormat="1" ht="26.25" customHeight="1" x14ac:dyDescent="0.15">
      <c r="A119" s="847" t="s">
        <v>438</v>
      </c>
      <c r="B119" s="848"/>
      <c r="C119" s="889" t="s">
        <v>439</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465</v>
      </c>
      <c r="AB119" s="918"/>
      <c r="AC119" s="918"/>
      <c r="AD119" s="918"/>
      <c r="AE119" s="919"/>
      <c r="AF119" s="920" t="s">
        <v>470</v>
      </c>
      <c r="AG119" s="918"/>
      <c r="AH119" s="918"/>
      <c r="AI119" s="918"/>
      <c r="AJ119" s="919"/>
      <c r="AK119" s="920" t="s">
        <v>471</v>
      </c>
      <c r="AL119" s="918"/>
      <c r="AM119" s="918"/>
      <c r="AN119" s="918"/>
      <c r="AO119" s="919"/>
      <c r="AP119" s="921" t="s">
        <v>179</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472</v>
      </c>
      <c r="BP119" s="907"/>
      <c r="BQ119" s="908">
        <v>25172077</v>
      </c>
      <c r="BR119" s="874"/>
      <c r="BS119" s="874"/>
      <c r="BT119" s="874"/>
      <c r="BU119" s="874"/>
      <c r="BV119" s="874">
        <v>24560350</v>
      </c>
      <c r="BW119" s="874"/>
      <c r="BX119" s="874"/>
      <c r="BY119" s="874"/>
      <c r="BZ119" s="874"/>
      <c r="CA119" s="874">
        <v>23364935</v>
      </c>
      <c r="CB119" s="874"/>
      <c r="CC119" s="874"/>
      <c r="CD119" s="874"/>
      <c r="CE119" s="874"/>
      <c r="CF119" s="777"/>
      <c r="CG119" s="778"/>
      <c r="CH119" s="778"/>
      <c r="CI119" s="778"/>
      <c r="CJ119" s="863"/>
      <c r="CK119" s="957"/>
      <c r="CL119" s="852"/>
      <c r="CM119" s="867" t="s">
        <v>473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7843</v>
      </c>
      <c r="DH119" s="793"/>
      <c r="DI119" s="793"/>
      <c r="DJ119" s="793"/>
      <c r="DK119" s="794"/>
      <c r="DL119" s="795">
        <v>2971</v>
      </c>
      <c r="DM119" s="793"/>
      <c r="DN119" s="793"/>
      <c r="DO119" s="793"/>
      <c r="DP119" s="794"/>
      <c r="DQ119" s="795">
        <v>339</v>
      </c>
      <c r="DR119" s="793"/>
      <c r="DS119" s="793"/>
      <c r="DT119" s="793"/>
      <c r="DU119" s="794"/>
      <c r="DV119" s="877">
        <v>0</v>
      </c>
      <c r="DW119" s="878"/>
      <c r="DX119" s="878"/>
      <c r="DY119" s="878"/>
      <c r="DZ119" s="879"/>
    </row>
    <row r="120" spans="1:130" s="226" customFormat="1" ht="26.25" customHeight="1" x14ac:dyDescent="0.15">
      <c r="A120" s="849"/>
      <c r="B120" s="850"/>
      <c r="C120" s="844" t="s">
        <v>444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393</v>
      </c>
      <c r="AB120" s="809"/>
      <c r="AC120" s="809"/>
      <c r="AD120" s="809"/>
      <c r="AE120" s="810"/>
      <c r="AF120" s="811" t="s">
        <v>179</v>
      </c>
      <c r="AG120" s="809"/>
      <c r="AH120" s="809"/>
      <c r="AI120" s="809"/>
      <c r="AJ120" s="810"/>
      <c r="AK120" s="811" t="s">
        <v>179</v>
      </c>
      <c r="AL120" s="809"/>
      <c r="AM120" s="809"/>
      <c r="AN120" s="809"/>
      <c r="AO120" s="810"/>
      <c r="AP120" s="853" t="s">
        <v>474</v>
      </c>
      <c r="AQ120" s="854"/>
      <c r="AR120" s="854"/>
      <c r="AS120" s="854"/>
      <c r="AT120" s="855"/>
      <c r="AU120" s="909" t="s">
        <v>475</v>
      </c>
      <c r="AV120" s="910"/>
      <c r="AW120" s="910"/>
      <c r="AX120" s="910"/>
      <c r="AY120" s="911"/>
      <c r="AZ120" s="889" t="s">
        <v>476</v>
      </c>
      <c r="BA120" s="837"/>
      <c r="BB120" s="837"/>
      <c r="BC120" s="837"/>
      <c r="BD120" s="837"/>
      <c r="BE120" s="837"/>
      <c r="BF120" s="837"/>
      <c r="BG120" s="837"/>
      <c r="BH120" s="837"/>
      <c r="BI120" s="837"/>
      <c r="BJ120" s="837"/>
      <c r="BK120" s="837"/>
      <c r="BL120" s="837"/>
      <c r="BM120" s="837"/>
      <c r="BN120" s="837"/>
      <c r="BO120" s="837"/>
      <c r="BP120" s="838"/>
      <c r="BQ120" s="890">
        <v>3784640</v>
      </c>
      <c r="BR120" s="871"/>
      <c r="BS120" s="871"/>
      <c r="BT120" s="871"/>
      <c r="BU120" s="871"/>
      <c r="BV120" s="871">
        <v>3902999</v>
      </c>
      <c r="BW120" s="871"/>
      <c r="BX120" s="871"/>
      <c r="BY120" s="871"/>
      <c r="BZ120" s="871"/>
      <c r="CA120" s="871">
        <v>4817251</v>
      </c>
      <c r="CB120" s="871"/>
      <c r="CC120" s="871"/>
      <c r="CD120" s="871"/>
      <c r="CE120" s="871"/>
      <c r="CF120" s="895">
        <v>72</v>
      </c>
      <c r="CG120" s="896"/>
      <c r="CH120" s="896"/>
      <c r="CI120" s="896"/>
      <c r="CJ120" s="896"/>
      <c r="CK120" s="897" t="s">
        <v>477</v>
      </c>
      <c r="CL120" s="881"/>
      <c r="CM120" s="881"/>
      <c r="CN120" s="881"/>
      <c r="CO120" s="882"/>
      <c r="CP120" s="901" t="s">
        <v>478</v>
      </c>
      <c r="CQ120" s="902"/>
      <c r="CR120" s="902"/>
      <c r="CS120" s="902"/>
      <c r="CT120" s="902"/>
      <c r="CU120" s="902"/>
      <c r="CV120" s="902"/>
      <c r="CW120" s="902"/>
      <c r="CX120" s="902"/>
      <c r="CY120" s="902"/>
      <c r="CZ120" s="902"/>
      <c r="DA120" s="902"/>
      <c r="DB120" s="902"/>
      <c r="DC120" s="902"/>
      <c r="DD120" s="902"/>
      <c r="DE120" s="902"/>
      <c r="DF120" s="903"/>
      <c r="DG120" s="890">
        <v>1616569</v>
      </c>
      <c r="DH120" s="871"/>
      <c r="DI120" s="871"/>
      <c r="DJ120" s="871"/>
      <c r="DK120" s="871"/>
      <c r="DL120" s="871">
        <v>1509139</v>
      </c>
      <c r="DM120" s="871"/>
      <c r="DN120" s="871"/>
      <c r="DO120" s="871"/>
      <c r="DP120" s="871"/>
      <c r="DQ120" s="871">
        <v>1304468</v>
      </c>
      <c r="DR120" s="871"/>
      <c r="DS120" s="871"/>
      <c r="DT120" s="871"/>
      <c r="DU120" s="871"/>
      <c r="DV120" s="872">
        <v>19.5</v>
      </c>
      <c r="DW120" s="872"/>
      <c r="DX120" s="872"/>
      <c r="DY120" s="872"/>
      <c r="DZ120" s="873"/>
    </row>
    <row r="121" spans="1:130" s="226" customFormat="1" ht="26.25" customHeight="1" x14ac:dyDescent="0.15">
      <c r="A121" s="849"/>
      <c r="B121" s="850"/>
      <c r="C121" s="892" t="s">
        <v>479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393</v>
      </c>
      <c r="AB121" s="809"/>
      <c r="AC121" s="809"/>
      <c r="AD121" s="809"/>
      <c r="AE121" s="810"/>
      <c r="AF121" s="811" t="s">
        <v>471</v>
      </c>
      <c r="AG121" s="809"/>
      <c r="AH121" s="809"/>
      <c r="AI121" s="809"/>
      <c r="AJ121" s="810"/>
      <c r="AK121" s="811" t="s">
        <v>470</v>
      </c>
      <c r="AL121" s="809"/>
      <c r="AM121" s="809"/>
      <c r="AN121" s="809"/>
      <c r="AO121" s="810"/>
      <c r="AP121" s="853" t="s">
        <v>467</v>
      </c>
      <c r="AQ121" s="854"/>
      <c r="AR121" s="854"/>
      <c r="AS121" s="854"/>
      <c r="AT121" s="855"/>
      <c r="AU121" s="912"/>
      <c r="AV121" s="913"/>
      <c r="AW121" s="913"/>
      <c r="AX121" s="913"/>
      <c r="AY121" s="914"/>
      <c r="AZ121" s="844" t="s">
        <v>480</v>
      </c>
      <c r="BA121" s="781"/>
      <c r="BB121" s="781"/>
      <c r="BC121" s="781"/>
      <c r="BD121" s="781"/>
      <c r="BE121" s="781"/>
      <c r="BF121" s="781"/>
      <c r="BG121" s="781"/>
      <c r="BH121" s="781"/>
      <c r="BI121" s="781"/>
      <c r="BJ121" s="781"/>
      <c r="BK121" s="781"/>
      <c r="BL121" s="781"/>
      <c r="BM121" s="781"/>
      <c r="BN121" s="781"/>
      <c r="BO121" s="781"/>
      <c r="BP121" s="782"/>
      <c r="BQ121" s="845">
        <v>235068</v>
      </c>
      <c r="BR121" s="846"/>
      <c r="BS121" s="846"/>
      <c r="BT121" s="846"/>
      <c r="BU121" s="846"/>
      <c r="BV121" s="846">
        <v>440703</v>
      </c>
      <c r="BW121" s="846"/>
      <c r="BX121" s="846"/>
      <c r="BY121" s="846"/>
      <c r="BZ121" s="846"/>
      <c r="CA121" s="846">
        <v>410749</v>
      </c>
      <c r="CB121" s="846"/>
      <c r="CC121" s="846"/>
      <c r="CD121" s="846"/>
      <c r="CE121" s="846"/>
      <c r="CF121" s="904">
        <v>6.1</v>
      </c>
      <c r="CG121" s="905"/>
      <c r="CH121" s="905"/>
      <c r="CI121" s="905"/>
      <c r="CJ121" s="905"/>
      <c r="CK121" s="898"/>
      <c r="CL121" s="884"/>
      <c r="CM121" s="884"/>
      <c r="CN121" s="884"/>
      <c r="CO121" s="885"/>
      <c r="CP121" s="864" t="s">
        <v>481</v>
      </c>
      <c r="CQ121" s="865"/>
      <c r="CR121" s="865"/>
      <c r="CS121" s="865"/>
      <c r="CT121" s="865"/>
      <c r="CU121" s="865"/>
      <c r="CV121" s="865"/>
      <c r="CW121" s="865"/>
      <c r="CX121" s="865"/>
      <c r="CY121" s="865"/>
      <c r="CZ121" s="865"/>
      <c r="DA121" s="865"/>
      <c r="DB121" s="865"/>
      <c r="DC121" s="865"/>
      <c r="DD121" s="865"/>
      <c r="DE121" s="865"/>
      <c r="DF121" s="866"/>
      <c r="DG121" s="845">
        <v>95871</v>
      </c>
      <c r="DH121" s="846"/>
      <c r="DI121" s="846"/>
      <c r="DJ121" s="846"/>
      <c r="DK121" s="846"/>
      <c r="DL121" s="846">
        <v>115448</v>
      </c>
      <c r="DM121" s="846"/>
      <c r="DN121" s="846"/>
      <c r="DO121" s="846"/>
      <c r="DP121" s="846"/>
      <c r="DQ121" s="846">
        <v>115553</v>
      </c>
      <c r="DR121" s="846"/>
      <c r="DS121" s="846"/>
      <c r="DT121" s="846"/>
      <c r="DU121" s="846"/>
      <c r="DV121" s="823">
        <v>1.7</v>
      </c>
      <c r="DW121" s="823"/>
      <c r="DX121" s="823"/>
      <c r="DY121" s="823"/>
      <c r="DZ121" s="824"/>
    </row>
    <row r="122" spans="1:130" s="226" customFormat="1" ht="26.25" customHeight="1" x14ac:dyDescent="0.15">
      <c r="A122" s="849"/>
      <c r="B122" s="850"/>
      <c r="C122" s="844" t="s">
        <v>454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474</v>
      </c>
      <c r="AB122" s="809"/>
      <c r="AC122" s="809"/>
      <c r="AD122" s="809"/>
      <c r="AE122" s="810"/>
      <c r="AF122" s="811" t="s">
        <v>393</v>
      </c>
      <c r="AG122" s="809"/>
      <c r="AH122" s="809"/>
      <c r="AI122" s="809"/>
      <c r="AJ122" s="810"/>
      <c r="AK122" s="811" t="s">
        <v>470</v>
      </c>
      <c r="AL122" s="809"/>
      <c r="AM122" s="809"/>
      <c r="AN122" s="809"/>
      <c r="AO122" s="810"/>
      <c r="AP122" s="853" t="s">
        <v>470</v>
      </c>
      <c r="AQ122" s="854"/>
      <c r="AR122" s="854"/>
      <c r="AS122" s="854"/>
      <c r="AT122" s="855"/>
      <c r="AU122" s="912"/>
      <c r="AV122" s="913"/>
      <c r="AW122" s="913"/>
      <c r="AX122" s="913"/>
      <c r="AY122" s="914"/>
      <c r="AZ122" s="867" t="s">
        <v>482</v>
      </c>
      <c r="BA122" s="868"/>
      <c r="BB122" s="868"/>
      <c r="BC122" s="868"/>
      <c r="BD122" s="868"/>
      <c r="BE122" s="868"/>
      <c r="BF122" s="868"/>
      <c r="BG122" s="868"/>
      <c r="BH122" s="868"/>
      <c r="BI122" s="868"/>
      <c r="BJ122" s="868"/>
      <c r="BK122" s="868"/>
      <c r="BL122" s="868"/>
      <c r="BM122" s="868"/>
      <c r="BN122" s="868"/>
      <c r="BO122" s="868"/>
      <c r="BP122" s="869"/>
      <c r="BQ122" s="908">
        <v>13946367</v>
      </c>
      <c r="BR122" s="874"/>
      <c r="BS122" s="874"/>
      <c r="BT122" s="874"/>
      <c r="BU122" s="874"/>
      <c r="BV122" s="874">
        <v>13895915</v>
      </c>
      <c r="BW122" s="874"/>
      <c r="BX122" s="874"/>
      <c r="BY122" s="874"/>
      <c r="BZ122" s="874"/>
      <c r="CA122" s="874">
        <v>13239187</v>
      </c>
      <c r="CB122" s="874"/>
      <c r="CC122" s="874"/>
      <c r="CD122" s="874"/>
      <c r="CE122" s="874"/>
      <c r="CF122" s="875">
        <v>197.9</v>
      </c>
      <c r="CG122" s="876"/>
      <c r="CH122" s="876"/>
      <c r="CI122" s="876"/>
      <c r="CJ122" s="876"/>
      <c r="CK122" s="898"/>
      <c r="CL122" s="884"/>
      <c r="CM122" s="884"/>
      <c r="CN122" s="884"/>
      <c r="CO122" s="885"/>
      <c r="CP122" s="864" t="s">
        <v>483</v>
      </c>
      <c r="CQ122" s="865"/>
      <c r="CR122" s="865"/>
      <c r="CS122" s="865"/>
      <c r="CT122" s="865"/>
      <c r="CU122" s="865"/>
      <c r="CV122" s="865"/>
      <c r="CW122" s="865"/>
      <c r="CX122" s="865"/>
      <c r="CY122" s="865"/>
      <c r="CZ122" s="865"/>
      <c r="DA122" s="865"/>
      <c r="DB122" s="865"/>
      <c r="DC122" s="865"/>
      <c r="DD122" s="865"/>
      <c r="DE122" s="865"/>
      <c r="DF122" s="866"/>
      <c r="DG122" s="845">
        <v>1690</v>
      </c>
      <c r="DH122" s="846"/>
      <c r="DI122" s="846"/>
      <c r="DJ122" s="846"/>
      <c r="DK122" s="846"/>
      <c r="DL122" s="846">
        <v>5410</v>
      </c>
      <c r="DM122" s="846"/>
      <c r="DN122" s="846"/>
      <c r="DO122" s="846"/>
      <c r="DP122" s="846"/>
      <c r="DQ122" s="846">
        <v>4840</v>
      </c>
      <c r="DR122" s="846"/>
      <c r="DS122" s="846"/>
      <c r="DT122" s="846"/>
      <c r="DU122" s="846"/>
      <c r="DV122" s="823">
        <v>0.1</v>
      </c>
      <c r="DW122" s="823"/>
      <c r="DX122" s="823"/>
      <c r="DY122" s="823"/>
      <c r="DZ122" s="824"/>
    </row>
    <row r="123" spans="1:130" s="226" customFormat="1" ht="26.25" customHeight="1" x14ac:dyDescent="0.15">
      <c r="A123" s="849"/>
      <c r="B123" s="850"/>
      <c r="C123" s="844" t="s">
        <v>460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16808</v>
      </c>
      <c r="AB123" s="809"/>
      <c r="AC123" s="809"/>
      <c r="AD123" s="809"/>
      <c r="AE123" s="810"/>
      <c r="AF123" s="811">
        <v>10851</v>
      </c>
      <c r="AG123" s="809"/>
      <c r="AH123" s="809"/>
      <c r="AI123" s="809"/>
      <c r="AJ123" s="810"/>
      <c r="AK123" s="811">
        <v>8433</v>
      </c>
      <c r="AL123" s="809"/>
      <c r="AM123" s="809"/>
      <c r="AN123" s="809"/>
      <c r="AO123" s="810"/>
      <c r="AP123" s="853">
        <v>0.1</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484</v>
      </c>
      <c r="BP123" s="907"/>
      <c r="BQ123" s="861">
        <v>17966075</v>
      </c>
      <c r="BR123" s="862"/>
      <c r="BS123" s="862"/>
      <c r="BT123" s="862"/>
      <c r="BU123" s="862"/>
      <c r="BV123" s="862">
        <v>18239617</v>
      </c>
      <c r="BW123" s="862"/>
      <c r="BX123" s="862"/>
      <c r="BY123" s="862"/>
      <c r="BZ123" s="862"/>
      <c r="CA123" s="862">
        <v>18467187</v>
      </c>
      <c r="CB123" s="862"/>
      <c r="CC123" s="862"/>
      <c r="CD123" s="862"/>
      <c r="CE123" s="862"/>
      <c r="CF123" s="777"/>
      <c r="CG123" s="778"/>
      <c r="CH123" s="778"/>
      <c r="CI123" s="778"/>
      <c r="CJ123" s="863"/>
      <c r="CK123" s="898"/>
      <c r="CL123" s="884"/>
      <c r="CM123" s="884"/>
      <c r="CN123" s="884"/>
      <c r="CO123" s="885"/>
      <c r="CP123" s="864" t="s">
        <v>485</v>
      </c>
      <c r="CQ123" s="865"/>
      <c r="CR123" s="865"/>
      <c r="CS123" s="865"/>
      <c r="CT123" s="865"/>
      <c r="CU123" s="865"/>
      <c r="CV123" s="865"/>
      <c r="CW123" s="865"/>
      <c r="CX123" s="865"/>
      <c r="CY123" s="865"/>
      <c r="CZ123" s="865"/>
      <c r="DA123" s="865"/>
      <c r="DB123" s="865"/>
      <c r="DC123" s="865"/>
      <c r="DD123" s="865"/>
      <c r="DE123" s="865"/>
      <c r="DF123" s="866"/>
      <c r="DG123" s="808" t="s">
        <v>470</v>
      </c>
      <c r="DH123" s="809"/>
      <c r="DI123" s="809"/>
      <c r="DJ123" s="809"/>
      <c r="DK123" s="810"/>
      <c r="DL123" s="811" t="s">
        <v>486</v>
      </c>
      <c r="DM123" s="809"/>
      <c r="DN123" s="809"/>
      <c r="DO123" s="809"/>
      <c r="DP123" s="810"/>
      <c r="DQ123" s="811" t="s">
        <v>393</v>
      </c>
      <c r="DR123" s="809"/>
      <c r="DS123" s="809"/>
      <c r="DT123" s="809"/>
      <c r="DU123" s="810"/>
      <c r="DV123" s="853" t="s">
        <v>470</v>
      </c>
      <c r="DW123" s="854"/>
      <c r="DX123" s="854"/>
      <c r="DY123" s="854"/>
      <c r="DZ123" s="855"/>
    </row>
    <row r="124" spans="1:130" s="226" customFormat="1" ht="26.25" customHeight="1" thickBot="1" x14ac:dyDescent="0.2">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470</v>
      </c>
      <c r="AB124" s="809"/>
      <c r="AC124" s="809"/>
      <c r="AD124" s="809"/>
      <c r="AE124" s="810"/>
      <c r="AF124" s="811" t="s">
        <v>393</v>
      </c>
      <c r="AG124" s="809"/>
      <c r="AH124" s="809"/>
      <c r="AI124" s="809"/>
      <c r="AJ124" s="810"/>
      <c r="AK124" s="811" t="s">
        <v>487</v>
      </c>
      <c r="AL124" s="809"/>
      <c r="AM124" s="809"/>
      <c r="AN124" s="809"/>
      <c r="AO124" s="810"/>
      <c r="AP124" s="853" t="s">
        <v>467</v>
      </c>
      <c r="AQ124" s="854"/>
      <c r="AR124" s="854"/>
      <c r="AS124" s="854"/>
      <c r="AT124" s="855"/>
      <c r="AU124" s="856" t="s">
        <v>488</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120.5</v>
      </c>
      <c r="BR124" s="860"/>
      <c r="BS124" s="860"/>
      <c r="BT124" s="860"/>
      <c r="BU124" s="860"/>
      <c r="BV124" s="860">
        <v>99.7</v>
      </c>
      <c r="BW124" s="860"/>
      <c r="BX124" s="860"/>
      <c r="BY124" s="860"/>
      <c r="BZ124" s="860"/>
      <c r="CA124" s="860">
        <v>73.099999999999994</v>
      </c>
      <c r="CB124" s="860"/>
      <c r="CC124" s="860"/>
      <c r="CD124" s="860"/>
      <c r="CE124" s="860"/>
      <c r="CF124" s="755"/>
      <c r="CG124" s="756"/>
      <c r="CH124" s="756"/>
      <c r="CI124" s="756"/>
      <c r="CJ124" s="891"/>
      <c r="CK124" s="899"/>
      <c r="CL124" s="899"/>
      <c r="CM124" s="899"/>
      <c r="CN124" s="899"/>
      <c r="CO124" s="900"/>
      <c r="CP124" s="864" t="s">
        <v>489</v>
      </c>
      <c r="CQ124" s="865"/>
      <c r="CR124" s="865"/>
      <c r="CS124" s="865"/>
      <c r="CT124" s="865"/>
      <c r="CU124" s="865"/>
      <c r="CV124" s="865"/>
      <c r="CW124" s="865"/>
      <c r="CX124" s="865"/>
      <c r="CY124" s="865"/>
      <c r="CZ124" s="865"/>
      <c r="DA124" s="865"/>
      <c r="DB124" s="865"/>
      <c r="DC124" s="865"/>
      <c r="DD124" s="865"/>
      <c r="DE124" s="865"/>
      <c r="DF124" s="866"/>
      <c r="DG124" s="792" t="s">
        <v>487</v>
      </c>
      <c r="DH124" s="793"/>
      <c r="DI124" s="793"/>
      <c r="DJ124" s="793"/>
      <c r="DK124" s="794"/>
      <c r="DL124" s="795" t="s">
        <v>470</v>
      </c>
      <c r="DM124" s="793"/>
      <c r="DN124" s="793"/>
      <c r="DO124" s="793"/>
      <c r="DP124" s="794"/>
      <c r="DQ124" s="795" t="s">
        <v>490</v>
      </c>
      <c r="DR124" s="793"/>
      <c r="DS124" s="793"/>
      <c r="DT124" s="793"/>
      <c r="DU124" s="794"/>
      <c r="DV124" s="877" t="s">
        <v>474</v>
      </c>
      <c r="DW124" s="878"/>
      <c r="DX124" s="878"/>
      <c r="DY124" s="878"/>
      <c r="DZ124" s="879"/>
    </row>
    <row r="125" spans="1:130" s="226" customFormat="1" ht="26.25" customHeight="1" x14ac:dyDescent="0.15">
      <c r="A125" s="849"/>
      <c r="B125" s="850"/>
      <c r="C125" s="844" t="s">
        <v>469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474</v>
      </c>
      <c r="AB125" s="809"/>
      <c r="AC125" s="809"/>
      <c r="AD125" s="809"/>
      <c r="AE125" s="810"/>
      <c r="AF125" s="811" t="s">
        <v>470</v>
      </c>
      <c r="AG125" s="809"/>
      <c r="AH125" s="809"/>
      <c r="AI125" s="809"/>
      <c r="AJ125" s="810"/>
      <c r="AK125" s="811" t="s">
        <v>179</v>
      </c>
      <c r="AL125" s="809"/>
      <c r="AM125" s="809"/>
      <c r="AN125" s="809"/>
      <c r="AO125" s="810"/>
      <c r="AP125" s="853" t="s">
        <v>470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491</v>
      </c>
      <c r="CL125" s="881"/>
      <c r="CM125" s="881"/>
      <c r="CN125" s="881"/>
      <c r="CO125" s="882"/>
      <c r="CP125" s="889" t="s">
        <v>492</v>
      </c>
      <c r="CQ125" s="837"/>
      <c r="CR125" s="837"/>
      <c r="CS125" s="837"/>
      <c r="CT125" s="837"/>
      <c r="CU125" s="837"/>
      <c r="CV125" s="837"/>
      <c r="CW125" s="837"/>
      <c r="CX125" s="837"/>
      <c r="CY125" s="837"/>
      <c r="CZ125" s="837"/>
      <c r="DA125" s="837"/>
      <c r="DB125" s="837"/>
      <c r="DC125" s="837"/>
      <c r="DD125" s="837"/>
      <c r="DE125" s="837"/>
      <c r="DF125" s="838"/>
      <c r="DG125" s="890" t="s">
        <v>464</v>
      </c>
      <c r="DH125" s="871"/>
      <c r="DI125" s="871"/>
      <c r="DJ125" s="871"/>
      <c r="DK125" s="871"/>
      <c r="DL125" s="871" t="s">
        <v>393</v>
      </c>
      <c r="DM125" s="871"/>
      <c r="DN125" s="871"/>
      <c r="DO125" s="871"/>
      <c r="DP125" s="871"/>
      <c r="DQ125" s="871" t="s">
        <v>464</v>
      </c>
      <c r="DR125" s="871"/>
      <c r="DS125" s="871"/>
      <c r="DT125" s="871"/>
      <c r="DU125" s="871"/>
      <c r="DV125" s="872" t="s">
        <v>179</v>
      </c>
      <c r="DW125" s="872"/>
      <c r="DX125" s="872"/>
      <c r="DY125" s="872"/>
      <c r="DZ125" s="873"/>
    </row>
    <row r="126" spans="1:130" s="226" customFormat="1" ht="26.25" customHeight="1" thickBot="1" x14ac:dyDescent="0.2">
      <c r="A126" s="849"/>
      <c r="B126" s="850"/>
      <c r="C126" s="844" t="s">
        <v>473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463</v>
      </c>
      <c r="AB126" s="809"/>
      <c r="AC126" s="809"/>
      <c r="AD126" s="809"/>
      <c r="AE126" s="810"/>
      <c r="AF126" s="811" t="s">
        <v>474</v>
      </c>
      <c r="AG126" s="809"/>
      <c r="AH126" s="809"/>
      <c r="AI126" s="809"/>
      <c r="AJ126" s="810"/>
      <c r="AK126" s="811" t="s">
        <v>179</v>
      </c>
      <c r="AL126" s="809"/>
      <c r="AM126" s="809"/>
      <c r="AN126" s="809"/>
      <c r="AO126" s="810"/>
      <c r="AP126" s="853" t="s">
        <v>470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493</v>
      </c>
      <c r="CQ126" s="781"/>
      <c r="CR126" s="781"/>
      <c r="CS126" s="781"/>
      <c r="CT126" s="781"/>
      <c r="CU126" s="781"/>
      <c r="CV126" s="781"/>
      <c r="CW126" s="781"/>
      <c r="CX126" s="781"/>
      <c r="CY126" s="781"/>
      <c r="CZ126" s="781"/>
      <c r="DA126" s="781"/>
      <c r="DB126" s="781"/>
      <c r="DC126" s="781"/>
      <c r="DD126" s="781"/>
      <c r="DE126" s="781"/>
      <c r="DF126" s="782"/>
      <c r="DG126" s="845" t="s">
        <v>486</v>
      </c>
      <c r="DH126" s="846"/>
      <c r="DI126" s="846"/>
      <c r="DJ126" s="846"/>
      <c r="DK126" s="846"/>
      <c r="DL126" s="846" t="s">
        <v>494</v>
      </c>
      <c r="DM126" s="846"/>
      <c r="DN126" s="846"/>
      <c r="DO126" s="846"/>
      <c r="DP126" s="846"/>
      <c r="DQ126" s="846" t="s">
        <v>474</v>
      </c>
      <c r="DR126" s="846"/>
      <c r="DS126" s="846"/>
      <c r="DT126" s="846"/>
      <c r="DU126" s="846"/>
      <c r="DV126" s="823" t="s">
        <v>463</v>
      </c>
      <c r="DW126" s="823"/>
      <c r="DX126" s="823"/>
      <c r="DY126" s="823"/>
      <c r="DZ126" s="824"/>
    </row>
    <row r="127" spans="1:130" s="226" customFormat="1" ht="26.25" customHeight="1" x14ac:dyDescent="0.15">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5306</v>
      </c>
      <c r="AB127" s="809"/>
      <c r="AC127" s="809"/>
      <c r="AD127" s="809"/>
      <c r="AE127" s="810"/>
      <c r="AF127" s="811">
        <v>1570</v>
      </c>
      <c r="AG127" s="809"/>
      <c r="AH127" s="809"/>
      <c r="AI127" s="809"/>
      <c r="AJ127" s="810"/>
      <c r="AK127" s="811">
        <v>2572</v>
      </c>
      <c r="AL127" s="809"/>
      <c r="AM127" s="809"/>
      <c r="AN127" s="809"/>
      <c r="AO127" s="810"/>
      <c r="AP127" s="853">
        <v>0</v>
      </c>
      <c r="AQ127" s="854"/>
      <c r="AR127" s="854"/>
      <c r="AS127" s="854"/>
      <c r="AT127" s="855"/>
      <c r="AU127" s="228"/>
      <c r="AV127" s="228"/>
      <c r="AW127" s="228"/>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470</v>
      </c>
      <c r="DH127" s="846"/>
      <c r="DI127" s="846"/>
      <c r="DJ127" s="846"/>
      <c r="DK127" s="846"/>
      <c r="DL127" s="846" t="s">
        <v>470</v>
      </c>
      <c r="DM127" s="846"/>
      <c r="DN127" s="846"/>
      <c r="DO127" s="846"/>
      <c r="DP127" s="846"/>
      <c r="DQ127" s="846" t="s">
        <v>474</v>
      </c>
      <c r="DR127" s="846"/>
      <c r="DS127" s="846"/>
      <c r="DT127" s="846"/>
      <c r="DU127" s="846"/>
      <c r="DV127" s="823" t="s">
        <v>486</v>
      </c>
      <c r="DW127" s="823"/>
      <c r="DX127" s="823"/>
      <c r="DY127" s="823"/>
      <c r="DZ127" s="824"/>
    </row>
    <row r="128" spans="1:130" s="226" customFormat="1" ht="26.25" customHeight="1" thickBot="1" x14ac:dyDescent="0.2">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v>47721</v>
      </c>
      <c r="AB128" s="830"/>
      <c r="AC128" s="830"/>
      <c r="AD128" s="830"/>
      <c r="AE128" s="831"/>
      <c r="AF128" s="832">
        <v>46296</v>
      </c>
      <c r="AG128" s="830"/>
      <c r="AH128" s="830"/>
      <c r="AI128" s="830"/>
      <c r="AJ128" s="831"/>
      <c r="AK128" s="832">
        <v>56596</v>
      </c>
      <c r="AL128" s="830"/>
      <c r="AM128" s="830"/>
      <c r="AN128" s="830"/>
      <c r="AO128" s="831"/>
      <c r="AP128" s="833"/>
      <c r="AQ128" s="834"/>
      <c r="AR128" s="834"/>
      <c r="AS128" s="834"/>
      <c r="AT128" s="835"/>
      <c r="AU128" s="228"/>
      <c r="AV128" s="228"/>
      <c r="AW128" s="228"/>
      <c r="AX128" s="836" t="s">
        <v>503</v>
      </c>
      <c r="AY128" s="837"/>
      <c r="AZ128" s="837"/>
      <c r="BA128" s="837"/>
      <c r="BB128" s="837"/>
      <c r="BC128" s="837"/>
      <c r="BD128" s="837"/>
      <c r="BE128" s="838"/>
      <c r="BF128" s="815" t="s">
        <v>179</v>
      </c>
      <c r="BG128" s="816"/>
      <c r="BH128" s="816"/>
      <c r="BI128" s="816"/>
      <c r="BJ128" s="816"/>
      <c r="BK128" s="816"/>
      <c r="BL128" s="839"/>
      <c r="BM128" s="815">
        <v>13.76</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t="s">
        <v>393</v>
      </c>
      <c r="DH128" s="820"/>
      <c r="DI128" s="820"/>
      <c r="DJ128" s="820"/>
      <c r="DK128" s="820"/>
      <c r="DL128" s="820" t="s">
        <v>393</v>
      </c>
      <c r="DM128" s="820"/>
      <c r="DN128" s="820"/>
      <c r="DO128" s="820"/>
      <c r="DP128" s="820"/>
      <c r="DQ128" s="820" t="s">
        <v>474</v>
      </c>
      <c r="DR128" s="820"/>
      <c r="DS128" s="820"/>
      <c r="DT128" s="820"/>
      <c r="DU128" s="820"/>
      <c r="DV128" s="821" t="s">
        <v>486</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505</v>
      </c>
      <c r="X129" s="806"/>
      <c r="Y129" s="806"/>
      <c r="Z129" s="807"/>
      <c r="AA129" s="808">
        <v>7314089</v>
      </c>
      <c r="AB129" s="809"/>
      <c r="AC129" s="809"/>
      <c r="AD129" s="809"/>
      <c r="AE129" s="810"/>
      <c r="AF129" s="811">
        <v>7650324</v>
      </c>
      <c r="AG129" s="809"/>
      <c r="AH129" s="809"/>
      <c r="AI129" s="809"/>
      <c r="AJ129" s="810"/>
      <c r="AK129" s="811">
        <v>7972630</v>
      </c>
      <c r="AL129" s="809"/>
      <c r="AM129" s="809"/>
      <c r="AN129" s="809"/>
      <c r="AO129" s="810"/>
      <c r="AP129" s="812"/>
      <c r="AQ129" s="813"/>
      <c r="AR129" s="813"/>
      <c r="AS129" s="813"/>
      <c r="AT129" s="814"/>
      <c r="AU129" s="229"/>
      <c r="AV129" s="229"/>
      <c r="AW129" s="229"/>
      <c r="AX129" s="780" t="s">
        <v>506</v>
      </c>
      <c r="AY129" s="781"/>
      <c r="AZ129" s="781"/>
      <c r="BA129" s="781"/>
      <c r="BB129" s="781"/>
      <c r="BC129" s="781"/>
      <c r="BD129" s="781"/>
      <c r="BE129" s="782"/>
      <c r="BF129" s="799" t="s">
        <v>463</v>
      </c>
      <c r="BG129" s="800"/>
      <c r="BH129" s="800"/>
      <c r="BI129" s="800"/>
      <c r="BJ129" s="800"/>
      <c r="BK129" s="800"/>
      <c r="BL129" s="801"/>
      <c r="BM129" s="799">
        <v>18.760000000000002</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1338545</v>
      </c>
      <c r="AB130" s="809"/>
      <c r="AC130" s="809"/>
      <c r="AD130" s="809"/>
      <c r="AE130" s="810"/>
      <c r="AF130" s="811">
        <v>1313239</v>
      </c>
      <c r="AG130" s="809"/>
      <c r="AH130" s="809"/>
      <c r="AI130" s="809"/>
      <c r="AJ130" s="810"/>
      <c r="AK130" s="811">
        <v>1281685</v>
      </c>
      <c r="AL130" s="809"/>
      <c r="AM130" s="809"/>
      <c r="AN130" s="809"/>
      <c r="AO130" s="810"/>
      <c r="AP130" s="812"/>
      <c r="AQ130" s="813"/>
      <c r="AR130" s="813"/>
      <c r="AS130" s="813"/>
      <c r="AT130" s="814"/>
      <c r="AU130" s="229"/>
      <c r="AV130" s="229"/>
      <c r="AW130" s="229"/>
      <c r="AX130" s="780" t="s">
        <v>509</v>
      </c>
      <c r="AY130" s="781"/>
      <c r="AZ130" s="781"/>
      <c r="BA130" s="781"/>
      <c r="BB130" s="781"/>
      <c r="BC130" s="781"/>
      <c r="BD130" s="781"/>
      <c r="BE130" s="782"/>
      <c r="BF130" s="783">
        <v>11.2</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5975544</v>
      </c>
      <c r="AB131" s="793"/>
      <c r="AC131" s="793"/>
      <c r="AD131" s="793"/>
      <c r="AE131" s="794"/>
      <c r="AF131" s="795">
        <v>6337085</v>
      </c>
      <c r="AG131" s="793"/>
      <c r="AH131" s="793"/>
      <c r="AI131" s="793"/>
      <c r="AJ131" s="794"/>
      <c r="AK131" s="795">
        <v>6690945</v>
      </c>
      <c r="AL131" s="793"/>
      <c r="AM131" s="793"/>
      <c r="AN131" s="793"/>
      <c r="AO131" s="794"/>
      <c r="AP131" s="796"/>
      <c r="AQ131" s="797"/>
      <c r="AR131" s="797"/>
      <c r="AS131" s="797"/>
      <c r="AT131" s="798"/>
      <c r="AU131" s="229"/>
      <c r="AV131" s="229"/>
      <c r="AW131" s="229"/>
      <c r="AX131" s="758" t="s">
        <v>511</v>
      </c>
      <c r="AY131" s="759"/>
      <c r="AZ131" s="759"/>
      <c r="BA131" s="759"/>
      <c r="BB131" s="759"/>
      <c r="BC131" s="759"/>
      <c r="BD131" s="759"/>
      <c r="BE131" s="760"/>
      <c r="BF131" s="761">
        <v>73.099999999999994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11.37086431</v>
      </c>
      <c r="AB132" s="774"/>
      <c r="AC132" s="774"/>
      <c r="AD132" s="774"/>
      <c r="AE132" s="775"/>
      <c r="AF132" s="776">
        <v>10.918111400000001</v>
      </c>
      <c r="AG132" s="774"/>
      <c r="AH132" s="774"/>
      <c r="AI132" s="774"/>
      <c r="AJ132" s="775"/>
      <c r="AK132" s="776">
        <v>11.47266941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12.4</v>
      </c>
      <c r="AB133" s="753"/>
      <c r="AC133" s="753"/>
      <c r="AD133" s="753"/>
      <c r="AE133" s="754"/>
      <c r="AF133" s="752">
        <v>11.7</v>
      </c>
      <c r="AG133" s="753"/>
      <c r="AH133" s="753"/>
      <c r="AI133" s="753"/>
      <c r="AJ133" s="754"/>
      <c r="AK133" s="752">
        <v>11.2</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x+cTJ7cBYKQY17v5QS2CSRllWMcX2ChKDLUEccMxZ+zAQZNu/YZwlAjYd3d4NCQtFWRHu3g9cKgceUclIeV0w==" saltValue="T47ZpkiMm321q0wf+PahP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EAKIz25SLHKL1RMxl6a0pvqF92expxzv6vSc5A+Sh+Y7pFryyGD9N/9zR1QvkU21EpWwbMlutLUXstfa+yMzfA==" saltValue="tKMQuQfg1SatPxvSyvu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zJQMrYtgKX8eEgSWD13RMU3XHji/1ZSdnteo3Jsty/HuSCjPEB1rFHoHupb+0wUGIjHf/T6F683M8DEMDLZrg==" saltValue="bj4EbYz5AwSmglMxYCkm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518</v>
      </c>
      <c r="AP7" s="268"/>
      <c r="AQ7" s="269" t="s">
        <v>519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520</v>
      </c>
      <c r="AQ8" s="275" t="s">
        <v>521</v>
      </c>
      <c r="AR8" s="276" t="s">
        <v>522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523</v>
      </c>
      <c r="AL9" s="1160"/>
      <c r="AM9" s="1160"/>
      <c r="AN9" s="1161"/>
      <c r="AO9" s="277">
        <v>2019395</v>
      </c>
      <c r="AP9" s="277">
        <v>80217</v>
      </c>
      <c r="AQ9" s="278">
        <v>75794</v>
      </c>
      <c r="AR9" s="279">
        <v>5.8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524</v>
      </c>
      <c r="AL10" s="1160"/>
      <c r="AM10" s="1160"/>
      <c r="AN10" s="1161"/>
      <c r="AO10" s="280">
        <v>33338</v>
      </c>
      <c r="AP10" s="280">
        <v>1324</v>
      </c>
      <c r="AQ10" s="281">
        <v>8131</v>
      </c>
      <c r="AR10" s="282">
        <v>-83.7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525</v>
      </c>
      <c r="AL11" s="1160"/>
      <c r="AM11" s="1160"/>
      <c r="AN11" s="1161"/>
      <c r="AO11" s="280" t="s">
        <v>526</v>
      </c>
      <c r="AP11" s="280" t="s">
        <v>526</v>
      </c>
      <c r="AQ11" s="281">
        <v>549</v>
      </c>
      <c r="AR11" s="282" t="s">
        <v>526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527</v>
      </c>
      <c r="AL12" s="1160"/>
      <c r="AM12" s="1160"/>
      <c r="AN12" s="1161"/>
      <c r="AO12" s="280" t="s">
        <v>526</v>
      </c>
      <c r="AP12" s="280" t="s">
        <v>526</v>
      </c>
      <c r="AQ12" s="281">
        <v>5</v>
      </c>
      <c r="AR12" s="282" t="s">
        <v>526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528</v>
      </c>
      <c r="AL13" s="1160"/>
      <c r="AM13" s="1160"/>
      <c r="AN13" s="1161"/>
      <c r="AO13" s="280">
        <v>69421</v>
      </c>
      <c r="AP13" s="280">
        <v>2758</v>
      </c>
      <c r="AQ13" s="281">
        <v>2734</v>
      </c>
      <c r="AR13" s="282">
        <v>0.9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529</v>
      </c>
      <c r="AL14" s="1160"/>
      <c r="AM14" s="1160"/>
      <c r="AN14" s="1161"/>
      <c r="AO14" s="280" t="s">
        <v>526</v>
      </c>
      <c r="AP14" s="280" t="s">
        <v>526</v>
      </c>
      <c r="AQ14" s="281">
        <v>1219</v>
      </c>
      <c r="AR14" s="282" t="s">
        <v>526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530</v>
      </c>
      <c r="AL15" s="1163"/>
      <c r="AM15" s="1163"/>
      <c r="AN15" s="1164"/>
      <c r="AO15" s="280">
        <v>-187823</v>
      </c>
      <c r="AP15" s="280">
        <v>-7461</v>
      </c>
      <c r="AQ15" s="281">
        <v>-5248</v>
      </c>
      <c r="AR15" s="282">
        <v>42.2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1934331</v>
      </c>
      <c r="AP16" s="280">
        <v>76838</v>
      </c>
      <c r="AQ16" s="281">
        <v>83183</v>
      </c>
      <c r="AR16" s="282">
        <v>-7.6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535</v>
      </c>
      <c r="AL21" s="1166"/>
      <c r="AM21" s="1166"/>
      <c r="AN21" s="1167"/>
      <c r="AO21" s="293">
        <v>8.58</v>
      </c>
      <c r="AP21" s="294">
        <v>7.75</v>
      </c>
      <c r="AQ21" s="295">
        <v>0.83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536</v>
      </c>
      <c r="AL22" s="1166"/>
      <c r="AM22" s="1166"/>
      <c r="AN22" s="1167"/>
      <c r="AO22" s="298">
        <v>97.1</v>
      </c>
      <c r="AP22" s="299">
        <v>97.5</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518</v>
      </c>
      <c r="AP30" s="268"/>
      <c r="AQ30" s="269" t="s">
        <v>519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520</v>
      </c>
      <c r="AQ31" s="275" t="s">
        <v>521</v>
      </c>
      <c r="AR31" s="276" t="s">
        <v>522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540</v>
      </c>
      <c r="AL32" s="1150"/>
      <c r="AM32" s="1150"/>
      <c r="AN32" s="1151"/>
      <c r="AO32" s="308">
        <v>1261324</v>
      </c>
      <c r="AP32" s="308">
        <v>50104</v>
      </c>
      <c r="AQ32" s="309">
        <v>33516</v>
      </c>
      <c r="AR32" s="310">
        <v>49.5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541</v>
      </c>
      <c r="AL33" s="1150"/>
      <c r="AM33" s="1150"/>
      <c r="AN33" s="1151"/>
      <c r="AO33" s="308" t="s">
        <v>526</v>
      </c>
      <c r="AP33" s="308" t="s">
        <v>526</v>
      </c>
      <c r="AQ33" s="309" t="s">
        <v>526</v>
      </c>
      <c r="AR33" s="310" t="s">
        <v>526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542</v>
      </c>
      <c r="AL34" s="1150"/>
      <c r="AM34" s="1150"/>
      <c r="AN34" s="1151"/>
      <c r="AO34" s="308" t="s">
        <v>526</v>
      </c>
      <c r="AP34" s="308" t="s">
        <v>526</v>
      </c>
      <c r="AQ34" s="309" t="s">
        <v>526</v>
      </c>
      <c r="AR34" s="310" t="s">
        <v>526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543</v>
      </c>
      <c r="AL35" s="1150"/>
      <c r="AM35" s="1150"/>
      <c r="AN35" s="1151"/>
      <c r="AO35" s="308">
        <v>152235</v>
      </c>
      <c r="AP35" s="308">
        <v>6047</v>
      </c>
      <c r="AQ35" s="309">
        <v>11499</v>
      </c>
      <c r="AR35" s="310">
        <v>-47.4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544</v>
      </c>
      <c r="AL36" s="1150"/>
      <c r="AM36" s="1150"/>
      <c r="AN36" s="1151"/>
      <c r="AO36" s="308">
        <v>681347</v>
      </c>
      <c r="AP36" s="308">
        <v>27066</v>
      </c>
      <c r="AQ36" s="309">
        <v>2953</v>
      </c>
      <c r="AR36" s="310">
        <v>816.6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545</v>
      </c>
      <c r="AL37" s="1150"/>
      <c r="AM37" s="1150"/>
      <c r="AN37" s="1151"/>
      <c r="AO37" s="308">
        <v>11005</v>
      </c>
      <c r="AP37" s="308">
        <v>437</v>
      </c>
      <c r="AQ37" s="309">
        <v>178</v>
      </c>
      <c r="AR37" s="310">
        <v>145.5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546</v>
      </c>
      <c r="AL38" s="1153"/>
      <c r="AM38" s="1153"/>
      <c r="AN38" s="1154"/>
      <c r="AO38" s="311" t="s">
        <v>526</v>
      </c>
      <c r="AP38" s="311" t="s">
        <v>526</v>
      </c>
      <c r="AQ38" s="312">
        <v>3</v>
      </c>
      <c r="AR38" s="300" t="s">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547</v>
      </c>
      <c r="AL39" s="1153"/>
      <c r="AM39" s="1153"/>
      <c r="AN39" s="1154"/>
      <c r="AO39" s="308">
        <v>-56596</v>
      </c>
      <c r="AP39" s="308">
        <v>-2248</v>
      </c>
      <c r="AQ39" s="309">
        <v>-2838</v>
      </c>
      <c r="AR39" s="310">
        <v>-20.8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548</v>
      </c>
      <c r="AL40" s="1150"/>
      <c r="AM40" s="1150"/>
      <c r="AN40" s="1151"/>
      <c r="AO40" s="308">
        <v>-1281685</v>
      </c>
      <c r="AP40" s="308">
        <v>-50913</v>
      </c>
      <c r="AQ40" s="309">
        <v>-31562</v>
      </c>
      <c r="AR40" s="310">
        <v>61.3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298</v>
      </c>
      <c r="AL41" s="1156"/>
      <c r="AM41" s="1156"/>
      <c r="AN41" s="1157"/>
      <c r="AO41" s="308">
        <v>767630</v>
      </c>
      <c r="AP41" s="308">
        <v>30493</v>
      </c>
      <c r="AQ41" s="309">
        <v>13749</v>
      </c>
      <c r="AR41" s="310">
        <v>121.8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518</v>
      </c>
      <c r="AN49" s="1144" t="s">
        <v>552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553</v>
      </c>
      <c r="AO50" s="325" t="s">
        <v>554</v>
      </c>
      <c r="AP50" s="326" t="s">
        <v>555</v>
      </c>
      <c r="AQ50" s="327" t="s">
        <v>556</v>
      </c>
      <c r="AR50" s="328" t="s">
        <v>557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1227774</v>
      </c>
      <c r="AN51" s="330">
        <v>46611</v>
      </c>
      <c r="AO51" s="331">
        <v>27.5</v>
      </c>
      <c r="AP51" s="332">
        <v>52191</v>
      </c>
      <c r="AQ51" s="333">
        <v>9.3000000000000007</v>
      </c>
      <c r="AR51" s="334">
        <v>18.2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389722</v>
      </c>
      <c r="AN52" s="338">
        <v>14795</v>
      </c>
      <c r="AO52" s="339">
        <v>-9.3000000000000007</v>
      </c>
      <c r="AP52" s="340">
        <v>24843</v>
      </c>
      <c r="AQ52" s="341">
        <v>-0.4</v>
      </c>
      <c r="AR52" s="342">
        <v>-8.9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1183345</v>
      </c>
      <c r="AN53" s="330">
        <v>45412</v>
      </c>
      <c r="AO53" s="331">
        <v>-2.6</v>
      </c>
      <c r="AP53" s="332">
        <v>47387</v>
      </c>
      <c r="AQ53" s="333">
        <v>-9.1999999999999993</v>
      </c>
      <c r="AR53" s="334">
        <v>6.6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335926</v>
      </c>
      <c r="AN54" s="338">
        <v>12891</v>
      </c>
      <c r="AO54" s="339">
        <v>-12.9</v>
      </c>
      <c r="AP54" s="340">
        <v>24928</v>
      </c>
      <c r="AQ54" s="341">
        <v>0.3</v>
      </c>
      <c r="AR54" s="342">
        <v>-13.2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1945644</v>
      </c>
      <c r="AN55" s="330">
        <v>75518</v>
      </c>
      <c r="AO55" s="331">
        <v>66.3</v>
      </c>
      <c r="AP55" s="332">
        <v>51264</v>
      </c>
      <c r="AQ55" s="333">
        <v>8.1999999999999993</v>
      </c>
      <c r="AR55" s="334">
        <v>58.1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700483</v>
      </c>
      <c r="AN56" s="338">
        <v>27188</v>
      </c>
      <c r="AO56" s="339">
        <v>110.9</v>
      </c>
      <c r="AP56" s="340">
        <v>26040</v>
      </c>
      <c r="AQ56" s="341">
        <v>4.5</v>
      </c>
      <c r="AR56" s="342">
        <v>106.4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1764384</v>
      </c>
      <c r="AN57" s="330">
        <v>69200</v>
      </c>
      <c r="AO57" s="331">
        <v>-8.4</v>
      </c>
      <c r="AP57" s="332">
        <v>52068</v>
      </c>
      <c r="AQ57" s="333">
        <v>1.6</v>
      </c>
      <c r="AR57" s="334">
        <v>-10</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747099</v>
      </c>
      <c r="AN58" s="338">
        <v>29301</v>
      </c>
      <c r="AO58" s="339">
        <v>7.8</v>
      </c>
      <c r="AP58" s="340">
        <v>26936</v>
      </c>
      <c r="AQ58" s="341">
        <v>3.4</v>
      </c>
      <c r="AR58" s="342">
        <v>4.4000000000000004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1588689</v>
      </c>
      <c r="AN59" s="330">
        <v>63108</v>
      </c>
      <c r="AO59" s="331">
        <v>-8.8000000000000007</v>
      </c>
      <c r="AP59" s="332">
        <v>56181</v>
      </c>
      <c r="AQ59" s="333">
        <v>7.9</v>
      </c>
      <c r="AR59" s="334">
        <v>-16.7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620312</v>
      </c>
      <c r="AN60" s="338">
        <v>24641</v>
      </c>
      <c r="AO60" s="339">
        <v>-15.9</v>
      </c>
      <c r="AP60" s="340">
        <v>32039</v>
      </c>
      <c r="AQ60" s="341">
        <v>18.899999999999999</v>
      </c>
      <c r="AR60" s="342">
        <v>-34.799999999999997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1541967</v>
      </c>
      <c r="AN61" s="345">
        <v>59970</v>
      </c>
      <c r="AO61" s="346">
        <v>14.8</v>
      </c>
      <c r="AP61" s="347">
        <v>51818</v>
      </c>
      <c r="AQ61" s="348">
        <v>3.6</v>
      </c>
      <c r="AR61" s="334">
        <v>11.2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558708</v>
      </c>
      <c r="AN62" s="338">
        <v>21763</v>
      </c>
      <c r="AO62" s="339">
        <v>16.100000000000001</v>
      </c>
      <c r="AP62" s="340">
        <v>26957</v>
      </c>
      <c r="AQ62" s="341">
        <v>5.3</v>
      </c>
      <c r="AR62" s="342">
        <v>10.8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pdmrZT5ufT9Xr7QufHpTzIWq1c5kZZ62FPNTlE8jjiV6s0JvKaYiqktuSA/OfCd2bQnF/HqkW4Ag1JzzMH6ww==" saltValue="apioU+jY+xaFUslICeOV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566</v>
      </c>
    </row>
    <row r="120" spans="125:125" ht="13.5" hidden="1" customHeight="1" x14ac:dyDescent="0.15"/>
    <row r="121" spans="125:125" ht="13.5" hidden="1" customHeight="1" x14ac:dyDescent="0.15">
      <c r="DU121" s="255"/>
    </row>
  </sheetData>
  <sheetProtection algorithmName="SHA-512" hashValue="4thA7Xd16jNOIbCgjMFPsYp1tn+Uljl5jDqDfI0/n++3gomSSqD7p9r4MAq/F0TdCM/PMHcchZQwMiuk3LHBlg==" saltValue="AvlI9mO+nY5fXdzWl0SP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567</v>
      </c>
    </row>
  </sheetData>
  <sheetProtection algorithmName="SHA-512" hashValue="TZhmIwsg9pL0HevuYBwi+7/3WkP7e1HcgHie5uxNuMs/2BcVkXEYjH7jSUYiazgGnqJZaPms9oimUdtoS3D0+g==" saltValue="/0cCsJ3IK2zd4hgkJM4t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68" t="s">
        <v>3</v>
      </c>
      <c r="D47" s="1168"/>
      <c r="E47" s="1169"/>
      <c r="F47" s="11">
        <v>13.75</v>
      </c>
      <c r="G47" s="12">
        <v>13.72</v>
      </c>
      <c r="H47" s="12">
        <v>13.88</v>
      </c>
      <c r="I47" s="12">
        <v>13.27</v>
      </c>
      <c r="J47" s="13">
        <v>15.24</v>
      </c>
    </row>
    <row r="48" spans="2:10" ht="57.75" customHeight="1" x14ac:dyDescent="0.15">
      <c r="B48" s="14"/>
      <c r="C48" s="1170" t="s">
        <v>4</v>
      </c>
      <c r="D48" s="1170"/>
      <c r="E48" s="1171"/>
      <c r="F48" s="15">
        <v>5.36</v>
      </c>
      <c r="G48" s="16">
        <v>4.87</v>
      </c>
      <c r="H48" s="16">
        <v>3.85</v>
      </c>
      <c r="I48" s="16">
        <v>8.27</v>
      </c>
      <c r="J48" s="17">
        <v>7.17</v>
      </c>
    </row>
    <row r="49" spans="2:10" ht="57.75" customHeight="1" thickBot="1" x14ac:dyDescent="0.2">
      <c r="B49" s="18"/>
      <c r="C49" s="1172" t="s">
        <v>5</v>
      </c>
      <c r="D49" s="1172"/>
      <c r="E49" s="1173"/>
      <c r="F49" s="19">
        <v>8.1300000000000008</v>
      </c>
      <c r="G49" s="20">
        <v>4.43</v>
      </c>
      <c r="H49" s="20">
        <v>3.86</v>
      </c>
      <c r="I49" s="20">
        <v>8.14</v>
      </c>
      <c r="J49" s="21">
        <v>5.97</v>
      </c>
    </row>
    <row r="50" spans="2:10" x14ac:dyDescent="0.15"/>
  </sheetData>
  <sheetProtection algorithmName="SHA-512" hashValue="0aWH90AJoOCA2vKFs/CzCu1GseOF0gBP1WBLcf0vgI/w/oOnBjZbG4XHWpNp/JNj0DPJJi1y2FYMMea665aOvw==" saltValue="ugZq+dRSklq3Ai9cYwoF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2023-03-17T01:23:23Z</cp:lastPrinted>
  <dcterms:created xsi:type="dcterms:W3CDTF">2023-02-20T05:03:47Z</dcterms:created>
  <dcterms:modified xsi:type="dcterms:W3CDTF">2023-12-04T05:25:18Z</dcterms:modified>
  <cp:category/>
</cp:coreProperties>
</file>