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620CC7D0-E664-49C3-B5A8-DB1BE488A246}"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AM37" i="10" s="1"/>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<sst xmlns="http://schemas.openxmlformats.org/spreadsheetml/2006/main" count="1091" uniqueCount="608">
  <si>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</si>
  <si>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</si>
  <si>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</si>
  <si>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</si>
  <si>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</si>
  <si>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</si>
  <si>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</si>
  <si>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</si>
  <si>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</si>
  <si>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</si>
  <si>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</si>
  <si>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</si>
  <si>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</si>
  <si>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</si>
  <si>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</si>
  <si>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</si>
  <si>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</si>
  <si>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</si>
  <si>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</si>
  <si>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</si>
  <si>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</si>
  <si>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</si>
  <si>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</si>
  <si>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</si>
  <si>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</si>
  <si>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</si>
  <si>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</si>
  <si>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</si>
  <si>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</si>
  <si>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</si>
  <si>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</si>
  <si>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</si>
  <si>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</si>
  <si>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</si>
  <si>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</si>
  <si>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</si>
  <si>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</si>
  <si>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</si>
  <si>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</si>
  <si>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</si>
  <si>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</si>
  <si>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</si>
  <si>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</si>
  <si>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</si>
  <si>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</si>
  <si>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</si>
  <si>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</si>
  <si>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</si>
  <si>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</si>
  <si>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</si>
  <si>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</si>
  <si>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</si>
  <si>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</si>
  <si>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</si>
  <si>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</si>
  <si>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</si>
  <si>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</si>
  <si>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</si>
  <si>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</si>
  <si>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</si>
  <si>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</si>
  <si>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</si>
  <si>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</si>
  <si>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</si>
  <si>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</si>
  <si>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</si>
  <si>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</si>
  <si>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</si>
  <si>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</si>
  <si>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</si>
  <si>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</si>
  <si>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</si>
  <si>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</si>
  <si>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</si>
  <si>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</si>
  <si>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</si>
  <si>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</si>
  <si>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</si>
  <si>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</si>
  <si>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</si>
  <si>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</si>
  <si>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</si>
  <si>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</si>
  <si>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</si>
  <si>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</si>
  <si>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</si>
  <si>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</si>
  <si>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</si>
  <si>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</si>
  <si>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</si>
  <si>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</si>
  <si>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</si>
  <si>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</si>
  <si>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</si>
  <si>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</si>
  <si>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</si>
  <si>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</si>
  <si>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</si>
  <si>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</si>
  <si>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</si>
  <si>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</si>
  <si>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</si>
  <si>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</si>
  <si>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</si>
  <si>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</si>
  <si>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</si>
  <si>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</si>
  <si>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</si>
  <si>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</si>
  <si>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</si>
  <si>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</si>
  <si>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</si>
  <si>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</si>
  <si>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</si>
  <si>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</si>
  <si>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</si>
  <si>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</si>
  <si>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</si>
  <si>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</si>
  <si>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</si>
  <si>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</si>
  <si>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</si>
  <si>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</si>
  <si>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</si>
  <si>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</si>
  <si>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</si>
  <si>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</si>
  <si>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</si>
  <si>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</si>
  <si>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</si>
  <si>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</si>
  <si>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</si>
  <si>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</si>
  <si>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</si>
  <si>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</si>
  <si>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</si>
  <si>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</si>
  <si>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</si>
  <si>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</si>
  <si>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</si>
  <si>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</si>
  <si>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</si>
  <si>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</si>
  <si>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</si>
  <si>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</si>
  <si>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</si>
  <si>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</si>
  <si>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</si>
  <si>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</si>
  <si>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</si>
  <si>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</si>
  <si>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</si>
  <si>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</si>
  <si>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</si>
  <si>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</si>
  <si>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</si>
  <si>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</si>
  <si>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</si>
  <si>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</si>
  <si>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</si>
  <si>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</si>
  <si>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</si>
  <si>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</si>
  <si>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</si>
  <si>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</si>
  <si>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</si>
  <si>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</si>
  <si>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</si>
  <si>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</si>
  <si>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</si>
  <si>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</si>
  <si>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</si>
  <si>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</si>
  <si>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</si>
  <si>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</si>
  <si>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</si>
  <si>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</si>
  <si>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</si>
  <si>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</si>
  <si>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</si>
  <si>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</si>
  <si>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</si>
  <si>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</si>
  <si>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</si>
  <si>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</si>
  <si>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</si>
  <si>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</si>
  <si>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</si>
  <si>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</si>
  <si>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</si>
  <si>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</si>
  <si>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</si>
  <si>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</si>
  <si>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</si>
  <si>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</si>
  <si>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</si>
  <si>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</si>
  <si>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</si>
  <si>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</si>
  <si>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</si>
  <si>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</si>
  <si>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</si>
  <si>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</si>
  <si>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</si>
  <si>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</si>
  <si>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</si>
  <si>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</si>
  <si>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</si>
  <si>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</si>
  <si>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</si>
  <si>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</si>
  <si>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</si>
  <si>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</si>
  <si>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</si>
  <si>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</si>
  <si>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富山県高岡市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</si>
  <si>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</si>
  <si>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</si>
  <si>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</si>
  <si>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</si>
  <si>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</si>
  <si>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</si>
  <si>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</si>
  <si>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</si>
  <si>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</si>
  <si>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</si>
  <si>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</si>
  <si>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</si>
  <si>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</si>
  <si>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</si>
  <si>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</si>
  <si>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</si>
  <si>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</si>
  <si>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</si>
  <si>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</si>
  <si>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</si>
  <si>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</si>
  <si>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</si>
  <si>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</si>
  <si>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</si>
  <si>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</si>
  <si>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</si>
  <si>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</si>
  <si>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</si>
  <si>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</si>
  <si>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</si>
  <si>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</si>
  <si>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</si>
  <si>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</si>
  <si>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</si>
  <si>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</si>
  <si>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</si>
  <si>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</si>
  <si>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</si>
  <si>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</si>
  <si>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</si>
  <si>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</si>
  <si>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</si>
  <si>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</si>
  <si>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</si>
  <si>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</si>
  <si>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</si>
  <si>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</si>
  <si>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</si>
  <si>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</si>
  <si>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</si>
  <si>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</si>
  <si>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</si>
  <si>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</si>
  <si>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</si>
  <si>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</si>
  <si>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</si>
  <si>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</si>
  <si>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</si>
  <si>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</si>
  <si>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</si>
  <si>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</si>
  <si>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</si>
  <si>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</si>
  <si>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</si>
  <si>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</si>
  <si>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</si>
  <si>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</si>
  <si>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</si>
  <si>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</si>
  <si>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</si>
  <si>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</si>
  <si>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</si>
  <si>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</si>
  <si>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</si>
  <si>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</si>
  <si>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</si>
  <si>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</si>
  <si>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</si>
  <si>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</si>
  <si>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</si>
  <si>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</si>
  <si>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</si>
  <si>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</si>
  <si>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</si>
  <si>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</si>
  <si>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</si>
  <si>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</si>
  <si>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</si>
  <si>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</si>
  <si>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</si>
  <si>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</si>
  <si>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</si>
  <si>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</si>
  <si>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</si>
  <si>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</si>
  <si>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</si>
  <si>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</si>
  <si>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</si>
  <si>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</si>
  <si>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</si>
  <si>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</si>
  <si>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</si>
  <si>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</si>
  <si>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</si>
  <si>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</si>
  <si>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</si>
  <si>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</si>
  <si>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</si>
  <si>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</si>
  <si>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</si>
  <si>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</si>
  <si>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</si>
  <si>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</si>
  <si>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</si>
  <si>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</si>
  <si>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</si>
  <si>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</si>
  <si>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</si>
  <si>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</si>
  <si>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</si>
  <si>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</si>
  <si>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</si>
  <si>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</si>
  <si>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</si>
  <si>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</si>
  <si>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</si>
  <si>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</si>
  <si>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</si>
  <si>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</si>
  <si>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</si>
  <si>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</si>
  <si>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</si>
  <si>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</si>
  <si>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</si>
  <si>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</si>
  <si>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</si>
  <si>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</si>
  <si>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</si>
  <si>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</si>
  <si>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</si>
  <si>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</si>
  <si>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</si>
  <si>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</si>
  <si>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</si>
  <si>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</si>
  <si>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</si>
  <si>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</si>
  <si>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</si>
  <si>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</si>
  <si>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</si>
  <si>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</si>
  <si>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</si>
  <si>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</si>
  <si>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</si>
  <si>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富山県高岡市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</si>
  <si>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</si>
  <si>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</si>
  <si>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</si>
  <si>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</si>
  <si>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</si>
  <si>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</si>
  <si>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</si>
  <si>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</si>
  <si>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</si>
  <si>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</si>
  <si>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</si>
  <si>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</si>
  <si>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</si>
  <si>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</si>
  <si>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</si>
  <si>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</si>
  <si>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</si>
  <si>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</si>
  <si>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</si>
  <si>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</si>
  <si>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</si>
  <si>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</si>
  <si>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</si>
  <si>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</si>
  <si>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</si>
  <si>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</si>
  <si>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</si>
  <si>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</si>
  <si>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</si>
  <si>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</si>
  <si>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</si>
  <si>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</si>
  <si>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</si>
  <si>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</si>
  <si>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</si>
  <si>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</si>
  <si>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</si>
  <si>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</si>
  <si>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</si>
  <si>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</si>
  <si>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</si>
  <si>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</si>
  <si>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</si>
  <si>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</si>
  <si>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</si>
  <si>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</si>
  <si>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</si>
  <si>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</si>
  <si>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</si>
  <si>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</si>
  <si>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</si>
  <si>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</si>
  <si>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</si>
  <si>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</si>
  <si>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</si>
  <si>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</si>
  <si>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</si>
  <si>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</si>
  <si>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</si>
  <si>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</si>
  <si>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</si>
  <si>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</si>
  <si>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</si>
  <si>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</si>
  <si>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</si>
  <si>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</si>
  <si>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</si>
  <si>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</si>
  <si>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</si>
  <si>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</si>
  <si>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</si>
  <si>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</si>
  <si>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</si>
  <si>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</si>
  <si>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</si>
  <si>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</si>
  <si>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</si>
  <si>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</si>
  <si>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</si>
  <si>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</si>
  <si>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</si>
  <si>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</si>
  <si>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</si>
  <si>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</si>
  <si>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</si>
  <si>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</si>
  <si>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</si>
  <si>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</si>
  <si>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</si>
  <si>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</si>
  <si>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</si>
  <si>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</si>
  <si>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</si>
  <si>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</si>
  <si>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</si>
  <si>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</si>
  <si>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</si>
  <si>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</si>
  <si>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</si>
  <si>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</si>
  <si>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</si>
  <si>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</si>
  <si>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</si>
  <si>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</si>
  <si>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</si>
  <si>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</si>
  <si>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</si>
  <si>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</si>
  <si>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</si>
  <si>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</si>
  <si>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</si>
  <si>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</si>
  <si>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</si>
  <si>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</si>
  <si>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</si>
  <si>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</si>
  <si>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</si>
  <si>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</si>
  <si>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</si>
  <si>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</si>
  <si>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</si>
  <si>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</si>
  <si>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</si>
  <si>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</si>
  <si>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</si>
  <si>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</si>
  <si>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</si>
  <si>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</si>
  <si>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</si>
  <si>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</si>
  <si>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</si>
  <si>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</si>
  <si>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</si>
  <si>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</si>
  <si>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</si>
  <si>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</si>
  <si>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</si>
  <si>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</si>
  <si>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</si>
  <si>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</si>
  <si>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</si>
  <si>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</si>
  <si>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</si>
  <si>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</si>
  <si>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</si>
  <si>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</si>
  <si>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</si>
  <si>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</si>
  <si>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</si>
  <si>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</si>
  <si>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</si>
  <si>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</si>
  <si>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</si>
  <si>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</si>
  <si>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</si>
  <si>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</si>
  <si>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</si>
  <si>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</si>
  <si>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</si>
  <si>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</si>
  <si>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</si>
  <si>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</si>
  <si>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</si>
  <si>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</si>
  <si>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</si>
  <si>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</si>
  <si>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</si>
  <si>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</si>
  <si>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</si>
  <si>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</si>
  <si>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</si>
  <si>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</si>
  <si>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</si>
  <si>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</si>
  <si>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</si>
  <si>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</si>
  <si>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</si>
  <si>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</si>
  <si>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</si>
  <si>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</si>
  <si>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</si>
  <si>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</si>
  <si>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</si>
  <si>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</si>
  <si>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</si>
  <si>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</si>
  <si>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</si>
  <si>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</si>
  <si>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</si>
  <si>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</si>
  <si>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</si>
  <si>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</si>
  <si>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</si>
  <si>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</si>
  <si>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</si>
  <si>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</si>
  <si>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</si>
  <si>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高岡市民病院事業会計</t>
  </si>
  <si>
    <t>一般会計</t>
  </si>
  <si>
    <t>下水道事業会計</t>
  </si>
  <si>
    <t>介護保険事業会計</t>
  </si>
  <si>
    <t>工業用水道事業会計</t>
  </si>
  <si>
    <t>国民健康保険事業会計</t>
  </si>
  <si>
    <t>駐車場事業会計</t>
  </si>
  <si>
    <t>その他会計（赤字）</t>
  </si>
  <si>
    <t>その他会計（黒字）</t>
  </si>
  <si>
    <t>H30</t>
    <phoneticPr fontId="5"/>
  </si>
  <si>
    <t>R01</t>
    <phoneticPr fontId="5"/>
  </si>
  <si>
    <t>R02</t>
    <phoneticPr fontId="5"/>
  </si>
  <si>
    <t>R03</t>
    <phoneticPr fontId="5"/>
  </si>
  <si>
    <t>R04</t>
    <phoneticPr fontId="5"/>
  </si>
  <si>
    <t>砺波地方衛生施設組合</t>
  </si>
  <si>
    <t>庄川水害予防組合</t>
  </si>
  <si>
    <t>富山県市町村総合事務組合</t>
  </si>
  <si>
    <t>高岡地区広域圏事務組合</t>
  </si>
  <si>
    <t>富山県市町村会館管理組合</t>
  </si>
  <si>
    <t>富山県後期高齢者医療広域連合（一般会計）</t>
  </si>
  <si>
    <t>富山県後期高齢者医療広域連合（後期高齢者医療事業会計）</t>
  </si>
  <si>
    <t>高岡土地開発公社</t>
  </si>
  <si>
    <t>（公財）高岡市民文化振興事業団</t>
  </si>
  <si>
    <t>（公財）高岡市勤労者福祉サービスセンター</t>
  </si>
  <si>
    <t>（株）ウェルカム福岡</t>
  </si>
  <si>
    <t>（公財）高岡市体育協会</t>
  </si>
  <si>
    <t>万葉線（株）</t>
  </si>
  <si>
    <t>（公財）高岡地域地場産業センター</t>
  </si>
  <si>
    <t>（株）えんじゅビル</t>
  </si>
  <si>
    <t>オタヤ開発（株）</t>
  </si>
  <si>
    <t>末広開発（株）</t>
  </si>
  <si>
    <t>（公財）とやま国際センター</t>
  </si>
  <si>
    <t>（一財）富山県産業創造センター</t>
  </si>
  <si>
    <t>（公財）富山コンベンションビューロー</t>
  </si>
  <si>
    <t>○</t>
    <phoneticPr fontId="2"/>
  </si>
  <si>
    <t>公共施設等整備改修基金</t>
    <phoneticPr fontId="5"/>
  </si>
  <si>
    <t>学校教育振興基金</t>
    <phoneticPr fontId="2"/>
  </si>
  <si>
    <t>ふるさと応援基金</t>
    <rPh sb="4" eb="6">
      <t>オウエン</t>
    </rPh>
    <rPh sb="6" eb="8">
      <t>キキン</t>
    </rPh>
    <phoneticPr fontId="2"/>
  </si>
  <si>
    <t>森づくり基金</t>
    <rPh sb="0" eb="1">
      <t>モリ</t>
    </rPh>
    <rPh sb="4" eb="6">
      <t>キキン</t>
    </rPh>
    <phoneticPr fontId="2"/>
  </si>
  <si>
    <t>福岡町霊苑整備事業基金</t>
    <rPh sb="0" eb="3">
      <t>フクオカマチ</t>
    </rPh>
    <rPh sb="3" eb="5">
      <t>レイエン</t>
    </rPh>
    <rPh sb="5" eb="7">
      <t>セイビ</t>
    </rPh>
    <rPh sb="7" eb="9">
      <t>ジギョウ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</si>
</sst>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84"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C474-4FF1-ADA5-C50B53F9CF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50199</c:v>
                </c:pt>
                <c:pt idx="1">
                  <c:v>39890</c:v>
                </c:pt>
                <c:pt idx="2">
                  <c:v>41366</c:v>
                </c:pt>
                <c:pt idx="3">
                  <c:v>38618</c:v>
                </c:pt>
                <c:pt idx="4">
                  <c:v>36268</c:v>
                </c:pt>
              </c:numCache>
            </c:numRef>
          </c:val>
          <c:smooth val="0"/>
          <c:extLst>
            <c:ext xmlns:c16="http://schemas.microsoft.com/office/drawing/2014/chart" uri="{C3380CC4-5D6E-409C-BE32-E72D297353CC}">
              <c16:uniqueId val="{00000001-C474-4FF1-ADA5-C50B53F9CF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5.93</c:v>
                </c:pt>
                <c:pt idx="2">
                  <c:v>6.19</c:v>
                </c:pt>
                <c:pt idx="3">
                  <c:v>2.5499999999999998</c:v>
                </c:pt>
                <c:pt idx="4">
                  <c:v>5.18</c:v>
                </c:pt>
              </c:numCache>
            </c:numRef>
          </c:val>
          <c:extLst>
            <c:ext xmlns:c16="http://schemas.microsoft.com/office/drawing/2014/chart" uri="{C3380CC4-5D6E-409C-BE32-E72D297353CC}">
              <c16:uniqueId val="{00000000-7D86-4D90-ABF1-F26605C73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3.57</c:v>
                </c:pt>
                <c:pt idx="2">
                  <c:v>5.03</c:v>
                </c:pt>
                <c:pt idx="3">
                  <c:v>5.84</c:v>
                </c:pt>
                <c:pt idx="4">
                  <c:v>5.93</c:v>
                </c:pt>
              </c:numCache>
            </c:numRef>
          </c:val>
          <c:extLst>
            <c:ext xmlns:c16="http://schemas.microsoft.com/office/drawing/2014/chart" uri="{C3380CC4-5D6E-409C-BE32-E72D297353CC}">
              <c16:uniqueId val="{00000001-7D86-4D90-ABF1-F26605C73F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4.49</c:v>
                </c:pt>
                <c:pt idx="1">
                  <c:v>2.14</c:v>
                </c:pt>
                <c:pt idx="2">
                  <c:v>2.38</c:v>
                </c:pt>
                <c:pt idx="3">
                  <c:v>2.6</c:v>
                </c:pt>
                <c:pt idx="4">
                  <c:v>4.54</c:v>
                </c:pt>
              </c:numCache>
            </c:numRef>
          </c:val>
          <c:smooth val="0"/>
          <c:extLst>
            <c:ext xmlns:c16="http://schemas.microsoft.com/office/drawing/2014/chart" uri="{C3380CC4-5D6E-409C-BE32-E72D297353CC}">
              <c16:uniqueId val="{00000002-7D86-4D90-ABF1-F26605C73F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1.04</c:v>
                </c:pt>
                <c:pt idx="4">
                  <c:v>#N/A</c:v>
                </c:pt>
                <c:pt idx="5">
                  <c:v>0.08</c:v>
                </c:pt>
                <c:pt idx="6">
                  <c:v>#N/A</c:v>
                </c:pt>
                <c:pt idx="7">
                  <c:v>0.14000000000000001</c:v>
                </c:pt>
                <c:pt idx="8">
                  <c:v>#N/A</c:v>
                </c:pt>
                <c:pt idx="9">
                  <c:v>0.04</c:v>
                </c:pt>
              </c:numCache>
            </c:numRef>
          </c:val>
          <c:extLst>
            <c:ext xmlns:c16="http://schemas.microsoft.com/office/drawing/2014/chart" uri="{C3380CC4-5D6E-409C-BE32-E72D297353CC}">
              <c16:uniqueId val="{00000000-A780-473E-8860-81DE6DCCE4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80-473E-8860-81DE6DCCE4F5}"/>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2-A780-473E-8860-81DE6DCCE4F5}"/>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0.46</c:v>
                </c:pt>
                <c:pt idx="2">
                  <c:v>#N/A</c:v>
                </c:pt>
                <c:pt idx="3">
                  <c:v>0.19</c:v>
                </c:pt>
                <c:pt idx="4">
                  <c:v>#N/A</c:v>
                </c:pt>
                <c:pt idx="5">
                  <c:v>0.78</c:v>
                </c:pt>
                <c:pt idx="6">
                  <c:v>#N/A</c:v>
                </c:pt>
                <c:pt idx="7">
                  <c:v>0.8</c:v>
                </c:pt>
                <c:pt idx="8">
                  <c:v>#N/A</c:v>
                </c:pt>
                <c:pt idx="9">
                  <c:v>0.56000000000000005</c:v>
                </c:pt>
              </c:numCache>
            </c:numRef>
          </c:val>
          <c:extLst>
            <c:ext xmlns:c16="http://schemas.microsoft.com/office/drawing/2014/chart" uri="{C3380CC4-5D6E-409C-BE32-E72D297353CC}">
              <c16:uniqueId val="{00000003-A780-473E-8860-81DE6DCCE4F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1.07</c:v>
                </c:pt>
                <c:pt idx="2">
                  <c:v>#N/A</c:v>
                </c:pt>
                <c:pt idx="3">
                  <c:v>1.0900000000000001</c:v>
                </c:pt>
                <c:pt idx="4">
                  <c:v>#N/A</c:v>
                </c:pt>
                <c:pt idx="5">
                  <c:v>1.05</c:v>
                </c:pt>
                <c:pt idx="6">
                  <c:v>#N/A</c:v>
                </c:pt>
                <c:pt idx="7">
                  <c:v>1.02</c:v>
                </c:pt>
                <c:pt idx="8">
                  <c:v>#N/A</c:v>
                </c:pt>
                <c:pt idx="9">
                  <c:v>1.03</c:v>
                </c:pt>
              </c:numCache>
            </c:numRef>
          </c:val>
          <c:extLst>
            <c:ext xmlns:c16="http://schemas.microsoft.com/office/drawing/2014/chart" uri="{C3380CC4-5D6E-409C-BE32-E72D297353CC}">
              <c16:uniqueId val="{00000004-A780-473E-8860-81DE6DCCE4F5}"/>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0.11</c:v>
                </c:pt>
                <c:pt idx="4">
                  <c:v>#N/A</c:v>
                </c:pt>
                <c:pt idx="5">
                  <c:v>0.2</c:v>
                </c:pt>
                <c:pt idx="6">
                  <c:v>#N/A</c:v>
                </c:pt>
                <c:pt idx="7">
                  <c:v>0.98</c:v>
                </c:pt>
                <c:pt idx="8">
                  <c:v>#N/A</c:v>
                </c:pt>
                <c:pt idx="9">
                  <c:v>1.1200000000000001</c:v>
                </c:pt>
              </c:numCache>
            </c:numRef>
          </c:val>
          <c:extLst>
            <c:ext xmlns:c16="http://schemas.microsoft.com/office/drawing/2014/chart" uri="{C3380CC4-5D6E-409C-BE32-E72D297353CC}">
              <c16:uniqueId val="{00000005-A780-473E-8860-81DE6DCCE4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2.58</c:v>
                </c:pt>
                <c:pt idx="2">
                  <c:v>#N/A</c:v>
                </c:pt>
                <c:pt idx="3">
                  <c:v>3.12</c:v>
                </c:pt>
                <c:pt idx="4">
                  <c:v>#N/A</c:v>
                </c:pt>
                <c:pt idx="5">
                  <c:v>2.86</c:v>
                </c:pt>
                <c:pt idx="6">
                  <c:v>#N/A</c:v>
                </c:pt>
                <c:pt idx="7">
                  <c:v>2.97</c:v>
                </c:pt>
                <c:pt idx="8">
                  <c:v>#N/A</c:v>
                </c:pt>
                <c:pt idx="9">
                  <c:v>3.24</c:v>
                </c:pt>
              </c:numCache>
            </c:numRef>
          </c:val>
          <c:extLst>
            <c:ext xmlns:c16="http://schemas.microsoft.com/office/drawing/2014/chart" uri="{C3380CC4-5D6E-409C-BE32-E72D297353CC}">
              <c16:uniqueId val="{00000006-A780-473E-8860-81DE6DCCE4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4.55</c:v>
                </c:pt>
                <c:pt idx="2">
                  <c:v>#N/A</c:v>
                </c:pt>
                <c:pt idx="3">
                  <c:v>5.93</c:v>
                </c:pt>
                <c:pt idx="4">
                  <c:v>#N/A</c:v>
                </c:pt>
                <c:pt idx="5">
                  <c:v>6.18</c:v>
                </c:pt>
                <c:pt idx="6">
                  <c:v>#N/A</c:v>
                </c:pt>
                <c:pt idx="7">
                  <c:v>2.5499999999999998</c:v>
                </c:pt>
                <c:pt idx="8">
                  <c:v>#N/A</c:v>
                </c:pt>
                <c:pt idx="9">
                  <c:v>5.18</c:v>
                </c:pt>
              </c:numCache>
            </c:numRef>
          </c:val>
          <c:extLst>
            <c:ext xmlns:c16="http://schemas.microsoft.com/office/drawing/2014/chart" uri="{C3380CC4-5D6E-409C-BE32-E72D297353CC}">
              <c16:uniqueId val="{00000007-A780-473E-8860-81DE6DCCE4F5}"/>
            </c:ext>
          </c:extLst>
        </c:ser>
        <c:ser>
          <c:idx val="8"/>
          <c:order val="8"/>
          <c:tx>
            <c:strRef>
              <c:f>データシート!$A$35</c:f>
              <c:strCache>
                <c:ptCount val="1"/>
                <c:pt idx="0">
                  <c:v>高岡市民病院事業会計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3.66</c:v>
                </c:pt>
                <c:pt idx="2">
                  <c:v>#N/A</c:v>
                </c:pt>
                <c:pt idx="3">
                  <c:v>2.46</c:v>
                </c:pt>
                <c:pt idx="4">
                  <c:v>#N/A</c:v>
                </c:pt>
                <c:pt idx="5">
                  <c:v>3.51</c:v>
                </c:pt>
                <c:pt idx="6">
                  <c:v>#N/A</c:v>
                </c:pt>
                <c:pt idx="7">
                  <c:v>5.45</c:v>
                </c:pt>
                <c:pt idx="8">
                  <c:v>#N/A</c:v>
                </c:pt>
                <c:pt idx="9">
                  <c:v>5.47</c:v>
                </c:pt>
              </c:numCache>
            </c:numRef>
          </c:val>
          <c:extLst>
            <c:ext xmlns:c16="http://schemas.microsoft.com/office/drawing/2014/chart" uri="{C3380CC4-5D6E-409C-BE32-E72D297353CC}">
              <c16:uniqueId val="{00000008-A780-473E-8860-81DE6DCCE4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4.99</c:v>
                </c:pt>
                <c:pt idx="2">
                  <c:v>#N/A</c:v>
                </c:pt>
                <c:pt idx="3">
                  <c:v>5.5</c:v>
                </c:pt>
                <c:pt idx="4">
                  <c:v>#N/A</c:v>
                </c:pt>
                <c:pt idx="5">
                  <c:v>5.17</c:v>
                </c:pt>
                <c:pt idx="6">
                  <c:v>#N/A</c:v>
                </c:pt>
                <c:pt idx="7">
                  <c:v>5.23</c:v>
                </c:pt>
                <c:pt idx="8">
                  <c:v>#N/A</c:v>
                </c:pt>
                <c:pt idx="9">
                  <c:v>5.84</c:v>
                </c:pt>
              </c:numCache>
            </c:numRef>
          </c:val>
          <c:extLst>
            <c:ext xmlns:c16="http://schemas.microsoft.com/office/drawing/2014/chart" uri="{C3380CC4-5D6E-409C-BE32-E72D297353CC}">
              <c16:uniqueId val="{00000009-A780-473E-8860-81DE6DCCE4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7464</c:v>
                </c:pt>
                <c:pt idx="5">
                  <c:v>7229</c:v>
                </c:pt>
                <c:pt idx="8">
                  <c:v>7201</c:v>
                </c:pt>
                <c:pt idx="11">
                  <c:v>7170</c:v>
                </c:pt>
                <c:pt idx="14">
                  <c:v>7116</c:v>
                </c:pt>
              </c:numCache>
            </c:numRef>
          </c:val>
          <c:extLst>
            <c:ext xmlns:c16="http://schemas.microsoft.com/office/drawing/2014/chart" uri="{C3380CC4-5D6E-409C-BE32-E72D297353CC}">
              <c16:uniqueId val="{00000000-6AD2-4627-971D-FD2033CC8E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AD2-4627-971D-FD2033CC8E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145</c:v>
                </c:pt>
                <c:pt idx="3">
                  <c:v>124</c:v>
                </c:pt>
                <c:pt idx="6">
                  <c:v>114</c:v>
                </c:pt>
                <c:pt idx="9">
                  <c:v>147</c:v>
                </c:pt>
                <c:pt idx="12">
                  <c:v>101</c:v>
                </c:pt>
              </c:numCache>
            </c:numRef>
          </c:val>
          <c:extLst>
            <c:ext xmlns:c16="http://schemas.microsoft.com/office/drawing/2014/chart" uri="{C3380CC4-5D6E-409C-BE32-E72D297353CC}">
              <c16:uniqueId val="{00000002-6AD2-4627-971D-FD2033CC8E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206</c:v>
                </c:pt>
                <c:pt idx="3">
                  <c:v>205</c:v>
                </c:pt>
                <c:pt idx="6">
                  <c:v>205</c:v>
                </c:pt>
                <c:pt idx="9">
                  <c:v>207</c:v>
                </c:pt>
                <c:pt idx="12">
                  <c:v>205</c:v>
                </c:pt>
              </c:numCache>
            </c:numRef>
          </c:val>
          <c:extLst>
            <c:ext xmlns:c16="http://schemas.microsoft.com/office/drawing/2014/chart" uri="{C3380CC4-5D6E-409C-BE32-E72D297353CC}">
              <c16:uniqueId val="{00000003-6AD2-4627-971D-FD2033CC8E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1804</c:v>
                </c:pt>
                <c:pt idx="3">
                  <c:v>1756</c:v>
                </c:pt>
                <c:pt idx="6">
                  <c:v>1733</c:v>
                </c:pt>
                <c:pt idx="9">
                  <c:v>1648</c:v>
                </c:pt>
                <c:pt idx="12">
                  <c:v>1596</c:v>
                </c:pt>
              </c:numCache>
            </c:numRef>
          </c:val>
          <c:extLst>
            <c:ext xmlns:c16="http://schemas.microsoft.com/office/drawing/2014/chart" uri="{C3380CC4-5D6E-409C-BE32-E72D297353CC}">
              <c16:uniqueId val="{00000004-6AD2-4627-971D-FD2033CC8E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D2-4627-971D-FD2033CC8E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D2-4627-971D-FD2033CC8E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9064</c:v>
                </c:pt>
                <c:pt idx="3">
                  <c:v>8966</c:v>
                </c:pt>
                <c:pt idx="6">
                  <c:v>9100</c:v>
                </c:pt>
                <c:pt idx="9">
                  <c:v>9312</c:v>
                </c:pt>
                <c:pt idx="12">
                  <c:v>9053</c:v>
                </c:pt>
              </c:numCache>
            </c:numRef>
          </c:val>
          <c:extLst>
            <c:ext xmlns:c16="http://schemas.microsoft.com/office/drawing/2014/chart" uri="{C3380CC4-5D6E-409C-BE32-E72D297353CC}">
              <c16:uniqueId val="{00000007-6AD2-4627-971D-FD2033CC8E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3756</c:v>
                </c:pt>
                <c:pt idx="2">
                  <c:v>#N/A</c:v>
                </c:pt>
                <c:pt idx="3">
                  <c:v>#N/A</c:v>
                </c:pt>
                <c:pt idx="4">
                  <c:v>3822</c:v>
                </c:pt>
                <c:pt idx="5">
                  <c:v>#N/A</c:v>
                </c:pt>
                <c:pt idx="6">
                  <c:v>#N/A</c:v>
                </c:pt>
                <c:pt idx="7">
                  <c:v>3951</c:v>
                </c:pt>
                <c:pt idx="8">
                  <c:v>#N/A</c:v>
                </c:pt>
                <c:pt idx="9">
                  <c:v>#N/A</c:v>
                </c:pt>
                <c:pt idx="10">
                  <c:v>4144</c:v>
                </c:pt>
                <c:pt idx="11">
                  <c:v>#N/A</c:v>
                </c:pt>
                <c:pt idx="12">
                  <c:v>#N/A</c:v>
                </c:pt>
                <c:pt idx="13">
                  <c:v>3839</c:v>
                </c:pt>
                <c:pt idx="14">
                  <c:v>#N/A</c:v>
                </c:pt>
              </c:numCache>
            </c:numRef>
          </c:val>
          <c:smooth val="0"/>
          <c:extLst>
            <c:ext xmlns:c16="http://schemas.microsoft.com/office/drawing/2014/chart" uri="{C3380CC4-5D6E-409C-BE32-E72D297353CC}">
              <c16:uniqueId val="{00000008-6AD2-4627-971D-FD2033CC8E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87376</c:v>
                </c:pt>
                <c:pt idx="5">
                  <c:v>84407</c:v>
                </c:pt>
                <c:pt idx="8">
                  <c:v>82190</c:v>
                </c:pt>
                <c:pt idx="11">
                  <c:v>79014</c:v>
                </c:pt>
                <c:pt idx="14">
                  <c:v>75090</c:v>
                </c:pt>
              </c:numCache>
            </c:numRef>
          </c:val>
          <c:extLst>
            <c:ext xmlns:c16="http://schemas.microsoft.com/office/drawing/2014/chart" uri="{C3380CC4-5D6E-409C-BE32-E72D297353CC}">
              <c16:uniqueId val="{00000000-FD3D-401E-8F51-BB1E399E15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2230</c:v>
                </c:pt>
                <c:pt idx="5">
                  <c:v>2101</c:v>
                </c:pt>
                <c:pt idx="8">
                  <c:v>1901</c:v>
                </c:pt>
                <c:pt idx="11">
                  <c:v>1693</c:v>
                </c:pt>
                <c:pt idx="14">
                  <c:v>1424</c:v>
                </c:pt>
              </c:numCache>
            </c:numRef>
          </c:val>
          <c:extLst>
            <c:ext xmlns:c16="http://schemas.microsoft.com/office/drawing/2014/chart" uri="{C3380CC4-5D6E-409C-BE32-E72D297353CC}">
              <c16:uniqueId val="{00000001-FD3D-401E-8F51-BB1E399E15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3408</c:v>
                </c:pt>
                <c:pt idx="5">
                  <c:v>4511</c:v>
                </c:pt>
                <c:pt idx="8">
                  <c:v>6384</c:v>
                </c:pt>
                <c:pt idx="11">
                  <c:v>8643</c:v>
                </c:pt>
                <c:pt idx="14">
                  <c:v>10192</c:v>
                </c:pt>
              </c:numCache>
            </c:numRef>
          </c:val>
          <c:extLst>
            <c:ext xmlns:c16="http://schemas.microsoft.com/office/drawing/2014/chart" uri="{C3380CC4-5D6E-409C-BE32-E72D297353CC}">
              <c16:uniqueId val="{00000002-FD3D-401E-8F51-BB1E399E15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3D-401E-8F51-BB1E399E15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3D-401E-8F51-BB1E399E15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56</c:v>
                </c:pt>
                <c:pt idx="3">
                  <c:v>56</c:v>
                </c:pt>
                <c:pt idx="6">
                  <c:v>0</c:v>
                </c:pt>
                <c:pt idx="9">
                  <c:v>0</c:v>
                </c:pt>
                <c:pt idx="12">
                  <c:v>0</c:v>
                </c:pt>
              </c:numCache>
            </c:numRef>
          </c:val>
          <c:extLst>
            <c:ext xmlns:c16="http://schemas.microsoft.com/office/drawing/2014/chart" uri="{C3380CC4-5D6E-409C-BE32-E72D297353CC}">
              <c16:uniqueId val="{00000005-FD3D-401E-8F51-BB1E399E15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9602</c:v>
                </c:pt>
                <c:pt idx="3">
                  <c:v>8651</c:v>
                </c:pt>
                <c:pt idx="6">
                  <c:v>7790</c:v>
                </c:pt>
                <c:pt idx="9">
                  <c:v>7237</c:v>
                </c:pt>
                <c:pt idx="12">
                  <c:v>6692</c:v>
                </c:pt>
              </c:numCache>
            </c:numRef>
          </c:val>
          <c:extLst>
            <c:ext xmlns:c16="http://schemas.microsoft.com/office/drawing/2014/chart" uri="{C3380CC4-5D6E-409C-BE32-E72D297353CC}">
              <c16:uniqueId val="{00000006-FD3D-401E-8F51-BB1E399E15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1699</c:v>
                </c:pt>
                <c:pt idx="3">
                  <c:v>1503</c:v>
                </c:pt>
                <c:pt idx="6">
                  <c:v>1307</c:v>
                </c:pt>
                <c:pt idx="9">
                  <c:v>1083</c:v>
                </c:pt>
                <c:pt idx="12">
                  <c:v>886</c:v>
                </c:pt>
              </c:numCache>
            </c:numRef>
          </c:val>
          <c:extLst>
            <c:ext xmlns:c16="http://schemas.microsoft.com/office/drawing/2014/chart" uri="{C3380CC4-5D6E-409C-BE32-E72D297353CC}">
              <c16:uniqueId val="{00000007-FD3D-401E-8F51-BB1E399E15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23358</c:v>
                </c:pt>
                <c:pt idx="3">
                  <c:v>21704</c:v>
                </c:pt>
                <c:pt idx="6">
                  <c:v>20126</c:v>
                </c:pt>
                <c:pt idx="9">
                  <c:v>19212</c:v>
                </c:pt>
                <c:pt idx="12">
                  <c:v>18307</c:v>
                </c:pt>
              </c:numCache>
            </c:numRef>
          </c:val>
          <c:extLst>
            <c:ext xmlns:c16="http://schemas.microsoft.com/office/drawing/2014/chart" uri="{C3380CC4-5D6E-409C-BE32-E72D297353CC}">
              <c16:uniqueId val="{00000008-FD3D-401E-8F51-BB1E399E15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1137</c:v>
                </c:pt>
                <c:pt idx="3">
                  <c:v>2022</c:v>
                </c:pt>
                <c:pt idx="6">
                  <c:v>1805</c:v>
                </c:pt>
                <c:pt idx="9">
                  <c:v>1707</c:v>
                </c:pt>
                <c:pt idx="12">
                  <c:v>1619</c:v>
                </c:pt>
              </c:numCache>
            </c:numRef>
          </c:val>
          <c:extLst>
            <c:ext xmlns:c16="http://schemas.microsoft.com/office/drawing/2014/chart" uri="{C3380CC4-5D6E-409C-BE32-E72D297353CC}">
              <c16:uniqueId val="{00000009-FD3D-401E-8F51-BB1E399E15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111152</c:v>
                </c:pt>
                <c:pt idx="3">
                  <c:v>108875</c:v>
                </c:pt>
                <c:pt idx="6">
                  <c:v>106324</c:v>
                </c:pt>
                <c:pt idx="9">
                  <c:v>100677</c:v>
                </c:pt>
                <c:pt idx="12">
                  <c:v>93950</c:v>
                </c:pt>
              </c:numCache>
            </c:numRef>
          </c:val>
          <c:extLst>
            <c:ext xmlns:c16="http://schemas.microsoft.com/office/drawing/2014/chart" uri="{C3380CC4-5D6E-409C-BE32-E72D297353CC}">
              <c16:uniqueId val="{0000000A-FD3D-401E-8F51-BB1E399E15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53991</c:v>
                </c:pt>
                <c:pt idx="2">
                  <c:v>#N/A</c:v>
                </c:pt>
                <c:pt idx="3">
                  <c:v>#N/A</c:v>
                </c:pt>
                <c:pt idx="4">
                  <c:v>51793</c:v>
                </c:pt>
                <c:pt idx="5">
                  <c:v>#N/A</c:v>
                </c:pt>
                <c:pt idx="6">
                  <c:v>#N/A</c:v>
                </c:pt>
                <c:pt idx="7">
                  <c:v>46877</c:v>
                </c:pt>
                <c:pt idx="8">
                  <c:v>#N/A</c:v>
                </c:pt>
                <c:pt idx="9">
                  <c:v>#N/A</c:v>
                </c:pt>
                <c:pt idx="10">
                  <c:v>40565</c:v>
                </c:pt>
                <c:pt idx="11">
                  <c:v>#N/A</c:v>
                </c:pt>
                <c:pt idx="12">
                  <c:v>#N/A</c:v>
                </c:pt>
                <c:pt idx="13">
                  <c:v>34748</c:v>
                </c:pt>
                <c:pt idx="14">
                  <c:v>#N/A</c:v>
                </c:pt>
              </c:numCache>
            </c:numRef>
          </c:val>
          <c:smooth val="0"/>
          <c:extLst>
            <c:ext xmlns:c16="http://schemas.microsoft.com/office/drawing/2014/chart" uri="{C3380CC4-5D6E-409C-BE32-E72D297353CC}">
              <c16:uniqueId val="{0000000B-FD3D-401E-8F51-BB1E399E15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1971</c:v>
                </c:pt>
                <c:pt idx="1">
                  <c:v>2372</c:v>
                </c:pt>
                <c:pt idx="2">
                  <c:v>2373</c:v>
                </c:pt>
              </c:numCache>
            </c:numRef>
          </c:val>
          <c:extLst>
            <c:ext xmlns:c16="http://schemas.microsoft.com/office/drawing/2014/chart" uri="{C3380CC4-5D6E-409C-BE32-E72D297353CC}">
              <c16:uniqueId val="{00000000-7D8E-4F91-B0EE-9036907012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1552</c:v>
                </c:pt>
                <c:pt idx="1">
                  <c:v>1952</c:v>
                </c:pt>
                <c:pt idx="2">
                  <c:v>1953</c:v>
                </c:pt>
              </c:numCache>
            </c:numRef>
          </c:val>
          <c:extLst>
            <c:ext xmlns:c16="http://schemas.microsoft.com/office/drawing/2014/chart" uri="{C3380CC4-5D6E-409C-BE32-E72D297353CC}">
              <c16:uniqueId val="{00000001-7D8E-4F91-B0EE-9036907012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2831</c:v>
                </c:pt>
                <c:pt idx="1">
                  <c:v>3841</c:v>
                </c:pt>
                <c:pt idx="2">
                  <c:v>4453</c:v>
                </c:pt>
              </c:numCache>
            </c:numRef>
          </c:val>
          <c:extLst>
            <c:ext xmlns:c16="http://schemas.microsoft.com/office/drawing/2014/chart" uri="{C3380CC4-5D6E-409C-BE32-E72D297353CC}">
              <c16:uniqueId val="{00000002-7D8E-4F91-B0EE-9036907012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陸新幹線の開業に合わせた基盤整備や、学校の耐震化、合併特例債を活用した投資的事業を進めてきたことで元利償還金が増加傾向となっていたが、地方債の借換え等による公債費の平準化を図ったことにより、概ね</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億円前後で推移している。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能登半島地震の災害復旧にかかる市債発行や利率が上昇傾向にあること等、今後の増要因が見込まれるが、市債発行の適正化や繰上償還の実施等により、元利償還金の低減及び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大部分を占めている一般会計等にかかる市債の現在高は、北陸新幹線開業に向けての基盤整備や学校耐震化、合併特例債を活用した投資的事業等を行ったことにより高い水準であるものの、「財政健全化緊急プログラム」に基づく市債発行額の抑制や繰上償還等に取り組んだことにより、年々減少している。</a:t>
          </a:r>
        </a:p>
        <a:p>
          <a:r>
            <a:rPr kumimoji="1" lang="ja-JP" altLang="en-US" sz="1400">
              <a:latin typeface="ＭＳ ゴシック" pitchFamily="49" charset="-128"/>
              <a:ea typeface="ＭＳ ゴシック" pitchFamily="49" charset="-128"/>
            </a:rPr>
            <a:t>　今後の財政需要に備え基金積み立てを行ってきたが、令和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年能登半島地震の災害復旧費用等の財源として取崩しが見込まれる。</a:t>
          </a:r>
        </a:p>
        <a:p>
          <a:r>
            <a:rPr kumimoji="1" lang="ja-JP" altLang="en-US" sz="1400">
              <a:latin typeface="ＭＳ ゴシック" pitchFamily="49" charset="-128"/>
              <a:ea typeface="ＭＳ ゴシック" pitchFamily="49" charset="-128"/>
            </a:rPr>
            <a:t>　今後も市債発行額の抑制や繰上償還を実施することで、将来負担比率の低減に努める。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これまで北陸新幹線の開業に合わせた基盤整備や、学校の耐震化、合併特例債を活用した公債費の増加等により、基金を取り崩して財政運営を行ってきたため、財政調整基金の残高が減少してきていた。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しかし近年は「財政健全化緊急プログラム」に基づく財源確保や歳出抑制により、財政調整基金及び減債基金については基金への積み立て額が取り崩し額を上回っており、基金残高は増加傾向にある。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年度より、公共施設等整備改修基金を設置し、将来の公共施設の整備又は改修に要する費用を見据え、市債の発行の抑制に活用するための財源として新たに積み立てを行っている。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年度より、小学校、中学校、義務教育学校及び特別支援学校に配布している学習用端末の更新費用を想定し新たに積み立てを開始したところ。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年度より、地域公共交通ネットワークの維持・確保のため、高岡市地域公共交通維持活性化基金を設置する。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能登半島地震等の災害復旧・復興費用として財政調整基金の取り崩し、学校再編等の大型の公共施設の整備又は改修にかかる費用として公共施設等整備改修基金の取り崩しが見込まれるが、今後も財政状況を勘案しつつ収支改善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将来の公共施設の整備又は改修に要する費用を見据え、市債の発行の抑制に活用するための財源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市民の連帯の強化又は地域振興を図るための事業の財源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寄附金を活用したまちづくりの推進に資するための事業の財源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市内の小学校、中学校、義務教育学校及び特別支援学校等の教育の振興を図るための事業の財源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越前国際交流基金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国際姉妹・友好都市との交流事業を促進し、広い国際的視野を有する市民の育成を図るための事業の財源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ふるさと納税の額が前年度を上回り、ふるさと応援基金へ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億円の積み立てを行ったため前年度比増となった。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将来の公共施設の整備又は改修に要する費用を見据え、公共施設整備改修基金に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小学校、中学校、義務教育学校及び特別支援学校に配布している学習用端末の更新費用を見据え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基金の設置意向に沿った適切な事業執行に努める。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は、これまで「財政健全化緊急プログラム」により歳出抑制や財源確保の取り組みを継続して行ってきたこと、プログラム終了後も事業見直し等を行っていることから財政調整基金を取り崩さずに財政運営を行うことができ、利息の積み立てのみ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能登半島地震等の災害復旧・復興費用として財政調整基金の取り崩しが見込まれるが、引き続き事務事業の見直し等を行い、必要な財源を確保しながら、決算見込みや一般財源の確保状況を踏まえつつ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は、財政調整基金と同様、これまで「財政健全化緊急プログラム」により歳出抑制や財源確保の取り組みを継続して行ってきたこと、プログラム終了後も事業見直し等を行っていることから減債基金を取り崩さずに財政運営を行うことができ、利息の積み立てのみ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学校再編等の大型投資等に伴う公債費の増などに備えるため、引き続き投事務事業の見直し等を行い、必要な財源を確保しながら、決算見込みや一般財源の確保状況を踏まえながら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165,714
162,061
209.58
72,995,372
69,923,583
2,073,759
40,005,245
93,950,386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近年は横ばい傾向にあるが、類似団体の平均を下回っている状況にある。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能登半島地震の影響により、固定資産税等の減収が見込まれるが、今後も公債費の縮減に取り組み経費圧縮を図るとともに、課税客体の適切な把握や市税収納確保対策の強化に努めることにより、市税収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臨時財政対策債が大きく減少したことに加え、「財政健全化緊急プログラム」の終了により職員給与の削減が終了したことや、物価高騰の影響により水光熱費・燃料費等が増加した影響で経常収支比率が上昇した。</a:t>
          </a:r>
        </a:p>
        <a:p>
          <a:r>
            <a:rPr kumimoji="1" lang="ja-JP" altLang="en-US" sz="1300">
              <a:latin typeface="ＭＳ Ｐゴシック" panose="020B0600070205080204" pitchFamily="50" charset="-128"/>
              <a:ea typeface="ＭＳ Ｐゴシック" panose="020B0600070205080204" pitchFamily="50" charset="-128"/>
            </a:rPr>
            <a:t>　高齢化による扶助費の増加や物価高騰の影響など、今後も経常経費の増加は避けられないことから、今後も事務事業の見直しを進めるとともに、公共施設再編計画に掲げた公共施設の再編に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61</xdr:row>
      <xdr:rowOff>104902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3170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62</xdr:row>
      <xdr:rowOff>10668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3170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107188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3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105681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年度は「財政健全化緊急プログラム」の終了により、本市独自に実施していた職員給与の削減が終了したことの影響で人件費が増となっている。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物件費については、物価高騰の影響による光熱水費等が増加したものの、ワクチン接種事業の減等により、総額ではほぼ横ばいとなっている。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71805</xdr:rowOff>
    </xdr:from>
    <xdr:to>
      <xdr:col>23</xdr:col>
      <xdr:colOff>133350</xdr:colOff>
      <xdr:row>82</xdr:row>
      <xdr:rowOff>108945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0705"/>
          <a:ext cx="8382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xdr:rowOff>
    </xdr:from>
    <xdr:to>
      <xdr:col>19</xdr:col>
      <xdr:colOff>133350</xdr:colOff>
      <xdr:row>82</xdr:row>
      <xdr:rowOff>71805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0446"/>
          <a:ext cx="889000" cy="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73487</xdr:rowOff>
    </xdr:from>
    <xdr:to>
      <xdr:col>15</xdr:col>
      <xdr:colOff>82550</xdr:colOff>
      <xdr:row>82</xdr:row>
      <xdr:rowOff>1546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89487"/>
          <a:ext cx="889000" cy="2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73487</xdr:rowOff>
    </xdr:from>
    <xdr:to>
      <xdr:col>11</xdr:col>
      <xdr:colOff>31750</xdr:colOff>
      <xdr:row>80</xdr:row>
      <xdr:rowOff>96248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89487"/>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58145</xdr:rowOff>
    </xdr:from>
    <xdr:to>
      <xdr:col>23</xdr:col>
      <xdr:colOff>184150</xdr:colOff>
      <xdr:row>82</xdr:row>
      <xdr:rowOff>159745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150872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21005</xdr:rowOff>
    </xdr:from>
    <xdr:to>
      <xdr:col>19</xdr:col>
      <xdr:colOff>184150</xdr:colOff>
      <xdr:row>82</xdr:row>
      <xdr:rowOff>122605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132782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122196</xdr:rowOff>
    </xdr:from>
    <xdr:to>
      <xdr:col>15</xdr:col>
      <xdr:colOff>133350</xdr:colOff>
      <xdr:row>82</xdr:row>
      <xdr:rowOff>52346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62523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22687</xdr:rowOff>
    </xdr:from>
    <xdr:to>
      <xdr:col>11</xdr:col>
      <xdr:colOff>82550</xdr:colOff>
      <xdr:row>80</xdr:row>
      <xdr:rowOff>124287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0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45448</xdr:rowOff>
    </xdr:from>
    <xdr:to>
      <xdr:col>7</xdr:col>
      <xdr:colOff>31750</xdr:colOff>
      <xdr:row>80</xdr:row>
      <xdr:rowOff>147048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157225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これまで職員の年齢構成が歪なことによる若手職員の係長等への登用数の増加が、ラスパイレス指数を引き上げる主な要因となっていた。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年度からの「財政健全化緊急プログラム」による給与の臨時削減が令和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年度末で終了し、ラスパイレス指数は上昇しているが、昇任年齢の適正化や職員構成の改善など適切な給与水準の確保に取り組んできたことにより、臨時削減前と比べラスパイレス指数は改善している。</a:t>
          </a:r>
        </a:p>
        <a:p>
          <a:r>
            <a:rPr kumimoji="1" lang="ja-JP" altLang="en-US" sz="1300">
              <a:latin typeface="ＭＳ Ｐゴシック" panose="020B0600070205080204" pitchFamily="50" charset="-128"/>
              <a:ea typeface="ＭＳ Ｐゴシック" panose="020B0600070205080204" pitchFamily="50" charset="-128"/>
            </a:rPr>
            <a:t>　今後は退職者の減少に伴い、昇任年齢の引き下げ傾向が抑制され、ラスパイレス指数が適正化に向かうものと見込んでいる。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135889</xdr:rowOff>
    </xdr:from>
    <xdr:to>
      <xdr:col>81</xdr:col>
      <xdr:colOff>44450</xdr:colOff>
      <xdr:row>85</xdr:row>
      <xdr:rowOff>128270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94789"/>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135889</xdr:rowOff>
    </xdr:from>
    <xdr:to>
      <xdr:col>77</xdr:col>
      <xdr:colOff>44450</xdr:colOff>
      <xdr:row>83</xdr:row>
      <xdr:rowOff>85089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94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84</xdr:row>
      <xdr:rowOff>58420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154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602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85089</xdr:rowOff>
    </xdr:from>
    <xdr:to>
      <xdr:col>77</xdr:col>
      <xdr:colOff>95250</xdr:colOff>
      <xdr:row>83</xdr:row>
      <xdr:rowOff>15239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25416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これまで「行財政改革推進方針」及び「財政健全化緊急プログラム」において、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年度初から令和４年度までの８年間で</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人を超える職員数の減員を目標に計画的な削減を進めてきた。 行財政改革の結果、削減目標は達成し、人口千人当たりの職員数については、類似団体平均を下回ったところである。限られた人員体制の下で、多様化・複雑化する市民ニーズや新たな行政課題に的確かつ迅速に対応していけるよう、事務事業の見直しや民間活力の活用、多様な働き方の推進により必要な業務執行体制を確保するとともに、直面する課題に人的リソースを効果的に投入することにより、行政サービスの質を保ちながら、効率的な行政組織の構築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100754</xdr:rowOff>
    </xdr:from>
    <xdr:to>
      <xdr:col>81</xdr:col>
      <xdr:colOff>44450</xdr:colOff>
      <xdr:row>62</xdr:row>
      <xdr:rowOff>157056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306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100754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7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52494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52494</xdr:rowOff>
    </xdr:from>
    <xdr:to>
      <xdr:col>68</xdr:col>
      <xdr:colOff>152400</xdr:colOff>
      <xdr:row>62</xdr:row>
      <xdr:rowOff>84667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8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161731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北陸新幹線開業にあわせた都市基盤整備や小中学校の耐震化等に伴い発行した市債の償還が本格化してきたことにより、実質公債費比率は類似団体と比較して高い水準にある。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年度より数値が改善してきているが、これは地方債の借換えに伴う公債費の平準化が大きな要因であり、今後は横ばい傾向から増加傾向が見込まれる。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今後も引き続き投資的経費の抑制による、市債発行額の抑制を図ることで、実質公債費比率</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％未満を堅持する。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3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20320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20320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124883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5560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49954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6686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20760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170604</xdr:rowOff>
    </xdr:from>
    <xdr:to>
      <xdr:col>64</xdr:col>
      <xdr:colOff>152400</xdr:colOff>
      <xdr:row>45</xdr:row>
      <xdr:rowOff>100754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85531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市債の繰上償還や投資的経費の抑制等により市債残高が減少したこと、将来の財政負担に備えて基金積み立てを行ったことにより数値は改善されているものの、過去の北陸新幹線開業に合わせた都市基盤整備や、小中学校の耐震化に伴う市債発行により、類似団体の中でも高い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年能登半島地震等の災害復旧費用として市債発行額の増や基金取り崩しを予定しており、今後は数値の上昇が見込まれるが、今後も市債の繰上償還等を実施し、将来負担の軽減を図る。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36237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266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8314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6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36237</xdr:rowOff>
    </xdr:from>
    <xdr:to>
      <xdr:col>81</xdr:col>
      <xdr:colOff>133350</xdr:colOff>
      <xdr:row>21</xdr:row>
      <xdr:rowOff>36237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63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129921</xdr:rowOff>
    </xdr:from>
    <xdr:to>
      <xdr:col>81</xdr:col>
      <xdr:colOff>44450</xdr:colOff>
      <xdr:row>19</xdr:row>
      <xdr:rowOff>83947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216021"/>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83947</xdr:rowOff>
    </xdr:from>
    <xdr:to>
      <xdr:col>77</xdr:col>
      <xdr:colOff>44450</xdr:colOff>
      <xdr:row>20</xdr:row>
      <xdr:rowOff>113580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34149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103082</xdr:rowOff>
    </xdr:from>
    <xdr:to>
      <xdr:col>77</xdr:col>
      <xdr:colOff>95250</xdr:colOff>
      <xdr:row>14</xdr:row>
      <xdr:rowOff>33232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43409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113580</xdr:rowOff>
    </xdr:from>
    <xdr:to>
      <xdr:col>72</xdr:col>
      <xdr:colOff>203200</xdr:colOff>
      <xdr:row>21</xdr:row>
      <xdr:rowOff>97367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542580"/>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28152</xdr:rowOff>
    </xdr:from>
    <xdr:to>
      <xdr:col>73</xdr:col>
      <xdr:colOff>44450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97367</xdr:rowOff>
    </xdr:from>
    <xdr:to>
      <xdr:col>68</xdr:col>
      <xdr:colOff>152400</xdr:colOff>
      <xdr:row>21</xdr:row>
      <xdr:rowOff>156083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69781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67564</xdr:rowOff>
    </xdr:from>
    <xdr:to>
      <xdr:col>68</xdr:col>
      <xdr:colOff>203200</xdr:colOff>
      <xdr:row>14</xdr:row>
      <xdr:rowOff>169164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7891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79121</xdr:rowOff>
    </xdr:from>
    <xdr:to>
      <xdr:col>81</xdr:col>
      <xdr:colOff>95250</xdr:colOff>
      <xdr:row>19</xdr:row>
      <xdr:rowOff>9271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51198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3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33147</xdr:rowOff>
    </xdr:from>
    <xdr:to>
      <xdr:col>77</xdr:col>
      <xdr:colOff>95250</xdr:colOff>
      <xdr:row>19</xdr:row>
      <xdr:rowOff>134747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119524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7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62780</xdr:rowOff>
    </xdr:from>
    <xdr:to>
      <xdr:col>73</xdr:col>
      <xdr:colOff>44450</xdr:colOff>
      <xdr:row>20</xdr:row>
      <xdr:rowOff>164380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4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149157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57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46567</xdr:rowOff>
    </xdr:from>
    <xdr:to>
      <xdr:col>68</xdr:col>
      <xdr:colOff>203200</xdr:colOff>
      <xdr:row>21</xdr:row>
      <xdr:rowOff>148167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132944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105283</xdr:rowOff>
    </xdr:from>
    <xdr:to>
      <xdr:col>64</xdr:col>
      <xdr:colOff>152400</xdr:colOff>
      <xdr:row>22</xdr:row>
      <xdr:rowOff>35433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20210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165,714
162,061
209.58
72,995,372
69,923,583
2,073,759
40,005,245
93,950,386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年度も類似団体平均を大きく下回っているが、「財政健全化緊急プログラム」の終了に伴い本市独自の給与削減が終了したことにより増加している。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年度の増加は、会計年度任用職員制度が開始された影響によるものである。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34</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91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34</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9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82550</xdr:rowOff>
    </xdr:from>
    <xdr:to>
      <xdr:col>20</xdr:col>
      <xdr:colOff>38100</xdr:colOff>
      <xdr:row>34</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年度は、物価高騰等の影響により水光熱費等が増加したこと等の要因により、昨年度よりも高くなっている。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年度の減少は、会計年度任用職員制度が開始されたため、これまで物件費として計上されていた非常勤賃金が人件費となり、物件費は減となったものである。</a:t>
          </a:r>
        </a:p>
        <a:p>
          <a:r>
            <a:rPr kumimoji="1" lang="ja-JP" altLang="en-US" sz="1100">
              <a:latin typeface="ＭＳ Ｐゴシック" panose="020B0600070205080204" pitchFamily="50" charset="-128"/>
              <a:ea typeface="ＭＳ Ｐゴシック" panose="020B0600070205080204" pitchFamily="50" charset="-128"/>
            </a:rPr>
            <a:t>　今後も「公共施設再編計画」に基づく公共施設の再編を推進や事務事業の見直しなど、維持管理費の減に努め、物件費の縮減を図る。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9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9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18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37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年度は横ばいで推移し、類似団体よりは低い水準となっている。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今後については高齢化の進展に伴い、扶助費は逓増していくと見込んでおり、市単独事業については、類似団体との比較等により、事業の点検・評価を進め、適正な事務事業見直しに努める。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1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年度は減少したものの、</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年度は普通交付税の寒冷地補正の見直しにより経常的経費にあたる除雪経費が増加し、上昇となった。除雪費用等にかかる維持補修費により類似団体よりも高い数値となっていると考えられる。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今後は施設や道路の老朽化に伴う維持補修経費の増高が予想されるため、「公共施設再編計画」に基づく公共施設の再編等を行うことで、費用の削減を図る。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81280</xdr:rowOff>
    </xdr:from>
    <xdr:to>
      <xdr:col>82</xdr:col>
      <xdr:colOff>107950</xdr:colOff>
      <xdr:row>61</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68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61</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68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161290</xdr:rowOff>
    </xdr:from>
    <xdr:to>
      <xdr:col>73</xdr:col>
      <xdr:colOff>180975</xdr:colOff>
      <xdr:row>61</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161290</xdr:rowOff>
    </xdr:from>
    <xdr:to>
      <xdr:col>69</xdr:col>
      <xdr:colOff>92075</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61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64770</xdr:rowOff>
    </xdr:from>
    <xdr:to>
      <xdr:col>82</xdr:col>
      <xdr:colOff>158750</xdr:colOff>
      <xdr:row>61</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144797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110490</xdr:rowOff>
    </xdr:from>
    <xdr:to>
      <xdr:col>74</xdr:col>
      <xdr:colOff>31750</xdr:colOff>
      <xdr:row>62</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年度よりごみ処理施設整備の償還に伴う一部事務組合への補助費等が増加して以降横ばいで推移しており、類似団体よりも低い水準となっている。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今後も「補助金ガイドライン」に則り補助金の必要性を判断し、適切な補助金の運用を図っていく。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34</xdr:row>
      <xdr:rowOff>148772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7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137886</xdr:rowOff>
    </xdr:from>
    <xdr:to>
      <xdr:col>78</xdr:col>
      <xdr:colOff>69850</xdr:colOff>
      <xdr:row>34</xdr:row>
      <xdr:rowOff>148772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67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116114</xdr:rowOff>
    </xdr:from>
    <xdr:to>
      <xdr:col>73</xdr:col>
      <xdr:colOff>180975</xdr:colOff>
      <xdr:row>34</xdr:row>
      <xdr:rowOff>137886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34</xdr:row>
      <xdr:rowOff>137886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97972</xdr:rowOff>
    </xdr:from>
    <xdr:to>
      <xdr:col>78</xdr:col>
      <xdr:colOff>120650</xdr:colOff>
      <xdr:row>35</xdr:row>
      <xdr:rowOff>28122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38299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87086</xdr:rowOff>
    </xdr:from>
    <xdr:to>
      <xdr:col>74</xdr:col>
      <xdr:colOff>31750</xdr:colOff>
      <xdr:row>35</xdr:row>
      <xdr:rowOff>17236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27413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65314</xdr:rowOff>
    </xdr:from>
    <xdr:to>
      <xdr:col>69</xdr:col>
      <xdr:colOff>142875</xdr:colOff>
      <xdr:row>34</xdr:row>
      <xdr:rowOff>166914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5641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87086</xdr:rowOff>
    </xdr:from>
    <xdr:to>
      <xdr:col>65</xdr:col>
      <xdr:colOff>53975</xdr:colOff>
      <xdr:row>35</xdr:row>
      <xdr:rowOff>17236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27413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北陸新幹線開業に合わせた都市基盤整備や小中学校の耐震化等に伴い発行した市債の償還が本格化してきたことにより、公債費は類似団体よりも高くなっている。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年能登半島地震等の災害復旧に伴う市債の発行増が見込まれるが、今後も財政状況に応じた繰上償還の実施等、市債管理を徹底し公債費の抑制に努める。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91077</xdr:rowOff>
    </xdr:from>
    <xdr:to>
      <xdr:col>24</xdr:col>
      <xdr:colOff>25400</xdr:colOff>
      <xdr:row>80</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8070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80</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8266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130266</xdr:rowOff>
    </xdr:from>
    <xdr:to>
      <xdr:col>15</xdr:col>
      <xdr:colOff>98425</xdr:colOff>
      <xdr:row>80</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8462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130266</xdr:rowOff>
    </xdr:from>
    <xdr:to>
      <xdr:col>11</xdr:col>
      <xdr:colOff>9525</xdr:colOff>
      <xdr:row>80</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8462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40277</xdr:rowOff>
    </xdr:from>
    <xdr:to>
      <xdr:col>24</xdr:col>
      <xdr:colOff>76200</xdr:colOff>
      <xdr:row>80</xdr:row>
      <xdr:rowOff>141877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120304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6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79466</xdr:rowOff>
    </xdr:from>
    <xdr:to>
      <xdr:col>11</xdr:col>
      <xdr:colOff>60325</xdr:colOff>
      <xdr:row>81</xdr:row>
      <xdr:rowOff>9616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165843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「財政健全化緊急プログラム」の終了に伴う人件費の独自削減の終了や、普通交付税の寒冷地補正の見直しに伴う経常的経費に計上される除雪経費の増により、前年度よりも増となっている。</a:t>
          </a:r>
        </a:p>
        <a:p>
          <a:r>
            <a:rPr kumimoji="1" lang="ja-JP" altLang="en-US" sz="1100">
              <a:latin typeface="ＭＳ Ｐゴシック" panose="020B0600070205080204" pitchFamily="50" charset="-128"/>
              <a:ea typeface="ＭＳ Ｐゴシック" panose="020B0600070205080204" pitchFamily="50" charset="-128"/>
            </a:rPr>
            <a:t>　公債費以外の数値は他の類似団体と比べ上位にある一方で、公債費は類似団体の中で下位に位置しており、本市財政の硬直化の主要因となっている。</a:t>
          </a:r>
        </a:p>
        <a:p>
          <a:r>
            <a:rPr kumimoji="1" lang="ja-JP" altLang="en-US" sz="1100">
              <a:latin typeface="ＭＳ Ｐゴシック" panose="020B0600070205080204" pitchFamily="50" charset="-128"/>
              <a:ea typeface="ＭＳ Ｐゴシック" panose="020B0600070205080204" pitchFamily="50" charset="-128"/>
            </a:rPr>
            <a:t>　今後も事務事業の見直しによる経常経費の削減だけではなく、投資的経費の抑制による公債費の縮減にも取り組んでいく必要がある。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634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74</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634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94996</xdr:rowOff>
    </xdr:from>
    <xdr:to>
      <xdr:col>73</xdr:col>
      <xdr:colOff>180975</xdr:colOff>
      <xdr:row>74</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82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74</xdr:row>
      <xdr:rowOff>163576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48768</xdr:rowOff>
    </xdr:from>
    <xdr:to>
      <xdr:col>82</xdr:col>
      <xdr:colOff>158750</xdr:colOff>
      <xdr:row>74</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128795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44196</xdr:rowOff>
    </xdr:from>
    <xdr:to>
      <xdr:col>74</xdr:col>
      <xdr:colOff>31750</xdr:colOff>
      <xdr:row>74</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155973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149102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138925</xdr:rowOff>
    </xdr:from>
    <xdr:to>
      <xdr:col>29</xdr:col>
      <xdr:colOff>127000</xdr:colOff>
      <xdr:row>19</xdr:row>
      <xdr:rowOff>72860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2650"/>
          <a:ext cx="647700" cy="10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42304</xdr:rowOff>
    </xdr:from>
    <xdr:to>
      <xdr:col>26</xdr:col>
      <xdr:colOff>50800</xdr:colOff>
      <xdr:row>19</xdr:row>
      <xdr:rowOff>72860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47479"/>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42304</xdr:rowOff>
    </xdr:from>
    <xdr:to>
      <xdr:col>22</xdr:col>
      <xdr:colOff>114300</xdr:colOff>
      <xdr:row>19</xdr:row>
      <xdr:rowOff>63411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47479"/>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2946</xdr:rowOff>
    </xdr:from>
    <xdr:to>
      <xdr:col>18</xdr:col>
      <xdr:colOff>177800</xdr:colOff>
      <xdr:row>19</xdr:row>
      <xdr:rowOff>63411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08121"/>
          <a:ext cx="6985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88125</xdr:rowOff>
    </xdr:from>
    <xdr:to>
      <xdr:col>29</xdr:col>
      <xdr:colOff>177800</xdr:colOff>
      <xdr:row>19</xdr:row>
      <xdr:rowOff>18275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168152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22060</xdr:rowOff>
    </xdr:from>
    <xdr:to>
      <xdr:col>26</xdr:col>
      <xdr:colOff>101600</xdr:colOff>
      <xdr:row>19</xdr:row>
      <xdr:rowOff>123660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108437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162954</xdr:rowOff>
    </xdr:from>
    <xdr:to>
      <xdr:col>22</xdr:col>
      <xdr:colOff>165100</xdr:colOff>
      <xdr:row>19</xdr:row>
      <xdr:rowOff>93104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77881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12611</xdr:rowOff>
    </xdr:from>
    <xdr:to>
      <xdr:col>19</xdr:col>
      <xdr:colOff>38100</xdr:colOff>
      <xdr:row>19</xdr:row>
      <xdr:rowOff>114211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123596</xdr:rowOff>
    </xdr:from>
    <xdr:to>
      <xdr:col>15</xdr:col>
      <xdr:colOff>101600</xdr:colOff>
      <xdr:row>19</xdr:row>
      <xdr:rowOff>53746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38523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306984</xdr:rowOff>
    </xdr:from>
    <xdr:to>
      <xdr:col>29</xdr:col>
      <xdr:colOff>127000</xdr:colOff>
      <xdr:row>34</xdr:row>
      <xdr:rowOff>25692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231534"/>
          <a:ext cx="647700" cy="6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306984</xdr:rowOff>
    </xdr:from>
    <xdr:to>
      <xdr:col>26</xdr:col>
      <xdr:colOff>50800</xdr:colOff>
      <xdr:row>34</xdr:row>
      <xdr:rowOff>16967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31534"/>
          <a:ext cx="698500" cy="5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16967</xdr:rowOff>
    </xdr:from>
    <xdr:to>
      <xdr:col>22</xdr:col>
      <xdr:colOff>114300</xdr:colOff>
      <xdr:row>34</xdr:row>
      <xdr:rowOff>53734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84417"/>
          <a:ext cx="698500" cy="3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53734</xdr:rowOff>
    </xdr:from>
    <xdr:to>
      <xdr:col>18</xdr:col>
      <xdr:colOff>177800</xdr:colOff>
      <xdr:row>34</xdr:row>
      <xdr:rowOff>76136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21184"/>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317792</xdr:rowOff>
    </xdr:from>
    <xdr:to>
      <xdr:col>29</xdr:col>
      <xdr:colOff>177800</xdr:colOff>
      <xdr:row>34</xdr:row>
      <xdr:rowOff>76492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162869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8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256184</xdr:rowOff>
    </xdr:from>
    <xdr:to>
      <xdr:col>26</xdr:col>
      <xdr:colOff>101600</xdr:colOff>
      <xdr:row>34</xdr:row>
      <xdr:rowOff>14884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8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4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309067</xdr:rowOff>
    </xdr:from>
    <xdr:to>
      <xdr:col>22</xdr:col>
      <xdr:colOff>165100</xdr:colOff>
      <xdr:row>34</xdr:row>
      <xdr:rowOff>67767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77944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2934</xdr:rowOff>
    </xdr:from>
    <xdr:to>
      <xdr:col>19</xdr:col>
      <xdr:colOff>38100</xdr:colOff>
      <xdr:row>34</xdr:row>
      <xdr:rowOff>104534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7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114711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25336</xdr:rowOff>
    </xdr:from>
    <xdr:to>
      <xdr:col>15</xdr:col>
      <xdr:colOff>101600</xdr:colOff>
      <xdr:row>34</xdr:row>
      <xdr:rowOff>126936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137113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6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165,714
162,061
209.58
72,995,372
69,923,583
2,073,759
40,005,245
93,950,386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145918</xdr:rowOff>
    </xdr:from>
    <xdr:to>
      <xdr:col>24</xdr:col>
      <xdr:colOff>63500</xdr:colOff>
      <xdr:row>36</xdr:row>
      <xdr:rowOff>76469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6668"/>
          <a:ext cx="8382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28280</xdr:rowOff>
    </xdr:from>
    <xdr:to>
      <xdr:col>19</xdr:col>
      <xdr:colOff>177800</xdr:colOff>
      <xdr:row>36</xdr:row>
      <xdr:rowOff>76469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00480"/>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28280</xdr:rowOff>
    </xdr:from>
    <xdr:to>
      <xdr:col>15</xdr:col>
      <xdr:colOff>50800</xdr:colOff>
      <xdr:row>37</xdr:row>
      <xdr:rowOff>62707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0480"/>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3272</xdr:rowOff>
    </xdr:from>
    <xdr:to>
      <xdr:col>10</xdr:col>
      <xdr:colOff>114300</xdr:colOff>
      <xdr:row>37</xdr:row>
      <xdr:rowOff>62707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4692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95118</xdr:rowOff>
    </xdr:from>
    <xdr:to>
      <xdr:col>24</xdr:col>
      <xdr:colOff>114300</xdr:colOff>
      <xdr:row>36</xdr:row>
      <xdr:rowOff>25268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73545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25669</xdr:rowOff>
    </xdr:from>
    <xdr:to>
      <xdr:col>20</xdr:col>
      <xdr:colOff>38100</xdr:colOff>
      <xdr:row>36</xdr:row>
      <xdr:rowOff>127269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118396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148930</xdr:rowOff>
    </xdr:from>
    <xdr:to>
      <xdr:col>15</xdr:col>
      <xdr:colOff>101600</xdr:colOff>
      <xdr:row>36</xdr:row>
      <xdr:rowOff>79080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70207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11907</xdr:rowOff>
    </xdr:from>
    <xdr:to>
      <xdr:col>10</xdr:col>
      <xdr:colOff>165100</xdr:colOff>
      <xdr:row>37</xdr:row>
      <xdr:rowOff>113507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104634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123922</xdr:rowOff>
    </xdr:from>
    <xdr:to>
      <xdr:col>6</xdr:col>
      <xdr:colOff>38100</xdr:colOff>
      <xdr:row>37</xdr:row>
      <xdr:rowOff>54072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91884</xdr:rowOff>
    </xdr:from>
    <xdr:to>
      <xdr:col>24</xdr:col>
      <xdr:colOff>63500</xdr:colOff>
      <xdr:row>57</xdr:row>
      <xdr:rowOff>105639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4534"/>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105639</xdr:rowOff>
    </xdr:from>
    <xdr:to>
      <xdr:col>19</xdr:col>
      <xdr:colOff>177800</xdr:colOff>
      <xdr:row>58</xdr:row>
      <xdr:rowOff>118021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8289"/>
          <a:ext cx="8890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118021</xdr:rowOff>
    </xdr:from>
    <xdr:to>
      <xdr:col>15</xdr:col>
      <xdr:colOff>50800</xdr:colOff>
      <xdr:row>59</xdr:row>
      <xdr:rowOff>92837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2121"/>
          <a:ext cx="889000" cy="1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167556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92837</xdr:rowOff>
    </xdr:from>
    <xdr:to>
      <xdr:col>10</xdr:col>
      <xdr:colOff>114300</xdr:colOff>
      <xdr:row>59</xdr:row>
      <xdr:rowOff>138900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0838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57980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41084</xdr:rowOff>
    </xdr:from>
    <xdr:to>
      <xdr:col>24</xdr:col>
      <xdr:colOff>114300</xdr:colOff>
      <xdr:row>57</xdr:row>
      <xdr:rowOff>142684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127461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54839</xdr:rowOff>
    </xdr:from>
    <xdr:to>
      <xdr:col>20</xdr:col>
      <xdr:colOff>38100</xdr:colOff>
      <xdr:row>57</xdr:row>
      <xdr:rowOff>156439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147566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67221</xdr:rowOff>
    </xdr:from>
    <xdr:to>
      <xdr:col>15</xdr:col>
      <xdr:colOff>101600</xdr:colOff>
      <xdr:row>58</xdr:row>
      <xdr:rowOff>168821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42037</xdr:rowOff>
    </xdr:from>
    <xdr:to>
      <xdr:col>10</xdr:col>
      <xdr:colOff>165100</xdr:colOff>
      <xdr:row>59</xdr:row>
      <xdr:rowOff>143637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134764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88100</xdr:rowOff>
    </xdr:from>
    <xdr:to>
      <xdr:col>6</xdr:col>
      <xdr:colOff>38100</xdr:colOff>
      <xdr:row>60</xdr:row>
      <xdr:rowOff>18250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9377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133985</xdr:rowOff>
    </xdr:from>
    <xdr:to>
      <xdr:col>24</xdr:col>
      <xdr:colOff>63500</xdr:colOff>
      <xdr:row>74</xdr:row>
      <xdr:rowOff>137557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649835"/>
          <a:ext cx="838200" cy="1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26543</xdr:rowOff>
    </xdr:from>
    <xdr:to>
      <xdr:col>19</xdr:col>
      <xdr:colOff>177800</xdr:colOff>
      <xdr:row>73</xdr:row>
      <xdr:rowOff>133985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42393"/>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26543</xdr:rowOff>
    </xdr:from>
    <xdr:to>
      <xdr:col>15</xdr:col>
      <xdr:colOff>50800</xdr:colOff>
      <xdr:row>77</xdr:row>
      <xdr:rowOff>37545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42393"/>
          <a:ext cx="889000" cy="69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28544</xdr:rowOff>
    </xdr:from>
    <xdr:to>
      <xdr:col>10</xdr:col>
      <xdr:colOff>114300</xdr:colOff>
      <xdr:row>77</xdr:row>
      <xdr:rowOff>37545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58744"/>
          <a:ext cx="889000" cy="1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86757</xdr:rowOff>
    </xdr:from>
    <xdr:to>
      <xdr:col>24</xdr:col>
      <xdr:colOff>114300</xdr:colOff>
      <xdr:row>75</xdr:row>
      <xdr:rowOff>16907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109634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83185</xdr:rowOff>
    </xdr:from>
    <xdr:to>
      <xdr:col>20</xdr:col>
      <xdr:colOff>38100</xdr:colOff>
      <xdr:row>74</xdr:row>
      <xdr:rowOff>13335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29862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147193</xdr:rowOff>
    </xdr:from>
    <xdr:to>
      <xdr:col>15</xdr:col>
      <xdr:colOff>101600</xdr:colOff>
      <xdr:row>73</xdr:row>
      <xdr:rowOff>77343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93870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26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158195</xdr:rowOff>
    </xdr:from>
    <xdr:to>
      <xdr:col>10</xdr:col>
      <xdr:colOff>165100</xdr:colOff>
      <xdr:row>77</xdr:row>
      <xdr:rowOff>88345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79472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149194</xdr:rowOff>
    </xdr:from>
    <xdr:to>
      <xdr:col>6</xdr:col>
      <xdr:colOff>38100</xdr:colOff>
      <xdr:row>76</xdr:row>
      <xdr:rowOff>79344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95870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28177</xdr:rowOff>
    </xdr:from>
    <xdr:to>
      <xdr:col>24</xdr:col>
      <xdr:colOff>62865</xdr:colOff>
      <xdr:row>97</xdr:row>
      <xdr:rowOff>110440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8677"/>
          <a:ext cx="1270" cy="128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114267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110440</xdr:rowOff>
    </xdr:from>
    <xdr:to>
      <xdr:col>24</xdr:col>
      <xdr:colOff>152400</xdr:colOff>
      <xdr:row>97</xdr:row>
      <xdr:rowOff>110440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4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146304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28177</xdr:rowOff>
    </xdr:from>
    <xdr:to>
      <xdr:col>24</xdr:col>
      <xdr:colOff>152400</xdr:colOff>
      <xdr:row>90</xdr:row>
      <xdr:rowOff>28177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102961</xdr:rowOff>
    </xdr:from>
    <xdr:to>
      <xdr:col>24</xdr:col>
      <xdr:colOff>63500</xdr:colOff>
      <xdr:row>96</xdr:row>
      <xdr:rowOff>4009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47811"/>
          <a:ext cx="838200" cy="4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33923</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11046</xdr:rowOff>
    </xdr:from>
    <xdr:to>
      <xdr:col>24</xdr:col>
      <xdr:colOff>114300</xdr:colOff>
      <xdr:row>94</xdr:row>
      <xdr:rowOff>112646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102961</xdr:rowOff>
    </xdr:from>
    <xdr:to>
      <xdr:col>19</xdr:col>
      <xdr:colOff>177800</xdr:colOff>
      <xdr:row>97</xdr:row>
      <xdr:rowOff>149498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47811"/>
          <a:ext cx="889000" cy="7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124594</xdr:rowOff>
    </xdr:from>
    <xdr:to>
      <xdr:col>20</xdr:col>
      <xdr:colOff>38100</xdr:colOff>
      <xdr:row>92</xdr:row>
      <xdr:rowOff>54744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2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5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149498</xdr:rowOff>
    </xdr:from>
    <xdr:to>
      <xdr:col>15</xdr:col>
      <xdr:colOff>50800</xdr:colOff>
      <xdr:row>98</xdr:row>
      <xdr:rowOff>33629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0148"/>
          <a:ext cx="889000" cy="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12123</xdr:rowOff>
    </xdr:from>
    <xdr:to>
      <xdr:col>15</xdr:col>
      <xdr:colOff>101600</xdr:colOff>
      <xdr:row>96</xdr:row>
      <xdr:rowOff>113723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33629</xdr:rowOff>
    </xdr:from>
    <xdr:to>
      <xdr:col>10</xdr:col>
      <xdr:colOff>114300</xdr:colOff>
      <xdr:row>98</xdr:row>
      <xdr:rowOff>123306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5729"/>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74695</xdr:rowOff>
    </xdr:from>
    <xdr:to>
      <xdr:col>10</xdr:col>
      <xdr:colOff>165100</xdr:colOff>
      <xdr:row>97</xdr:row>
      <xdr:rowOff>4845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37759</xdr:rowOff>
    </xdr:from>
    <xdr:to>
      <xdr:col>6</xdr:col>
      <xdr:colOff>38100</xdr:colOff>
      <xdr:row>97</xdr:row>
      <xdr:rowOff>139359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155886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124659</xdr:rowOff>
    </xdr:from>
    <xdr:to>
      <xdr:col>24</xdr:col>
      <xdr:colOff>114300</xdr:colOff>
      <xdr:row>96</xdr:row>
      <xdr:rowOff>54809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103086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52161</xdr:rowOff>
    </xdr:from>
    <xdr:to>
      <xdr:col>20</xdr:col>
      <xdr:colOff>38100</xdr:colOff>
      <xdr:row>93</xdr:row>
      <xdr:rowOff>153761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144888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98698</xdr:rowOff>
    </xdr:from>
    <xdr:to>
      <xdr:col>15</xdr:col>
      <xdr:colOff>101600</xdr:colOff>
      <xdr:row>98</xdr:row>
      <xdr:rowOff>28848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154279</xdr:rowOff>
    </xdr:from>
    <xdr:to>
      <xdr:col>10</xdr:col>
      <xdr:colOff>165100</xdr:colOff>
      <xdr:row>98</xdr:row>
      <xdr:rowOff>84429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72506</xdr:rowOff>
    </xdr:from>
    <xdr:to>
      <xdr:col>6</xdr:col>
      <xdr:colOff>38100</xdr:colOff>
      <xdr:row>99</xdr:row>
      <xdr:rowOff>2656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165233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16967</xdr:rowOff>
    </xdr:from>
    <xdr:to>
      <xdr:col>55</xdr:col>
      <xdr:colOff>0</xdr:colOff>
      <xdr:row>38</xdr:row>
      <xdr:rowOff>55969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2067"/>
          <a:ext cx="8382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33591</xdr:rowOff>
    </xdr:from>
    <xdr:to>
      <xdr:col>50</xdr:col>
      <xdr:colOff>114300</xdr:colOff>
      <xdr:row>38</xdr:row>
      <xdr:rowOff>55969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48541"/>
          <a:ext cx="889000" cy="12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33591</xdr:rowOff>
    </xdr:from>
    <xdr:to>
      <xdr:col>45</xdr:col>
      <xdr:colOff>177800</xdr:colOff>
      <xdr:row>38</xdr:row>
      <xdr:rowOff>131140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48541"/>
          <a:ext cx="889000" cy="12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31005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131140</xdr:rowOff>
    </xdr:from>
    <xdr:to>
      <xdr:col>41</xdr:col>
      <xdr:colOff>50800</xdr:colOff>
      <xdr:row>38</xdr:row>
      <xdr:rowOff>134569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462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59364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137617</xdr:rowOff>
    </xdr:from>
    <xdr:to>
      <xdr:col>55</xdr:col>
      <xdr:colOff>50800</xdr:colOff>
      <xdr:row>38</xdr:row>
      <xdr:rowOff>67767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116044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5169</xdr:rowOff>
    </xdr:from>
    <xdr:to>
      <xdr:col>50</xdr:col>
      <xdr:colOff>165100</xdr:colOff>
      <xdr:row>38</xdr:row>
      <xdr:rowOff>106769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97896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154241</xdr:rowOff>
    </xdr:from>
    <xdr:to>
      <xdr:col>46</xdr:col>
      <xdr:colOff>38100</xdr:colOff>
      <xdr:row>31</xdr:row>
      <xdr:rowOff>84391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75518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9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80340</xdr:rowOff>
    </xdr:from>
    <xdr:to>
      <xdr:col>41</xdr:col>
      <xdr:colOff>101600</xdr:colOff>
      <xdr:row>39</xdr:row>
      <xdr:rowOff>10490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27017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83769</xdr:rowOff>
    </xdr:from>
    <xdr:to>
      <xdr:col>36</xdr:col>
      <xdr:colOff>165100</xdr:colOff>
      <xdr:row>39</xdr:row>
      <xdr:rowOff>13919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30446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59004</xdr:rowOff>
    </xdr:from>
    <xdr:to>
      <xdr:col>55</xdr:col>
      <xdr:colOff>0</xdr:colOff>
      <xdr:row>57</xdr:row>
      <xdr:rowOff>148539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31654"/>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92689</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5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125755</xdr:rowOff>
    </xdr:from>
    <xdr:to>
      <xdr:col>50</xdr:col>
      <xdr:colOff>114300</xdr:colOff>
      <xdr:row>57</xdr:row>
      <xdr:rowOff>59004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26955"/>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125755</xdr:rowOff>
    </xdr:from>
    <xdr:to>
      <xdr:col>45</xdr:col>
      <xdr:colOff>177800</xdr:colOff>
      <xdr:row>57</xdr:row>
      <xdr:rowOff>10541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26955"/>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132118</xdr:rowOff>
    </xdr:from>
    <xdr:to>
      <xdr:col>41</xdr:col>
      <xdr:colOff>50800</xdr:colOff>
      <xdr:row>57</xdr:row>
      <xdr:rowOff>10541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390418"/>
          <a:ext cx="889000" cy="3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83938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97739</xdr:rowOff>
    </xdr:from>
    <xdr:to>
      <xdr:col>55</xdr:col>
      <xdr:colOff>50800</xdr:colOff>
      <xdr:row>58</xdr:row>
      <xdr:rowOff>27889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12666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8204</xdr:rowOff>
    </xdr:from>
    <xdr:to>
      <xdr:col>50</xdr:col>
      <xdr:colOff>165100</xdr:colOff>
      <xdr:row>57</xdr:row>
      <xdr:rowOff>109804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100931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74955</xdr:rowOff>
    </xdr:from>
    <xdr:to>
      <xdr:col>46</xdr:col>
      <xdr:colOff>38100</xdr:colOff>
      <xdr:row>57</xdr:row>
      <xdr:rowOff>5105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167682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131191</xdr:rowOff>
    </xdr:from>
    <xdr:to>
      <xdr:col>41</xdr:col>
      <xdr:colOff>101600</xdr:colOff>
      <xdr:row>57</xdr:row>
      <xdr:rowOff>61341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52468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81318</xdr:rowOff>
    </xdr:from>
    <xdr:to>
      <xdr:col>36</xdr:col>
      <xdr:colOff>165100</xdr:colOff>
      <xdr:row>55</xdr:row>
      <xdr:rowOff>11468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27995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156617</xdr:rowOff>
    </xdr:from>
    <xdr:to>
      <xdr:col>55</xdr:col>
      <xdr:colOff>0</xdr:colOff>
      <xdr:row>77</xdr:row>
      <xdr:rowOff>164754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58267"/>
          <a:ext cx="8382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164754</xdr:rowOff>
    </xdr:from>
    <xdr:to>
      <xdr:col>50</xdr:col>
      <xdr:colOff>114300</xdr:colOff>
      <xdr:row>78</xdr:row>
      <xdr:rowOff>128591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66404"/>
          <a:ext cx="889000" cy="1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94940</xdr:rowOff>
    </xdr:from>
    <xdr:to>
      <xdr:col>45</xdr:col>
      <xdr:colOff>177800</xdr:colOff>
      <xdr:row>78</xdr:row>
      <xdr:rowOff>128591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96590"/>
          <a:ext cx="889000" cy="2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34681</xdr:rowOff>
    </xdr:from>
    <xdr:to>
      <xdr:col>41</xdr:col>
      <xdr:colOff>50800</xdr:colOff>
      <xdr:row>77</xdr:row>
      <xdr:rowOff>94940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93431"/>
          <a:ext cx="889000" cy="40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105817</xdr:rowOff>
    </xdr:from>
    <xdr:to>
      <xdr:col>55</xdr:col>
      <xdr:colOff>50800</xdr:colOff>
      <xdr:row>78</xdr:row>
      <xdr:rowOff>35967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20744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113954</xdr:rowOff>
    </xdr:from>
    <xdr:to>
      <xdr:col>50</xdr:col>
      <xdr:colOff>165100</xdr:colOff>
      <xdr:row>78</xdr:row>
      <xdr:rowOff>44104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35231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77791</xdr:rowOff>
    </xdr:from>
    <xdr:to>
      <xdr:col>46</xdr:col>
      <xdr:colOff>38100</xdr:colOff>
      <xdr:row>79</xdr:row>
      <xdr:rowOff>7941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170518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54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44140</xdr:rowOff>
    </xdr:from>
    <xdr:to>
      <xdr:col>41</xdr:col>
      <xdr:colOff>101600</xdr:colOff>
      <xdr:row>77</xdr:row>
      <xdr:rowOff>145740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136867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3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155331</xdr:rowOff>
    </xdr:from>
    <xdr:to>
      <xdr:col>36</xdr:col>
      <xdr:colOff>165100</xdr:colOff>
      <xdr:row>75</xdr:row>
      <xdr:rowOff>85481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76608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138633</xdr:rowOff>
    </xdr:from>
    <xdr:to>
      <xdr:col>55</xdr:col>
      <xdr:colOff>0</xdr:colOff>
      <xdr:row>96</xdr:row>
      <xdr:rowOff>129642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26383"/>
          <a:ext cx="838200" cy="1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155284</xdr:rowOff>
    </xdr:from>
    <xdr:to>
      <xdr:col>50</xdr:col>
      <xdr:colOff>114300</xdr:colOff>
      <xdr:row>95</xdr:row>
      <xdr:rowOff>138633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71584"/>
          <a:ext cx="889000" cy="1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155284</xdr:rowOff>
    </xdr:from>
    <xdr:to>
      <xdr:col>45</xdr:col>
      <xdr:colOff>177800</xdr:colOff>
      <xdr:row>96</xdr:row>
      <xdr:rowOff>112649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71584"/>
          <a:ext cx="889000" cy="30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112649</xdr:rowOff>
    </xdr:from>
    <xdr:to>
      <xdr:col>41</xdr:col>
      <xdr:colOff>50800</xdr:colOff>
      <xdr:row>96</xdr:row>
      <xdr:rowOff>151054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7184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78842</xdr:rowOff>
    </xdr:from>
    <xdr:to>
      <xdr:col>55</xdr:col>
      <xdr:colOff>50800</xdr:colOff>
      <xdr:row>97</xdr:row>
      <xdr:rowOff>8992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57269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87833</xdr:rowOff>
    </xdr:from>
    <xdr:to>
      <xdr:col>50</xdr:col>
      <xdr:colOff>165100</xdr:colOff>
      <xdr:row>96</xdr:row>
      <xdr:rowOff>17983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104484</xdr:rowOff>
    </xdr:from>
    <xdr:to>
      <xdr:col>46</xdr:col>
      <xdr:colOff>38100</xdr:colOff>
      <xdr:row>95</xdr:row>
      <xdr:rowOff>34634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25761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61849</xdr:rowOff>
    </xdr:from>
    <xdr:to>
      <xdr:col>41</xdr:col>
      <xdr:colOff>101600</xdr:colOff>
      <xdr:row>96</xdr:row>
      <xdr:rowOff>163449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154576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100254</xdr:rowOff>
    </xdr:from>
    <xdr:to>
      <xdr:col>36</xdr:col>
      <xdr:colOff>165100</xdr:colOff>
      <xdr:row>97</xdr:row>
      <xdr:rowOff>30404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21531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135174</xdr:rowOff>
    </xdr:from>
    <xdr:to>
      <xdr:col>85</xdr:col>
      <xdr:colOff>127000</xdr:colOff>
      <xdr:row>38</xdr:row>
      <xdr:rowOff>137963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027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137963</xdr:rowOff>
    </xdr:from>
    <xdr:to>
      <xdr:col>81</xdr:col>
      <xdr:colOff>50800</xdr:colOff>
      <xdr:row>38</xdr:row>
      <xdr:rowOff>138831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5306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138831</xdr:rowOff>
    </xdr:from>
    <xdr:to>
      <xdr:col>76</xdr:col>
      <xdr:colOff>114300</xdr:colOff>
      <xdr:row>38</xdr:row>
      <xdr:rowOff>139014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393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134717</xdr:rowOff>
    </xdr:from>
    <xdr:to>
      <xdr:col>71</xdr:col>
      <xdr:colOff>177800</xdr:colOff>
      <xdr:row>38</xdr:row>
      <xdr:rowOff>139014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981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84374</xdr:rowOff>
    </xdr:from>
    <xdr:to>
      <xdr:col>85</xdr:col>
      <xdr:colOff>177800</xdr:colOff>
      <xdr:row>39</xdr:row>
      <xdr:rowOff>14524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170751</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1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87163</xdr:rowOff>
    </xdr:from>
    <xdr:to>
      <xdr:col>81</xdr:col>
      <xdr:colOff>101600</xdr:colOff>
      <xdr:row>39</xdr:row>
      <xdr:rowOff>17313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8440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88031</xdr:rowOff>
    </xdr:from>
    <xdr:to>
      <xdr:col>76</xdr:col>
      <xdr:colOff>165100</xdr:colOff>
      <xdr:row>39</xdr:row>
      <xdr:rowOff>18181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9308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88214</xdr:rowOff>
    </xdr:from>
    <xdr:to>
      <xdr:col>72</xdr:col>
      <xdr:colOff>38100</xdr:colOff>
      <xdr:row>39</xdr:row>
      <xdr:rowOff>18364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9491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83917</xdr:rowOff>
    </xdr:from>
    <xdr:to>
      <xdr:col>67</xdr:col>
      <xdr:colOff>101600</xdr:colOff>
      <xdr:row>39</xdr:row>
      <xdr:rowOff>14067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5194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122707</xdr:rowOff>
    </xdr:from>
    <xdr:to>
      <xdr:col>85</xdr:col>
      <xdr:colOff>127000</xdr:colOff>
      <xdr:row>72</xdr:row>
      <xdr:rowOff>114650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295657"/>
          <a:ext cx="838200" cy="1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122707</xdr:rowOff>
    </xdr:from>
    <xdr:to>
      <xdr:col>81</xdr:col>
      <xdr:colOff>50800</xdr:colOff>
      <xdr:row>73</xdr:row>
      <xdr:rowOff>26048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95657"/>
          <a:ext cx="889000" cy="2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26048</xdr:rowOff>
    </xdr:from>
    <xdr:to>
      <xdr:col>76</xdr:col>
      <xdr:colOff>114300</xdr:colOff>
      <xdr:row>73</xdr:row>
      <xdr:rowOff>71634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541898"/>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26371</xdr:rowOff>
    </xdr:from>
    <xdr:to>
      <xdr:col>71</xdr:col>
      <xdr:colOff>177800</xdr:colOff>
      <xdr:row>73</xdr:row>
      <xdr:rowOff>71634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4222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63850</xdr:rowOff>
    </xdr:from>
    <xdr:to>
      <xdr:col>85</xdr:col>
      <xdr:colOff>177800</xdr:colOff>
      <xdr:row>72</xdr:row>
      <xdr:rowOff>165450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86727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71907</xdr:rowOff>
    </xdr:from>
    <xdr:to>
      <xdr:col>81</xdr:col>
      <xdr:colOff>101600</xdr:colOff>
      <xdr:row>72</xdr:row>
      <xdr:rowOff>2057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2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18584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0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146698</xdr:rowOff>
    </xdr:from>
    <xdr:to>
      <xdr:col>76</xdr:col>
      <xdr:colOff>165100</xdr:colOff>
      <xdr:row>73</xdr:row>
      <xdr:rowOff>76848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4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93375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2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20834</xdr:rowOff>
    </xdr:from>
    <xdr:to>
      <xdr:col>72</xdr:col>
      <xdr:colOff>38100</xdr:colOff>
      <xdr:row>73</xdr:row>
      <xdr:rowOff>122434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138961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3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147021</xdr:rowOff>
    </xdr:from>
    <xdr:to>
      <xdr:col>67</xdr:col>
      <xdr:colOff>101600</xdr:colOff>
      <xdr:row>73</xdr:row>
      <xdr:rowOff>77171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93698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36564</xdr:rowOff>
    </xdr:from>
    <xdr:to>
      <xdr:col>85</xdr:col>
      <xdr:colOff>127000</xdr:colOff>
      <xdr:row>97</xdr:row>
      <xdr:rowOff>96723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495764"/>
          <a:ext cx="838200" cy="2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165494</xdr:rowOff>
    </xdr:from>
    <xdr:to>
      <xdr:col>81</xdr:col>
      <xdr:colOff>50800</xdr:colOff>
      <xdr:row>96</xdr:row>
      <xdr:rowOff>36564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45324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165494</xdr:rowOff>
    </xdr:from>
    <xdr:to>
      <xdr:col>76</xdr:col>
      <xdr:colOff>114300</xdr:colOff>
      <xdr:row>98</xdr:row>
      <xdr:rowOff>112344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53244"/>
          <a:ext cx="889000" cy="4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112344</xdr:rowOff>
    </xdr:from>
    <xdr:to>
      <xdr:col>71</xdr:col>
      <xdr:colOff>177800</xdr:colOff>
      <xdr:row>99</xdr:row>
      <xdr:rowOff>31344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14444"/>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45923</xdr:rowOff>
    </xdr:from>
    <xdr:to>
      <xdr:col>85</xdr:col>
      <xdr:colOff>177800</xdr:colOff>
      <xdr:row>97</xdr:row>
      <xdr:rowOff>147523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24350</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157214</xdr:rowOff>
    </xdr:from>
    <xdr:to>
      <xdr:col>81</xdr:col>
      <xdr:colOff>101600</xdr:colOff>
      <xdr:row>96</xdr:row>
      <xdr:rowOff>87364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78491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114694</xdr:rowOff>
    </xdr:from>
    <xdr:to>
      <xdr:col>76</xdr:col>
      <xdr:colOff>165100</xdr:colOff>
      <xdr:row>96</xdr:row>
      <xdr:rowOff>44844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61371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61544</xdr:rowOff>
    </xdr:from>
    <xdr:to>
      <xdr:col>72</xdr:col>
      <xdr:colOff>38100</xdr:colOff>
      <xdr:row>98</xdr:row>
      <xdr:rowOff>163144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154271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5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151994</xdr:rowOff>
    </xdr:from>
    <xdr:to>
      <xdr:col>67</xdr:col>
      <xdr:colOff>101600</xdr:colOff>
      <xdr:row>99</xdr:row>
      <xdr:rowOff>82144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73271</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4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170688</xdr:rowOff>
    </xdr:from>
    <xdr:to>
      <xdr:col>116</xdr:col>
      <xdr:colOff>63500</xdr:colOff>
      <xdr:row>36</xdr:row>
      <xdr:rowOff>34290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17143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142240</xdr:rowOff>
    </xdr:from>
    <xdr:to>
      <xdr:col>111</xdr:col>
      <xdr:colOff>177800</xdr:colOff>
      <xdr:row>36</xdr:row>
      <xdr:rowOff>34290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4299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142240</xdr:rowOff>
    </xdr:from>
    <xdr:to>
      <xdr:col>107</xdr:col>
      <xdr:colOff>50800</xdr:colOff>
      <xdr:row>36</xdr:row>
      <xdr:rowOff>74930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4299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14224</xdr:rowOff>
    </xdr:from>
    <xdr:to>
      <xdr:col>102</xdr:col>
      <xdr:colOff>114300</xdr:colOff>
      <xdr:row>36</xdr:row>
      <xdr:rowOff>74930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18642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119888</xdr:rowOff>
    </xdr:from>
    <xdr:to>
      <xdr:col>116</xdr:col>
      <xdr:colOff>114300</xdr:colOff>
      <xdr:row>36</xdr:row>
      <xdr:rowOff>50038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142765</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101617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91440</xdr:rowOff>
    </xdr:from>
    <xdr:to>
      <xdr:col>107</xdr:col>
      <xdr:colOff>101600</xdr:colOff>
      <xdr:row>36</xdr:row>
      <xdr:rowOff>21590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38117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24130</xdr:rowOff>
    </xdr:from>
    <xdr:to>
      <xdr:col>102</xdr:col>
      <xdr:colOff>165100</xdr:colOff>
      <xdr:row>36</xdr:row>
      <xdr:rowOff>125730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142257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134874</xdr:rowOff>
    </xdr:from>
    <xdr:to>
      <xdr:col>98</xdr:col>
      <xdr:colOff>38100</xdr:colOff>
      <xdr:row>36</xdr:row>
      <xdr:rowOff>65024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81551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9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4597</xdr:rowOff>
    </xdr:from>
    <xdr:to>
      <xdr:col>116</xdr:col>
      <xdr:colOff>63500</xdr:colOff>
      <xdr:row>56</xdr:row>
      <xdr:rowOff>27381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605797"/>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31610</xdr:rowOff>
    </xdr:from>
    <xdr:to>
      <xdr:col>111</xdr:col>
      <xdr:colOff>177800</xdr:colOff>
      <xdr:row>56</xdr:row>
      <xdr:rowOff>4597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461360"/>
          <a:ext cx="8890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93616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136499</xdr:rowOff>
    </xdr:from>
    <xdr:to>
      <xdr:col>107</xdr:col>
      <xdr:colOff>50800</xdr:colOff>
      <xdr:row>55</xdr:row>
      <xdr:rowOff>31610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39479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88036</xdr:rowOff>
    </xdr:from>
    <xdr:to>
      <xdr:col>102</xdr:col>
      <xdr:colOff>114300</xdr:colOff>
      <xdr:row>54</xdr:row>
      <xdr:rowOff>136499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34633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76433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148031</xdr:rowOff>
    </xdr:from>
    <xdr:to>
      <xdr:col>116</xdr:col>
      <xdr:colOff>114300</xdr:colOff>
      <xdr:row>56</xdr:row>
      <xdr:rowOff>78181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170908</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125247</xdr:rowOff>
    </xdr:from>
    <xdr:to>
      <xdr:col>112</xdr:col>
      <xdr:colOff>38100</xdr:colOff>
      <xdr:row>56</xdr:row>
      <xdr:rowOff>55397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71924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93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152260</xdr:rowOff>
    </xdr:from>
    <xdr:to>
      <xdr:col>107</xdr:col>
      <xdr:colOff>101600</xdr:colOff>
      <xdr:row>55</xdr:row>
      <xdr:rowOff>82410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98937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85699</xdr:rowOff>
    </xdr:from>
    <xdr:to>
      <xdr:col>102</xdr:col>
      <xdr:colOff>165100</xdr:colOff>
      <xdr:row>55</xdr:row>
      <xdr:rowOff>15849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32376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37236</xdr:rowOff>
    </xdr:from>
    <xdr:to>
      <xdr:col>98</xdr:col>
      <xdr:colOff>38100</xdr:colOff>
      <xdr:row>54</xdr:row>
      <xdr:rowOff>138836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155363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9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98323</xdr:rowOff>
    </xdr:from>
    <xdr:to>
      <xdr:col>116</xdr:col>
      <xdr:colOff>63500</xdr:colOff>
      <xdr:row>74</xdr:row>
      <xdr:rowOff>135319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85623"/>
          <a:ext cx="8382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135319</xdr:rowOff>
    </xdr:from>
    <xdr:to>
      <xdr:col>111</xdr:col>
      <xdr:colOff>177800</xdr:colOff>
      <xdr:row>74</xdr:row>
      <xdr:rowOff>152044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22619"/>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152044</xdr:rowOff>
    </xdr:from>
    <xdr:to>
      <xdr:col>107</xdr:col>
      <xdr:colOff>50800</xdr:colOff>
      <xdr:row>75</xdr:row>
      <xdr:rowOff>22352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39344"/>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22352</xdr:rowOff>
    </xdr:from>
    <xdr:to>
      <xdr:col>102</xdr:col>
      <xdr:colOff>114300</xdr:colOff>
      <xdr:row>75</xdr:row>
      <xdr:rowOff>87237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81102"/>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47523</xdr:rowOff>
    </xdr:from>
    <xdr:to>
      <xdr:col>116</xdr:col>
      <xdr:colOff>114300</xdr:colOff>
      <xdr:row>74</xdr:row>
      <xdr:rowOff>149123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70400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84519</xdr:rowOff>
    </xdr:from>
    <xdr:to>
      <xdr:col>112</xdr:col>
      <xdr:colOff>38100</xdr:colOff>
      <xdr:row>75</xdr:row>
      <xdr:rowOff>14669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101244</xdr:rowOff>
    </xdr:from>
    <xdr:to>
      <xdr:col>107</xdr:col>
      <xdr:colOff>101600</xdr:colOff>
      <xdr:row>75</xdr:row>
      <xdr:rowOff>31394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47921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143002</xdr:rowOff>
    </xdr:from>
    <xdr:to>
      <xdr:col>102</xdr:col>
      <xdr:colOff>165100</xdr:colOff>
      <xdr:row>75</xdr:row>
      <xdr:rowOff>73152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89679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36437</xdr:rowOff>
    </xdr:from>
    <xdr:to>
      <xdr:col>98</xdr:col>
      <xdr:colOff>38100</xdr:colOff>
      <xdr:row>75</xdr:row>
      <xdr:rowOff>138037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義務的経費のうち、人件費、扶助費等については類似団体の平均値を下回る一方、公債費は</a:t>
          </a:r>
          <a:r>
            <a:rPr kumimoji="1" lang="en-US" altLang="ja-JP" sz="1300">
              <a:latin typeface="ＭＳ Ｐゴシック" panose="020B0600070205080204" pitchFamily="50" charset="-128"/>
              <a:ea typeface="ＭＳ Ｐゴシック" panose="020B0600070205080204" pitchFamily="50" charset="-128"/>
            </a:rPr>
            <a:t>59,315</a:t>
          </a:r>
          <a:r>
            <a:rPr kumimoji="1" lang="ja-JP" altLang="en-US" sz="1300">
              <a:latin typeface="ＭＳ Ｐゴシック" panose="020B0600070205080204" pitchFamily="50" charset="-128"/>
              <a:ea typeface="ＭＳ Ｐゴシック" panose="020B0600070205080204" pitchFamily="50" charset="-128"/>
            </a:rPr>
            <a:t>円と平均値の</a:t>
          </a:r>
          <a:r>
            <a:rPr kumimoji="1" lang="en-US" altLang="ja-JP" sz="1300">
              <a:latin typeface="ＭＳ Ｐゴシック" panose="020B0600070205080204" pitchFamily="50" charset="-128"/>
              <a:ea typeface="ＭＳ Ｐゴシック" panose="020B0600070205080204" pitchFamily="50" charset="-128"/>
            </a:rPr>
            <a:t>36,231</a:t>
          </a:r>
          <a:r>
            <a:rPr kumimoji="1" lang="ja-JP" altLang="en-US" sz="1300">
              <a:latin typeface="ＭＳ Ｐゴシック" panose="020B0600070205080204" pitchFamily="50" charset="-128"/>
              <a:ea typeface="ＭＳ Ｐゴシック" panose="020B0600070205080204" pitchFamily="50" charset="-128"/>
            </a:rPr>
            <a:t>円を大きく上回る。これは北陸新幹線開業に向け行った各種基盤整備や学校耐震化事業の償還によるものである。</a:t>
          </a:r>
        </a:p>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年度に補助費等が急減したのは、特別定額給付金の皆減によるものである。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年度に扶助費が急増したのは、住民税非課税世帯等に対する臨時特別給付金や、子育て世帯臨時特別給付金によるものである。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普通建設事業費については投資的経費の抑制を継続しており、減少傾向にあるものの、今後は学校再編等の大型事業実施による増が見込まれる。</a:t>
          </a:r>
        </a:p>
        <a:p>
          <a:r>
            <a:rPr kumimoji="1" lang="ja-JP" altLang="en-US" sz="1300">
              <a:latin typeface="ＭＳ Ｐゴシック" panose="020B0600070205080204" pitchFamily="50" charset="-128"/>
              <a:ea typeface="ＭＳ Ｐゴシック" panose="020B0600070205080204" pitchFamily="50" charset="-128"/>
            </a:rPr>
            <a:t>投資及び出資金、貸付金は類似団体と比較して一人当たりのコストが高い状況となっているものの、経常収支充当一般財源は少なく、効率的な財源の活用による事業の遂行に努めている。</a:t>
          </a:r>
        </a:p>
        <a:p>
          <a:r>
            <a:rPr kumimoji="1" lang="ja-JP" altLang="en-US" sz="1300">
              <a:latin typeface="ＭＳ Ｐゴシック" panose="020B0600070205080204" pitchFamily="50" charset="-128"/>
              <a:ea typeface="ＭＳ Ｐゴシック" panose="020B0600070205080204" pitchFamily="50" charset="-128"/>
            </a:rPr>
            <a:t>積立金は、決算剰余金の減により積立額が前年度と比べて減少したものの、引き続き将来の財政負担増を見越した各種基金へ積立しており、長期的視野に立った財源管理を行っている。</a:t>
          </a:r>
        </a:p>
        <a:p>
          <a:r>
            <a:rPr kumimoji="1" lang="ja-JP" altLang="en-US" sz="1300">
              <a:latin typeface="ＭＳ Ｐゴシック" panose="020B0600070205080204" pitchFamily="50" charset="-128"/>
              <a:ea typeface="ＭＳ Ｐゴシック" panose="020B0600070205080204" pitchFamily="50" charset="-128"/>
            </a:rPr>
            <a:t>今後も引き続き投資的経費の抑制や事務事業の見直し、公共施設等の管理コストの縮減等に取り組むことで、更なる事業の効率化と事業費の抑制に努める。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165,714
162,061
209.58
72,995,372
69,923,583
2,073,759
40,005,245
93,950,386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57404</xdr:rowOff>
    </xdr:from>
    <xdr:to>
      <xdr:col>24</xdr:col>
      <xdr:colOff>63500</xdr:colOff>
      <xdr:row>33</xdr:row>
      <xdr:rowOff>75692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72354"/>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83329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116840</xdr:rowOff>
    </xdr:from>
    <xdr:to>
      <xdr:col>19</xdr:col>
      <xdr:colOff>177800</xdr:colOff>
      <xdr:row>33</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324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73406</xdr:rowOff>
    </xdr:from>
    <xdr:to>
      <xdr:col>15</xdr:col>
      <xdr:colOff>50800</xdr:colOff>
      <xdr:row>32</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598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157988</xdr:rowOff>
    </xdr:from>
    <xdr:to>
      <xdr:col>10</xdr:col>
      <xdr:colOff>114300</xdr:colOff>
      <xdr:row>32</xdr:row>
      <xdr:rowOff>73406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29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6604</xdr:rowOff>
    </xdr:from>
    <xdr:to>
      <xdr:col>24</xdr:col>
      <xdr:colOff>114300</xdr:colOff>
      <xdr:row>31</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131081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24892</xdr:rowOff>
    </xdr:from>
    <xdr:to>
      <xdr:col>20</xdr:col>
      <xdr:colOff>38100</xdr:colOff>
      <xdr:row>33</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143019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66040</xdr:rowOff>
    </xdr:from>
    <xdr:to>
      <xdr:col>15</xdr:col>
      <xdr:colOff>101600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22606</xdr:rowOff>
    </xdr:from>
    <xdr:to>
      <xdr:col>10</xdr:col>
      <xdr:colOff>165100</xdr:colOff>
      <xdr:row>32</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107188</xdr:rowOff>
    </xdr:from>
    <xdr:to>
      <xdr:col>6</xdr:col>
      <xdr:colOff>38100</xdr:colOff>
      <xdr:row>32</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53865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160236</xdr:rowOff>
    </xdr:from>
    <xdr:to>
      <xdr:col>24</xdr:col>
      <xdr:colOff>63500</xdr:colOff>
      <xdr:row>58</xdr:row>
      <xdr:rowOff>42914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2886"/>
          <a:ext cx="838200" cy="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70832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2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55766</xdr:rowOff>
    </xdr:from>
    <xdr:to>
      <xdr:col>19</xdr:col>
      <xdr:colOff>177800</xdr:colOff>
      <xdr:row>57</xdr:row>
      <xdr:rowOff>160236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28266"/>
          <a:ext cx="889000" cy="13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55766</xdr:rowOff>
    </xdr:from>
    <xdr:to>
      <xdr:col>15</xdr:col>
      <xdr:colOff>50800</xdr:colOff>
      <xdr:row>59</xdr:row>
      <xdr:rowOff>3963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28266"/>
          <a:ext cx="889000" cy="14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3963</xdr:rowOff>
    </xdr:from>
    <xdr:to>
      <xdr:col>10</xdr:col>
      <xdr:colOff>114300</xdr:colOff>
      <xdr:row>59</xdr:row>
      <xdr:rowOff>31153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9513"/>
          <a:ext cx="889000" cy="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163564</xdr:rowOff>
    </xdr:from>
    <xdr:to>
      <xdr:col>24</xdr:col>
      <xdr:colOff>114300</xdr:colOff>
      <xdr:row>58</xdr:row>
      <xdr:rowOff>93714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78491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109436</xdr:rowOff>
    </xdr:from>
    <xdr:to>
      <xdr:col>20</xdr:col>
      <xdr:colOff>38100</xdr:colOff>
      <xdr:row>58</xdr:row>
      <xdr:rowOff>39586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30713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4966</xdr:rowOff>
    </xdr:from>
    <xdr:to>
      <xdr:col>15</xdr:col>
      <xdr:colOff>101600</xdr:colOff>
      <xdr:row>50</xdr:row>
      <xdr:rowOff>106566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97693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67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124613</xdr:rowOff>
    </xdr:from>
    <xdr:to>
      <xdr:col>10</xdr:col>
      <xdr:colOff>165100</xdr:colOff>
      <xdr:row>59</xdr:row>
      <xdr:rowOff>54763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45890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151803</xdr:rowOff>
    </xdr:from>
    <xdr:to>
      <xdr:col>6</xdr:col>
      <xdr:colOff>38100</xdr:colOff>
      <xdr:row>59</xdr:row>
      <xdr:rowOff>81953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73080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21704</xdr:rowOff>
    </xdr:from>
    <xdr:to>
      <xdr:col>24</xdr:col>
      <xdr:colOff>63500</xdr:colOff>
      <xdr:row>76</xdr:row>
      <xdr:rowOff>41917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80454"/>
          <a:ext cx="838200" cy="19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21704</xdr:rowOff>
    </xdr:from>
    <xdr:to>
      <xdr:col>19</xdr:col>
      <xdr:colOff>177800</xdr:colOff>
      <xdr:row>77</xdr:row>
      <xdr:rowOff>100819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80454"/>
          <a:ext cx="889000" cy="4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100819</xdr:rowOff>
    </xdr:from>
    <xdr:to>
      <xdr:col>15</xdr:col>
      <xdr:colOff>50800</xdr:colOff>
      <xdr:row>78</xdr:row>
      <xdr:rowOff>1739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02469"/>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1739</xdr:rowOff>
    </xdr:from>
    <xdr:to>
      <xdr:col>10</xdr:col>
      <xdr:colOff>114300</xdr:colOff>
      <xdr:row>78</xdr:row>
      <xdr:rowOff>28105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74839"/>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162567</xdr:rowOff>
    </xdr:from>
    <xdr:to>
      <xdr:col>24</xdr:col>
      <xdr:colOff>114300</xdr:colOff>
      <xdr:row>76</xdr:row>
      <xdr:rowOff>92717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140994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9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142354</xdr:rowOff>
    </xdr:from>
    <xdr:to>
      <xdr:col>20</xdr:col>
      <xdr:colOff>38100</xdr:colOff>
      <xdr:row>75</xdr:row>
      <xdr:rowOff>72504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50019</xdr:rowOff>
    </xdr:from>
    <xdr:to>
      <xdr:col>15</xdr:col>
      <xdr:colOff>101600</xdr:colOff>
      <xdr:row>77</xdr:row>
      <xdr:rowOff>151619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142746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122389</xdr:rowOff>
    </xdr:from>
    <xdr:to>
      <xdr:col>10</xdr:col>
      <xdr:colOff>165100</xdr:colOff>
      <xdr:row>78</xdr:row>
      <xdr:rowOff>52539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43666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148755</xdr:rowOff>
    </xdr:from>
    <xdr:to>
      <xdr:col>6</xdr:col>
      <xdr:colOff>38100</xdr:colOff>
      <xdr:row>78</xdr:row>
      <xdr:rowOff>78905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70032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9398</xdr:rowOff>
    </xdr:from>
    <xdr:to>
      <xdr:col>24</xdr:col>
      <xdr:colOff>63500</xdr:colOff>
      <xdr:row>95</xdr:row>
      <xdr:rowOff>131414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297148"/>
          <a:ext cx="838200" cy="1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17594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96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9398</xdr:rowOff>
    </xdr:from>
    <xdr:to>
      <xdr:col>19</xdr:col>
      <xdr:colOff>177800</xdr:colOff>
      <xdr:row>97</xdr:row>
      <xdr:rowOff>142100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97148"/>
          <a:ext cx="889000" cy="4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105868</xdr:rowOff>
    </xdr:from>
    <xdr:to>
      <xdr:col>15</xdr:col>
      <xdr:colOff>50800</xdr:colOff>
      <xdr:row>97</xdr:row>
      <xdr:rowOff>142100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36518"/>
          <a:ext cx="889000" cy="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135813</xdr:rowOff>
    </xdr:from>
    <xdr:to>
      <xdr:col>10</xdr:col>
      <xdr:colOff>114300</xdr:colOff>
      <xdr:row>97</xdr:row>
      <xdr:rowOff>105868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95013"/>
          <a:ext cx="889000" cy="1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80614</xdr:rowOff>
    </xdr:from>
    <xdr:to>
      <xdr:col>24</xdr:col>
      <xdr:colOff>114300</xdr:colOff>
      <xdr:row>96</xdr:row>
      <xdr:rowOff>10764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59041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130048</xdr:rowOff>
    </xdr:from>
    <xdr:to>
      <xdr:col>20</xdr:col>
      <xdr:colOff>38100</xdr:colOff>
      <xdr:row>95</xdr:row>
      <xdr:rowOff>60198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51325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3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91300</xdr:rowOff>
    </xdr:from>
    <xdr:to>
      <xdr:col>15</xdr:col>
      <xdr:colOff>101600</xdr:colOff>
      <xdr:row>98</xdr:row>
      <xdr:rowOff>21450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55068</xdr:rowOff>
    </xdr:from>
    <xdr:to>
      <xdr:col>10</xdr:col>
      <xdr:colOff>165100</xdr:colOff>
      <xdr:row>97</xdr:row>
      <xdr:rowOff>156668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85013</xdr:rowOff>
    </xdr:from>
    <xdr:to>
      <xdr:col>6</xdr:col>
      <xdr:colOff>38100</xdr:colOff>
      <xdr:row>97</xdr:row>
      <xdr:rowOff>15163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33592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306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15494</xdr:rowOff>
    </xdr:from>
    <xdr:to>
      <xdr:col>50</xdr:col>
      <xdr:colOff>114300</xdr:colOff>
      <xdr:row>38</xdr:row>
      <xdr:rowOff>33592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305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xdr:rowOff>
    </xdr:from>
    <xdr:to>
      <xdr:col>45</xdr:col>
      <xdr:colOff>177800</xdr:colOff>
      <xdr:row>38</xdr:row>
      <xdr:rowOff>20638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059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15684</xdr:rowOff>
    </xdr:from>
    <xdr:to>
      <xdr:col>41</xdr:col>
      <xdr:colOff>50800</xdr:colOff>
      <xdr:row>38</xdr:row>
      <xdr:rowOff>20638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078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97045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154241</xdr:rowOff>
    </xdr:from>
    <xdr:to>
      <xdr:col>50</xdr:col>
      <xdr:colOff>165100</xdr:colOff>
      <xdr:row>38</xdr:row>
      <xdr:rowOff>84392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75519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136144</xdr:rowOff>
    </xdr:from>
    <xdr:to>
      <xdr:col>46</xdr:col>
      <xdr:colOff>38100</xdr:colOff>
      <xdr:row>38</xdr:row>
      <xdr:rowOff>66294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141288</xdr:rowOff>
    </xdr:from>
    <xdr:to>
      <xdr:col>41</xdr:col>
      <xdr:colOff>101600</xdr:colOff>
      <xdr:row>38</xdr:row>
      <xdr:rowOff>71438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62565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136334</xdr:rowOff>
    </xdr:from>
    <xdr:to>
      <xdr:col>36</xdr:col>
      <xdr:colOff>165100</xdr:colOff>
      <xdr:row>38</xdr:row>
      <xdr:rowOff>66484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57611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7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153874</xdr:rowOff>
    </xdr:from>
    <xdr:to>
      <xdr:col>55</xdr:col>
      <xdr:colOff>0</xdr:colOff>
      <xdr:row>57</xdr:row>
      <xdr:rowOff>38476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55074"/>
          <a:ext cx="8382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38476</xdr:rowOff>
    </xdr:from>
    <xdr:to>
      <xdr:col>50</xdr:col>
      <xdr:colOff>114300</xdr:colOff>
      <xdr:row>57</xdr:row>
      <xdr:rowOff>63484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11126"/>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48809</xdr:rowOff>
    </xdr:from>
    <xdr:to>
      <xdr:col>45</xdr:col>
      <xdr:colOff>177800</xdr:colOff>
      <xdr:row>57</xdr:row>
      <xdr:rowOff>63484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21459"/>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38979</xdr:rowOff>
    </xdr:from>
    <xdr:to>
      <xdr:col>41</xdr:col>
      <xdr:colOff>50800</xdr:colOff>
      <xdr:row>57</xdr:row>
      <xdr:rowOff>48809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11629"/>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103074</xdr:rowOff>
    </xdr:from>
    <xdr:to>
      <xdr:col>55</xdr:col>
      <xdr:colOff>50800</xdr:colOff>
      <xdr:row>57</xdr:row>
      <xdr:rowOff>33224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81501</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159126</xdr:rowOff>
    </xdr:from>
    <xdr:to>
      <xdr:col>50</xdr:col>
      <xdr:colOff>165100</xdr:colOff>
      <xdr:row>57</xdr:row>
      <xdr:rowOff>89276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80403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8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12684</xdr:rowOff>
    </xdr:from>
    <xdr:to>
      <xdr:col>46</xdr:col>
      <xdr:colOff>38100</xdr:colOff>
      <xdr:row>57</xdr:row>
      <xdr:rowOff>114284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105411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169459</xdr:rowOff>
    </xdr:from>
    <xdr:to>
      <xdr:col>41</xdr:col>
      <xdr:colOff>101600</xdr:colOff>
      <xdr:row>57</xdr:row>
      <xdr:rowOff>99609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90736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8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159629</xdr:rowOff>
    </xdr:from>
    <xdr:to>
      <xdr:col>36</xdr:col>
      <xdr:colOff>165100</xdr:colOff>
      <xdr:row>57</xdr:row>
      <xdr:rowOff>89779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80906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152567</xdr:rowOff>
    </xdr:from>
    <xdr:to>
      <xdr:col>55</xdr:col>
      <xdr:colOff>0</xdr:colOff>
      <xdr:row>75</xdr:row>
      <xdr:rowOff>3226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839867"/>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24649</xdr:rowOff>
    </xdr:from>
    <xdr:to>
      <xdr:col>50</xdr:col>
      <xdr:colOff>114300</xdr:colOff>
      <xdr:row>74</xdr:row>
      <xdr:rowOff>152567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711949"/>
          <a:ext cx="889000" cy="1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24649</xdr:rowOff>
    </xdr:from>
    <xdr:to>
      <xdr:col>45</xdr:col>
      <xdr:colOff>177800</xdr:colOff>
      <xdr:row>74</xdr:row>
      <xdr:rowOff>139569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711949"/>
          <a:ext cx="8890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113019</xdr:rowOff>
    </xdr:from>
    <xdr:to>
      <xdr:col>41</xdr:col>
      <xdr:colOff>50800</xdr:colOff>
      <xdr:row>74</xdr:row>
      <xdr:rowOff>139569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800319"/>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123876</xdr:rowOff>
    </xdr:from>
    <xdr:to>
      <xdr:col>55</xdr:col>
      <xdr:colOff>50800</xdr:colOff>
      <xdr:row>75</xdr:row>
      <xdr:rowOff>54026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146753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6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101767</xdr:rowOff>
    </xdr:from>
    <xdr:to>
      <xdr:col>50</xdr:col>
      <xdr:colOff>165100</xdr:colOff>
      <xdr:row>75</xdr:row>
      <xdr:rowOff>31917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48444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5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145299</xdr:rowOff>
    </xdr:from>
    <xdr:to>
      <xdr:col>46</xdr:col>
      <xdr:colOff>38100</xdr:colOff>
      <xdr:row>74</xdr:row>
      <xdr:rowOff>75449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6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91976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4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88769</xdr:rowOff>
    </xdr:from>
    <xdr:to>
      <xdr:col>41</xdr:col>
      <xdr:colOff>101600</xdr:colOff>
      <xdr:row>75</xdr:row>
      <xdr:rowOff>18919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35446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5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62219</xdr:rowOff>
    </xdr:from>
    <xdr:to>
      <xdr:col>36</xdr:col>
      <xdr:colOff>165100</xdr:colOff>
      <xdr:row>74</xdr:row>
      <xdr:rowOff>163819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7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5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73041</xdr:rowOff>
    </xdr:from>
    <xdr:to>
      <xdr:col>55</xdr:col>
      <xdr:colOff>0</xdr:colOff>
      <xdr:row>94</xdr:row>
      <xdr:rowOff>103992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189341"/>
          <a:ext cx="838200" cy="3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166903</xdr:rowOff>
    </xdr:from>
    <xdr:to>
      <xdr:col>50</xdr:col>
      <xdr:colOff>114300</xdr:colOff>
      <xdr:row>94</xdr:row>
      <xdr:rowOff>73041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940303"/>
          <a:ext cx="889000" cy="24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166903</xdr:rowOff>
    </xdr:from>
    <xdr:to>
      <xdr:col>45</xdr:col>
      <xdr:colOff>177800</xdr:colOff>
      <xdr:row>94</xdr:row>
      <xdr:rowOff>101250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940303"/>
          <a:ext cx="889000" cy="2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58821</xdr:rowOff>
    </xdr:from>
    <xdr:to>
      <xdr:col>41</xdr:col>
      <xdr:colOff>50800</xdr:colOff>
      <xdr:row>94</xdr:row>
      <xdr:rowOff>101250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660771"/>
          <a:ext cx="889000" cy="5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52788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53192</xdr:rowOff>
    </xdr:from>
    <xdr:to>
      <xdr:col>55</xdr:col>
      <xdr:colOff>50800</xdr:colOff>
      <xdr:row>94</xdr:row>
      <xdr:rowOff>154792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76069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22241</xdr:rowOff>
    </xdr:from>
    <xdr:to>
      <xdr:col>50</xdr:col>
      <xdr:colOff>165100</xdr:colOff>
      <xdr:row>94</xdr:row>
      <xdr:rowOff>123841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1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140368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116103</xdr:rowOff>
    </xdr:from>
    <xdr:to>
      <xdr:col>46</xdr:col>
      <xdr:colOff>38100</xdr:colOff>
      <xdr:row>93</xdr:row>
      <xdr:rowOff>46253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8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62780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6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50450</xdr:rowOff>
    </xdr:from>
    <xdr:to>
      <xdr:col>41</xdr:col>
      <xdr:colOff>101600</xdr:colOff>
      <xdr:row>94</xdr:row>
      <xdr:rowOff>152050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168577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9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8021</xdr:rowOff>
    </xdr:from>
    <xdr:to>
      <xdr:col>36</xdr:col>
      <xdr:colOff>165100</xdr:colOff>
      <xdr:row>91</xdr:row>
      <xdr:rowOff>109621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6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126148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3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116187</xdr:rowOff>
    </xdr:from>
    <xdr:to>
      <xdr:col>85</xdr:col>
      <xdr:colOff>127000</xdr:colOff>
      <xdr:row>34</xdr:row>
      <xdr:rowOff>126528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454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89952</xdr:rowOff>
    </xdr:from>
    <xdr:to>
      <xdr:col>81</xdr:col>
      <xdr:colOff>50800</xdr:colOff>
      <xdr:row>34</xdr:row>
      <xdr:rowOff>126528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919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89952</xdr:rowOff>
    </xdr:from>
    <xdr:to>
      <xdr:col>76</xdr:col>
      <xdr:colOff>114300</xdr:colOff>
      <xdr:row>35</xdr:row>
      <xdr:rowOff>40640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919252"/>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135563</xdr:rowOff>
    </xdr:from>
    <xdr:to>
      <xdr:col>71</xdr:col>
      <xdr:colOff>177800</xdr:colOff>
      <xdr:row>35</xdr:row>
      <xdr:rowOff>40640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64863"/>
          <a:ext cx="8890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157134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65387</xdr:rowOff>
    </xdr:from>
    <xdr:to>
      <xdr:col>85</xdr:col>
      <xdr:colOff>177800</xdr:colOff>
      <xdr:row>34</xdr:row>
      <xdr:rowOff>166987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88264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4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75728</xdr:rowOff>
    </xdr:from>
    <xdr:to>
      <xdr:col>81</xdr:col>
      <xdr:colOff>101600</xdr:colOff>
      <xdr:row>35</xdr:row>
      <xdr:rowOff>5878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22405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39152</xdr:rowOff>
    </xdr:from>
    <xdr:to>
      <xdr:col>76</xdr:col>
      <xdr:colOff>165100</xdr:colOff>
      <xdr:row>34</xdr:row>
      <xdr:rowOff>140752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8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131879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161290</xdr:rowOff>
    </xdr:from>
    <xdr:to>
      <xdr:col>72</xdr:col>
      <xdr:colOff>38100</xdr:colOff>
      <xdr:row>35</xdr:row>
      <xdr:rowOff>91440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107967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84763</xdr:rowOff>
    </xdr:from>
    <xdr:to>
      <xdr:col>67</xdr:col>
      <xdr:colOff>101600</xdr:colOff>
      <xdr:row>35</xdr:row>
      <xdr:rowOff>14913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31440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108534</xdr:rowOff>
    </xdr:from>
    <xdr:to>
      <xdr:col>85</xdr:col>
      <xdr:colOff>127000</xdr:colOff>
      <xdr:row>57</xdr:row>
      <xdr:rowOff>111696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81184"/>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111696</xdr:rowOff>
    </xdr:from>
    <xdr:to>
      <xdr:col>81</xdr:col>
      <xdr:colOff>50800</xdr:colOff>
      <xdr:row>58</xdr:row>
      <xdr:rowOff>55423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4346"/>
          <a:ext cx="889000" cy="1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50660</xdr:rowOff>
    </xdr:from>
    <xdr:to>
      <xdr:col>76</xdr:col>
      <xdr:colOff>114300</xdr:colOff>
      <xdr:row>58</xdr:row>
      <xdr:rowOff>55423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9476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50660</xdr:rowOff>
    </xdr:from>
    <xdr:to>
      <xdr:col>71</xdr:col>
      <xdr:colOff>177800</xdr:colOff>
      <xdr:row>59</xdr:row>
      <xdr:rowOff>130784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94760"/>
          <a:ext cx="889000" cy="2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78402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57734</xdr:rowOff>
    </xdr:from>
    <xdr:to>
      <xdr:col>85</xdr:col>
      <xdr:colOff>177800</xdr:colOff>
      <xdr:row>57</xdr:row>
      <xdr:rowOff>159334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144111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60896</xdr:rowOff>
    </xdr:from>
    <xdr:to>
      <xdr:col>81</xdr:col>
      <xdr:colOff>101600</xdr:colOff>
      <xdr:row>57</xdr:row>
      <xdr:rowOff>162496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153623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4623</xdr:rowOff>
    </xdr:from>
    <xdr:to>
      <xdr:col>76</xdr:col>
      <xdr:colOff>165100</xdr:colOff>
      <xdr:row>58</xdr:row>
      <xdr:rowOff>106223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97350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171310</xdr:rowOff>
    </xdr:from>
    <xdr:to>
      <xdr:col>72</xdr:col>
      <xdr:colOff>38100</xdr:colOff>
      <xdr:row>58</xdr:row>
      <xdr:rowOff>101460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92587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79984</xdr:rowOff>
    </xdr:from>
    <xdr:to>
      <xdr:col>67</xdr:col>
      <xdr:colOff>101600</xdr:colOff>
      <xdr:row>60</xdr:row>
      <xdr:rowOff>10134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1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1261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2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135173</xdr:rowOff>
    </xdr:from>
    <xdr:to>
      <xdr:col>85</xdr:col>
      <xdr:colOff>127000</xdr:colOff>
      <xdr:row>78</xdr:row>
      <xdr:rowOff>137962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0827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137962</xdr:rowOff>
    </xdr:from>
    <xdr:to>
      <xdr:col>81</xdr:col>
      <xdr:colOff>50800</xdr:colOff>
      <xdr:row>78</xdr:row>
      <xdr:rowOff>138832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106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138832</xdr:rowOff>
    </xdr:from>
    <xdr:to>
      <xdr:col>76</xdr:col>
      <xdr:colOff>114300</xdr:colOff>
      <xdr:row>78</xdr:row>
      <xdr:rowOff>139015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1193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134716</xdr:rowOff>
    </xdr:from>
    <xdr:to>
      <xdr:col>71</xdr:col>
      <xdr:colOff>177800</xdr:colOff>
      <xdr:row>78</xdr:row>
      <xdr:rowOff>139015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07816"/>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84373</xdr:rowOff>
    </xdr:from>
    <xdr:to>
      <xdr:col>85</xdr:col>
      <xdr:colOff>177800</xdr:colOff>
      <xdr:row>79</xdr:row>
      <xdr:rowOff>14523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170750</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2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87162</xdr:rowOff>
    </xdr:from>
    <xdr:to>
      <xdr:col>81</xdr:col>
      <xdr:colOff>101600</xdr:colOff>
      <xdr:row>79</xdr:row>
      <xdr:rowOff>17312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8439</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88032</xdr:rowOff>
    </xdr:from>
    <xdr:to>
      <xdr:col>76</xdr:col>
      <xdr:colOff>165100</xdr:colOff>
      <xdr:row>79</xdr:row>
      <xdr:rowOff>18182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9309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88215</xdr:rowOff>
    </xdr:from>
    <xdr:to>
      <xdr:col>72</xdr:col>
      <xdr:colOff>38100</xdr:colOff>
      <xdr:row>79</xdr:row>
      <xdr:rowOff>18365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9492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83916</xdr:rowOff>
    </xdr:from>
    <xdr:to>
      <xdr:col>67</xdr:col>
      <xdr:colOff>101600</xdr:colOff>
      <xdr:row>79</xdr:row>
      <xdr:rowOff>14066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5193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122707</xdr:rowOff>
    </xdr:from>
    <xdr:to>
      <xdr:col>85</xdr:col>
      <xdr:colOff>127000</xdr:colOff>
      <xdr:row>92</xdr:row>
      <xdr:rowOff>114649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724657"/>
          <a:ext cx="838200" cy="16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122707</xdr:rowOff>
    </xdr:from>
    <xdr:to>
      <xdr:col>81</xdr:col>
      <xdr:colOff>50800</xdr:colOff>
      <xdr:row>93</xdr:row>
      <xdr:rowOff>26048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724657"/>
          <a:ext cx="889000" cy="2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26048</xdr:rowOff>
    </xdr:from>
    <xdr:to>
      <xdr:col>76</xdr:col>
      <xdr:colOff>114300</xdr:colOff>
      <xdr:row>93</xdr:row>
      <xdr:rowOff>71634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5970898"/>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26372</xdr:rowOff>
    </xdr:from>
    <xdr:to>
      <xdr:col>71</xdr:col>
      <xdr:colOff>177800</xdr:colOff>
      <xdr:row>93</xdr:row>
      <xdr:rowOff>71634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97122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63849</xdr:rowOff>
    </xdr:from>
    <xdr:to>
      <xdr:col>85</xdr:col>
      <xdr:colOff>177800</xdr:colOff>
      <xdr:row>92</xdr:row>
      <xdr:rowOff>165449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8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86726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6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71907</xdr:rowOff>
    </xdr:from>
    <xdr:to>
      <xdr:col>81</xdr:col>
      <xdr:colOff>101600</xdr:colOff>
      <xdr:row>92</xdr:row>
      <xdr:rowOff>2057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6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18584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4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146698</xdr:rowOff>
    </xdr:from>
    <xdr:to>
      <xdr:col>76</xdr:col>
      <xdr:colOff>165100</xdr:colOff>
      <xdr:row>93</xdr:row>
      <xdr:rowOff>76848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9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93375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6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20834</xdr:rowOff>
    </xdr:from>
    <xdr:to>
      <xdr:col>72</xdr:col>
      <xdr:colOff>38100</xdr:colOff>
      <xdr:row>93</xdr:row>
      <xdr:rowOff>122434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9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138961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147022</xdr:rowOff>
    </xdr:from>
    <xdr:to>
      <xdr:col>67</xdr:col>
      <xdr:colOff>101600</xdr:colOff>
      <xdr:row>93</xdr:row>
      <xdr:rowOff>77172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93699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6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議会費の上昇は、「財政健全化緊急プログラム」の終了による議員報酬の削減終了によるものである。</a:t>
          </a:r>
        </a:p>
        <a:p>
          <a:r>
            <a:rPr kumimoji="1" lang="ja-JP" altLang="en-US" sz="1300">
              <a:latin typeface="ＭＳ Ｐゴシック" panose="020B0600070205080204" pitchFamily="50" charset="-128"/>
              <a:ea typeface="ＭＳ Ｐゴシック" panose="020B0600070205080204" pitchFamily="50" charset="-128"/>
            </a:rPr>
            <a:t>教育費、消防費については微増しているが、学校再編及び消防庁舎の建て替えにかかる整備費用の増等により今後も増加傾向になることが予想される。</a:t>
          </a:r>
        </a:p>
        <a:p>
          <a:r>
            <a:rPr kumimoji="1" lang="ja-JP" altLang="en-US" sz="1300">
              <a:latin typeface="ＭＳ Ｐゴシック" panose="020B0600070205080204" pitchFamily="50" charset="-128"/>
              <a:ea typeface="ＭＳ Ｐゴシック" panose="020B0600070205080204" pitchFamily="50" charset="-128"/>
            </a:rPr>
            <a:t>民生費の減は、住民税非課税世帯等に対する臨時特別給付金給付事業や、子育て世帯への臨時特別給付金の減によるものである。</a:t>
          </a:r>
        </a:p>
        <a:p>
          <a:r>
            <a:rPr kumimoji="1" lang="ja-JP" altLang="en-US" sz="1300">
              <a:latin typeface="ＭＳ Ｐゴシック" panose="020B0600070205080204" pitchFamily="50" charset="-128"/>
              <a:ea typeface="ＭＳ Ｐゴシック" panose="020B0600070205080204" pitchFamily="50" charset="-128"/>
            </a:rPr>
            <a:t>公債費の減は、繰上償還額の減によるものである。</a:t>
          </a:r>
        </a:p>
        <a:p>
          <a:r>
            <a:rPr kumimoji="1" lang="ja-JP" altLang="en-US" sz="1300">
              <a:latin typeface="ＭＳ Ｐゴシック" panose="020B0600070205080204" pitchFamily="50" charset="-128"/>
              <a:ea typeface="ＭＳ Ｐゴシック" panose="020B0600070205080204" pitchFamily="50" charset="-128"/>
            </a:rPr>
            <a:t>今後も各種事業の見直しを行うことで、事業の選択と集中を徹底していく。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実質単年度収支は、これまでの「財政健全化緊急プログラム」に基づく投資的経費の抑制や事務事業の見直しを行い歳出を抑えたことにより、黒字を維持している。</a:t>
          </a:r>
        </a:p>
        <a:p>
          <a:r>
            <a:rPr kumimoji="1" lang="ja-JP" altLang="en-US" sz="1400">
              <a:latin typeface="ＭＳ ゴシック" pitchFamily="49" charset="-128"/>
              <a:ea typeface="ＭＳ ゴシック" pitchFamily="49" charset="-128"/>
            </a:rPr>
            <a:t>　また、財政調整基金において、</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年度に引き続き取崩しを行わず、利息の積み立てのみを行ったことにより横ばいとなっている。令和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年能登半島地震の災害復旧費用として、今後の取崩しが見込まれる。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72995372</v>
      </c>
      <c r="BO4" s="371"/>
      <c r="BP4" s="371"/>
      <c r="BQ4" s="371"/>
      <c r="BR4" s="371"/>
      <c r="BS4" s="371"/>
      <c r="BT4" s="371"/>
      <c r="BU4" s="372"/>
      <c r="BV4" s="370">
        <v>76306352</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2.6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69923583</v>
      </c>
      <c r="BO5" s="408"/>
      <c r="BP5" s="408"/>
      <c r="BQ5" s="408"/>
      <c r="BR5" s="408"/>
      <c r="BS5" s="408"/>
      <c r="BT5" s="408"/>
      <c r="BU5" s="409"/>
      <c r="BV5" s="407">
        <v>74667063</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85.1</v>
      </c>
      <c r="CU5" s="405"/>
      <c r="CV5" s="405"/>
      <c r="CW5" s="405"/>
      <c r="CX5" s="405"/>
      <c r="CY5" s="405"/>
      <c r="CZ5" s="405"/>
      <c r="DA5" s="406"/>
      <c r="DB5" s="404">
        <v>82.7</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3071789</v>
      </c>
      <c r="BO6" s="408"/>
      <c r="BP6" s="408"/>
      <c r="BQ6" s="408"/>
      <c r="BR6" s="408"/>
      <c r="BS6" s="408"/>
      <c r="BT6" s="408"/>
      <c r="BU6" s="409"/>
      <c r="BV6" s="407">
        <v>1639289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v>
      </c>
      <c r="CU6" s="445"/>
      <c r="CV6" s="445"/>
      <c r="CW6" s="445"/>
      <c r="CX6" s="445"/>
      <c r="CY6" s="445"/>
      <c r="CZ6" s="445"/>
      <c r="DA6" s="446"/>
      <c r="DB6" s="444">
        <v>87.3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998030</v>
      </c>
      <c r="BO7" s="408"/>
      <c r="BP7" s="408"/>
      <c r="BQ7" s="408"/>
      <c r="BR7" s="408"/>
      <c r="BS7" s="408"/>
      <c r="BT7" s="408"/>
      <c r="BU7" s="409"/>
      <c r="BV7" s="407">
        <v>602666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40005245</v>
      </c>
      <c r="CU7" s="408"/>
      <c r="CV7" s="408"/>
      <c r="CW7" s="408"/>
      <c r="CX7" s="408"/>
      <c r="CY7" s="408"/>
      <c r="CZ7" s="408"/>
      <c r="DA7" s="409"/>
      <c r="DB7" s="407">
        <v>40587207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2073759</v>
      </c>
      <c r="BO8" s="408"/>
      <c r="BP8" s="408"/>
      <c r="BQ8" s="408"/>
      <c r="BR8" s="408"/>
      <c r="BS8" s="408"/>
      <c r="BT8" s="408"/>
      <c r="BU8" s="409"/>
      <c r="BV8" s="407">
        <v>1036623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0.74</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166393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1037136</v>
      </c>
      <c r="BO9" s="408"/>
      <c r="BP9" s="408"/>
      <c r="BQ9" s="408"/>
      <c r="BR9" s="408"/>
      <c r="BS9" s="408"/>
      <c r="BT9" s="408"/>
      <c r="BU9" s="409"/>
      <c r="BV9" s="407">
        <v>-1387438</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19.899999999999999</v>
      </c>
      <c r="CU9" s="405"/>
      <c r="CV9" s="405"/>
      <c r="CW9" s="405"/>
      <c r="CX9" s="405"/>
      <c r="CY9" s="405"/>
      <c r="CZ9" s="405"/>
      <c r="DA9" s="406"/>
      <c r="DB9" s="404">
        <v>22.8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172125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112</v>
      </c>
      <c r="AV10" s="440"/>
      <c r="AW10" s="440"/>
      <c r="AX10" s="440"/>
      <c r="AY10" s="441" t="s">
        <v>124</v>
      </c>
      <c r="AZ10" s="442"/>
      <c r="BA10" s="442"/>
      <c r="BB10" s="442"/>
      <c r="BC10" s="442"/>
      <c r="BD10" s="442"/>
      <c r="BE10" s="442"/>
      <c r="BF10" s="442"/>
      <c r="BG10" s="442"/>
      <c r="BH10" s="442"/>
      <c r="BI10" s="442"/>
      <c r="BJ10" s="442"/>
      <c r="BK10" s="442"/>
      <c r="BL10" s="442"/>
      <c r="BM10" s="443"/>
      <c r="BN10" s="407">
        <v>900</v>
      </c>
      <c r="BO10" s="408"/>
      <c r="BP10" s="408"/>
      <c r="BQ10" s="408"/>
      <c r="BR10" s="408"/>
      <c r="BS10" s="408"/>
      <c r="BT10" s="408"/>
      <c r="BU10" s="409"/>
      <c r="BV10" s="407">
        <v>400590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776247</v>
      </c>
      <c r="BO11" s="408"/>
      <c r="BP11" s="408"/>
      <c r="BQ11" s="408"/>
      <c r="BR11" s="408"/>
      <c r="BS11" s="408"/>
      <c r="BT11" s="408"/>
      <c r="BU11" s="409"/>
      <c r="BV11" s="407">
        <v>2040778</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165714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162061</v>
      </c>
      <c r="S13" s="492"/>
      <c r="T13" s="492"/>
      <c r="U13" s="492"/>
      <c r="V13" s="493"/>
      <c r="W13" s="423" t="s">
        <v>142</v>
      </c>
      <c r="X13" s="424"/>
      <c r="Y13" s="424"/>
      <c r="Z13" s="424"/>
      <c r="AA13" s="424"/>
      <c r="AB13" s="414"/>
      <c r="AC13" s="458">
        <v>1661</v>
      </c>
      <c r="AD13" s="459"/>
      <c r="AE13" s="459"/>
      <c r="AF13" s="459"/>
      <c r="AG13" s="501"/>
      <c r="AH13" s="458">
        <v>1868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1814283</v>
      </c>
      <c r="BO13" s="408"/>
      <c r="BP13" s="408"/>
      <c r="BQ13" s="408"/>
      <c r="BR13" s="408"/>
      <c r="BS13" s="408"/>
      <c r="BT13" s="408"/>
      <c r="BU13" s="409"/>
      <c r="BV13" s="407">
        <v>1053930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12.2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167216</v>
      </c>
      <c r="S14" s="492"/>
      <c r="T14" s="492"/>
      <c r="U14" s="492"/>
      <c r="V14" s="493"/>
      <c r="W14" s="397"/>
      <c r="X14" s="398"/>
      <c r="Y14" s="398"/>
      <c r="Z14" s="398"/>
      <c r="AA14" s="398"/>
      <c r="AB14" s="387"/>
      <c r="AC14" s="494">
        <v>2</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105.1</v>
      </c>
      <c r="CU14" s="506"/>
      <c r="CV14" s="506"/>
      <c r="CW14" s="506"/>
      <c r="CX14" s="506"/>
      <c r="CY14" s="506"/>
      <c r="CZ14" s="506"/>
      <c r="DA14" s="507"/>
      <c r="DB14" s="505">
        <v>120.7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163795</v>
      </c>
      <c r="S15" s="492"/>
      <c r="T15" s="492"/>
      <c r="U15" s="492"/>
      <c r="V15" s="493"/>
      <c r="W15" s="423" t="s">
        <v>149</v>
      </c>
      <c r="X15" s="424"/>
      <c r="Y15" s="424"/>
      <c r="Z15" s="424"/>
      <c r="AA15" s="424"/>
      <c r="AB15" s="414"/>
      <c r="AC15" s="458">
        <v>26769</v>
      </c>
      <c r="AD15" s="459"/>
      <c r="AE15" s="459"/>
      <c r="AF15" s="459"/>
      <c r="AG15" s="501"/>
      <c r="AH15" s="458">
        <v>28097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23395799</v>
      </c>
      <c r="BO15" s="371"/>
      <c r="BP15" s="371"/>
      <c r="BQ15" s="371"/>
      <c r="BR15" s="371"/>
      <c r="BS15" s="371"/>
      <c r="BT15" s="371"/>
      <c r="BU15" s="372"/>
      <c r="BV15" s="370">
        <v>22427217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32.799999999999997</v>
      </c>
      <c r="AD16" s="495"/>
      <c r="AE16" s="495"/>
      <c r="AF16" s="495"/>
      <c r="AG16" s="496"/>
      <c r="AH16" s="494">
        <v>33.299999999999997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32839028</v>
      </c>
      <c r="BO16" s="408"/>
      <c r="BP16" s="408"/>
      <c r="BQ16" s="408"/>
      <c r="BR16" s="408"/>
      <c r="BS16" s="408"/>
      <c r="BT16" s="408"/>
      <c r="BU16" s="409"/>
      <c r="BV16" s="407">
        <v>31559172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53173</v>
      </c>
      <c r="AD17" s="459"/>
      <c r="AE17" s="459"/>
      <c r="AF17" s="459"/>
      <c r="AG17" s="501"/>
      <c r="AH17" s="458">
        <v>54505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29628439</v>
      </c>
      <c r="BO17" s="408"/>
      <c r="BP17" s="408"/>
      <c r="BQ17" s="408"/>
      <c r="BR17" s="408"/>
      <c r="BS17" s="408"/>
      <c r="BT17" s="408"/>
      <c r="BU17" s="409"/>
      <c r="BV17" s="407">
        <v>28408352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209.58</v>
      </c>
      <c r="M18" s="531"/>
      <c r="N18" s="531"/>
      <c r="O18" s="531"/>
      <c r="P18" s="531"/>
      <c r="Q18" s="531"/>
      <c r="R18" s="532"/>
      <c r="S18" s="532"/>
      <c r="T18" s="532"/>
      <c r="U18" s="532"/>
      <c r="V18" s="533"/>
      <c r="W18" s="425"/>
      <c r="X18" s="426"/>
      <c r="Y18" s="426"/>
      <c r="Z18" s="426"/>
      <c r="AA18" s="426"/>
      <c r="AB18" s="417"/>
      <c r="AC18" s="534">
        <v>65.2</v>
      </c>
      <c r="AD18" s="535"/>
      <c r="AE18" s="535"/>
      <c r="AF18" s="535"/>
      <c r="AG18" s="536"/>
      <c r="AH18" s="534">
        <v>64.5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36557687</v>
      </c>
      <c r="BO18" s="408"/>
      <c r="BP18" s="408"/>
      <c r="BQ18" s="408"/>
      <c r="BR18" s="408"/>
      <c r="BS18" s="408"/>
      <c r="BT18" s="408"/>
      <c r="BU18" s="409"/>
      <c r="BV18" s="407">
        <v>35986791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794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48589435</v>
      </c>
      <c r="BO19" s="408"/>
      <c r="BP19" s="408"/>
      <c r="BQ19" s="408"/>
      <c r="BR19" s="408"/>
      <c r="BS19" s="408"/>
      <c r="BT19" s="408"/>
      <c r="BU19" s="409"/>
      <c r="BV19" s="407">
        <v>48929803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65586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93950386</v>
      </c>
      <c r="BO22" s="371"/>
      <c r="BP22" s="371"/>
      <c r="BQ22" s="371"/>
      <c r="BR22" s="371"/>
      <c r="BS22" s="371"/>
      <c r="BT22" s="371"/>
      <c r="BU22" s="372"/>
      <c r="BV22" s="370">
        <v>100677050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43610116</v>
      </c>
      <c r="BO23" s="408"/>
      <c r="BP23" s="408"/>
      <c r="BQ23" s="408"/>
      <c r="BR23" s="408"/>
      <c r="BS23" s="408"/>
      <c r="BT23" s="408"/>
      <c r="BU23" s="409"/>
      <c r="BV23" s="407">
        <v>47251036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10000</v>
      </c>
      <c r="R24" s="459"/>
      <c r="S24" s="459"/>
      <c r="T24" s="459"/>
      <c r="U24" s="459"/>
      <c r="V24" s="501"/>
      <c r="W24" s="553"/>
      <c r="X24" s="554"/>
      <c r="Y24" s="555"/>
      <c r="Z24" s="457" t="s">
        <v>174</v>
      </c>
      <c r="AA24" s="437"/>
      <c r="AB24" s="437"/>
      <c r="AC24" s="437"/>
      <c r="AD24" s="437"/>
      <c r="AE24" s="437"/>
      <c r="AF24" s="437"/>
      <c r="AG24" s="438"/>
      <c r="AH24" s="458">
        <v>1155</v>
      </c>
      <c r="AI24" s="459"/>
      <c r="AJ24" s="459"/>
      <c r="AK24" s="459"/>
      <c r="AL24" s="501"/>
      <c r="AM24" s="458">
        <v>3415335</v>
      </c>
      <c r="AN24" s="459"/>
      <c r="AO24" s="459"/>
      <c r="AP24" s="459"/>
      <c r="AQ24" s="459"/>
      <c r="AR24" s="501"/>
      <c r="AS24" s="458">
        <v>2957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65232402</v>
      </c>
      <c r="BO24" s="408"/>
      <c r="BP24" s="408"/>
      <c r="BQ24" s="408"/>
      <c r="BR24" s="408"/>
      <c r="BS24" s="408"/>
      <c r="BT24" s="408"/>
      <c r="BU24" s="409"/>
      <c r="BV24" s="407">
        <v>70277375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8300</v>
      </c>
      <c r="R25" s="459"/>
      <c r="S25" s="459"/>
      <c r="T25" s="459"/>
      <c r="U25" s="459"/>
      <c r="V25" s="501"/>
      <c r="W25" s="553"/>
      <c r="X25" s="554"/>
      <c r="Y25" s="555"/>
      <c r="Z25" s="457" t="s">
        <v>177</v>
      </c>
      <c r="AA25" s="437"/>
      <c r="AB25" s="437"/>
      <c r="AC25" s="437"/>
      <c r="AD25" s="437"/>
      <c r="AE25" s="437"/>
      <c r="AF25" s="437"/>
      <c r="AG25" s="438"/>
      <c r="AH25" s="458">
        <v>218</v>
      </c>
      <c r="AI25" s="459"/>
      <c r="AJ25" s="459"/>
      <c r="AK25" s="459"/>
      <c r="AL25" s="501"/>
      <c r="AM25" s="458">
        <v>642664</v>
      </c>
      <c r="AN25" s="459"/>
      <c r="AO25" s="459"/>
      <c r="AP25" s="459"/>
      <c r="AQ25" s="459"/>
      <c r="AR25" s="501"/>
      <c r="AS25" s="458">
        <v>2948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10205412</v>
      </c>
      <c r="BO25" s="371"/>
      <c r="BP25" s="371"/>
      <c r="BQ25" s="371"/>
      <c r="BR25" s="371"/>
      <c r="BS25" s="371"/>
      <c r="BT25" s="371"/>
      <c r="BU25" s="372"/>
      <c r="BV25" s="370">
        <v>9605052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v>160</v>
      </c>
      <c r="AI26" s="459"/>
      <c r="AJ26" s="459"/>
      <c r="AK26" s="459"/>
      <c r="AL26" s="501"/>
      <c r="AM26" s="458">
        <v>496320</v>
      </c>
      <c r="AN26" s="459"/>
      <c r="AO26" s="459"/>
      <c r="AP26" s="459"/>
      <c r="AQ26" s="459"/>
      <c r="AR26" s="501"/>
      <c r="AS26" s="458">
        <v>3102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6450</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16508</v>
      </c>
      <c r="AN27" s="459"/>
      <c r="AO27" s="459"/>
      <c r="AP27" s="459"/>
      <c r="AQ27" s="459"/>
      <c r="AR27" s="501"/>
      <c r="AS27" s="458">
        <v>4127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5800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187</v>
      </c>
      <c r="AZ28" s="562"/>
      <c r="BA28" s="562"/>
      <c r="BB28" s="563"/>
      <c r="BC28" s="367" t="s">
        <v>51</v>
      </c>
      <c r="BD28" s="368"/>
      <c r="BE28" s="368"/>
      <c r="BF28" s="368"/>
      <c r="BG28" s="368"/>
      <c r="BH28" s="368"/>
      <c r="BI28" s="368"/>
      <c r="BJ28" s="368"/>
      <c r="BK28" s="368"/>
      <c r="BL28" s="368"/>
      <c r="BM28" s="369"/>
      <c r="BN28" s="370">
        <v>2372905</v>
      </c>
      <c r="BO28" s="371"/>
      <c r="BP28" s="371"/>
      <c r="BQ28" s="371"/>
      <c r="BR28" s="371"/>
      <c r="BS28" s="371"/>
      <c r="BT28" s="371"/>
      <c r="BU28" s="372"/>
      <c r="BV28" s="370">
        <v>2372005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25</v>
      </c>
      <c r="M29" s="459"/>
      <c r="N29" s="459"/>
      <c r="O29" s="459"/>
      <c r="P29" s="501"/>
      <c r="Q29" s="458">
        <v>5450</v>
      </c>
      <c r="R29" s="459"/>
      <c r="S29" s="459"/>
      <c r="T29" s="459"/>
      <c r="U29" s="459"/>
      <c r="V29" s="501"/>
      <c r="W29" s="556"/>
      <c r="X29" s="557"/>
      <c r="Y29" s="558"/>
      <c r="Z29" s="457" t="s">
        <v>189</v>
      </c>
      <c r="AA29" s="437"/>
      <c r="AB29" s="437"/>
      <c r="AC29" s="437"/>
      <c r="AD29" s="437"/>
      <c r="AE29" s="437"/>
      <c r="AF29" s="437"/>
      <c r="AG29" s="438"/>
      <c r="AH29" s="458">
        <v>1159</v>
      </c>
      <c r="AI29" s="459"/>
      <c r="AJ29" s="459"/>
      <c r="AK29" s="459"/>
      <c r="AL29" s="501"/>
      <c r="AM29" s="458">
        <v>3431843</v>
      </c>
      <c r="AN29" s="459"/>
      <c r="AO29" s="459"/>
      <c r="AP29" s="459"/>
      <c r="AQ29" s="459"/>
      <c r="AR29" s="501"/>
      <c r="AS29" s="458">
        <v>2961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1953162</v>
      </c>
      <c r="BO29" s="408"/>
      <c r="BP29" s="408"/>
      <c r="BQ29" s="408"/>
      <c r="BR29" s="408"/>
      <c r="BS29" s="408"/>
      <c r="BT29" s="408"/>
      <c r="BU29" s="409"/>
      <c r="BV29" s="407">
        <v>1952422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4452609</v>
      </c>
      <c r="BO30" s="527"/>
      <c r="BP30" s="527"/>
      <c r="BQ30" s="527"/>
      <c r="BR30" s="527"/>
      <c r="BS30" s="527"/>
      <c r="BT30" s="527"/>
      <c r="BU30" s="528"/>
      <c r="BV30" s="526">
        <v>3841186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高岡市民病院事業会計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砺波地方衛生施設組合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高岡土地開発公社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荻布奨学金事業会計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駐車場事業会計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庄川水害予防組合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（公財）高岡市民文化振興事業団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工業用水道事業会計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富山県市町村総合事務組合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（公財）高岡市勤労者福祉サービスセンター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高岡地区広域圏事務組合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（株）ウェルカム福岡</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富山県市町村会館管理組合</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（公財）高岡市体育協会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富山県後期高齢者医療広域連合（一般会計）</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万葉線（株）</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富山県後期高齢者医療広域連合（後期高齢者医療事業会計）</v>
      </c>
      <c r="BZ40" s="598"/>
      <c r="CA40" s="598"/>
      <c r="CB40" s="598"/>
      <c r="CC40" s="598"/>
      <c r="CD40" s="598"/>
      <c r="CE40" s="598"/>
      <c r="CF40" s="598"/>
      <c r="CG40" s="598"/>
      <c r="CH40" s="598"/>
      <c r="CI40" s="598"/>
      <c r="CJ40" s="598"/>
      <c r="CK40" s="598"/>
      <c r="CL40" s="598"/>
      <c r="CM40" s="598"/>
      <c r="CN40" s="181"/>
      <c r="CO40" s="597">
        <f t="shared" si="3"/>
        <v>24</v>
      </c>
      <c r="CP40" s="597"/>
      <c r="CQ40" s="598" t="str">
        <f>IF('各会計、関係団体の財政状況及び健全化判断比率'!BS13="","",'各会計、関係団体の財政状況及び健全化判断比率'!BS13)</f>
        <v>（公財）高岡地域地場産業センター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25</v>
      </c>
      <c r="CP41" s="597"/>
      <c r="CQ41" s="598" t="str">
        <f>IF('各会計、関係団体の財政状況及び健全化判断比率'!BS14="","",'各会計、関係団体の財政状況及び健全化判断比率'!BS14)</f>
        <v>（株）えんじゅビル</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26</v>
      </c>
      <c r="CP42" s="597"/>
      <c r="CQ42" s="598" t="str">
        <f>IF('各会計、関係団体の財政状況及び健全化判断比率'!BS15="","",'各会計、関係団体の財政状況及び健全化判断比率'!BS15)</f>
        <v>オタヤ開発（株）</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27</v>
      </c>
      <c r="CP43" s="597"/>
      <c r="CQ43" s="598" t="str">
        <f>IF('各会計、関係団体の財政状況及び健全化判断比率'!BS16="","",'各会計、関係団体の財政状況及び健全化判断比率'!BS16)</f>
        <v>末広開発（株）</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ftNQ6DkW6/LkwsqKMEgXbzuL6JICAgbE8gx/+I+9L0557FtjhDZ+SOToueti4am9AVoWO1Bw8FNznq3hsXg==" saltValue="vY8VpUhO2rAXyTx+7Lxc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66" t="s">
        <v>567</v>
      </c>
      <c r="D34" s="1166"/>
      <c r="E34" s="1167"/>
      <c r="F34" s="32">
        <v>4.99</v>
      </c>
      <c r="G34" s="33">
        <v>5.5</v>
      </c>
      <c r="H34" s="33">
        <v>5.17</v>
      </c>
      <c r="I34" s="33">
        <v>5.23</v>
      </c>
      <c r="J34" s="34">
        <v>5.84</v>
      </c>
      <c r="K34" s="22"/>
      <c r="L34" s="22"/>
      <c r="M34" s="22"/>
      <c r="N34" s="22"/>
      <c r="O34" s="22"/>
      <c r="P34" s="22"/>
    </row>
    <row r="35" spans="1:16" ht="39" customHeight="1" x14ac:dyDescent="0.15">
      <c r="A35" s="22"/>
      <c r="B35" s="35"/>
      <c r="C35" s="1160" t="s">
        <v>568</v>
      </c>
      <c r="D35" s="1161"/>
      <c r="E35" s="1162"/>
      <c r="F35" s="36">
        <v>3.66</v>
      </c>
      <c r="G35" s="37">
        <v>2.46</v>
      </c>
      <c r="H35" s="37">
        <v>3.51</v>
      </c>
      <c r="I35" s="37">
        <v>5.45</v>
      </c>
      <c r="J35" s="38">
        <v>5.47</v>
      </c>
      <c r="K35" s="22"/>
      <c r="L35" s="22"/>
      <c r="M35" s="22"/>
      <c r="N35" s="22"/>
      <c r="O35" s="22"/>
      <c r="P35" s="22"/>
    </row>
    <row r="36" spans="1:16" ht="39" customHeight="1" x14ac:dyDescent="0.15">
      <c r="A36" s="22"/>
      <c r="B36" s="35"/>
      <c r="C36" s="1160" t="s">
        <v>569</v>
      </c>
      <c r="D36" s="1161"/>
      <c r="E36" s="1162"/>
      <c r="F36" s="36">
        <v>4.55</v>
      </c>
      <c r="G36" s="37">
        <v>5.93</v>
      </c>
      <c r="H36" s="37">
        <v>6.18</v>
      </c>
      <c r="I36" s="37">
        <v>2.5499999999999998</v>
      </c>
      <c r="J36" s="38">
        <v>5.18</v>
      </c>
      <c r="K36" s="22"/>
      <c r="L36" s="22"/>
      <c r="M36" s="22"/>
      <c r="N36" s="22"/>
      <c r="O36" s="22"/>
      <c r="P36" s="22"/>
    </row>
    <row r="37" spans="1:16" ht="39" customHeight="1" x14ac:dyDescent="0.15">
      <c r="A37" s="22"/>
      <c r="B37" s="35"/>
      <c r="C37" s="1160" t="s">
        <v>570</v>
      </c>
      <c r="D37" s="1161"/>
      <c r="E37" s="1162"/>
      <c r="F37" s="36">
        <v>2.58</v>
      </c>
      <c r="G37" s="37">
        <v>3.12</v>
      </c>
      <c r="H37" s="37">
        <v>2.86</v>
      </c>
      <c r="I37" s="37">
        <v>2.97</v>
      </c>
      <c r="J37" s="38">
        <v>3.24</v>
      </c>
      <c r="K37" s="22"/>
      <c r="L37" s="22"/>
      <c r="M37" s="22"/>
      <c r="N37" s="22"/>
      <c r="O37" s="22"/>
      <c r="P37" s="22"/>
    </row>
    <row r="38" spans="1:16" ht="39" customHeight="1" x14ac:dyDescent="0.15">
      <c r="A38" s="22"/>
      <c r="B38" s="35"/>
      <c r="C38" s="1160" t="s">
        <v>571</v>
      </c>
      <c r="D38" s="1161"/>
      <c r="E38" s="1162"/>
      <c r="F38" s="36">
        <v>0.08</v>
      </c>
      <c r="G38" s="37">
        <v>0.11</v>
      </c>
      <c r="H38" s="37">
        <v>0.2</v>
      </c>
      <c r="I38" s="37">
        <v>0.98</v>
      </c>
      <c r="J38" s="38">
        <v>1.1200000000000001</v>
      </c>
      <c r="K38" s="22"/>
      <c r="L38" s="22"/>
      <c r="M38" s="22"/>
      <c r="N38" s="22"/>
      <c r="O38" s="22"/>
      <c r="P38" s="22"/>
    </row>
    <row r="39" spans="1:16" ht="39" customHeight="1" x14ac:dyDescent="0.15">
      <c r="A39" s="22"/>
      <c r="B39" s="35"/>
      <c r="C39" s="1160" t="s">
        <v>572</v>
      </c>
      <c r="D39" s="1161"/>
      <c r="E39" s="1162"/>
      <c r="F39" s="36">
        <v>1.07</v>
      </c>
      <c r="G39" s="37">
        <v>1.0900000000000001</v>
      </c>
      <c r="H39" s="37">
        <v>1.05</v>
      </c>
      <c r="I39" s="37">
        <v>1.02</v>
      </c>
      <c r="J39" s="38">
        <v>1.03</v>
      </c>
      <c r="K39" s="22"/>
      <c r="L39" s="22"/>
      <c r="M39" s="22"/>
      <c r="N39" s="22"/>
      <c r="O39" s="22"/>
      <c r="P39" s="22"/>
    </row>
    <row r="40" spans="1:16" ht="39" customHeight="1" x14ac:dyDescent="0.15">
      <c r="A40" s="22"/>
      <c r="B40" s="35"/>
      <c r="C40" s="1160" t="s">
        <v>573</v>
      </c>
      <c r="D40" s="1161"/>
      <c r="E40" s="1162"/>
      <c r="F40" s="36">
        <v>0.46</v>
      </c>
      <c r="G40" s="37">
        <v>0.19</v>
      </c>
      <c r="H40" s="37">
        <v>0.78</v>
      </c>
      <c r="I40" s="37">
        <v>0.8</v>
      </c>
      <c r="J40" s="38">
        <v>0.56000000000000005</v>
      </c>
      <c r="K40" s="22"/>
      <c r="L40" s="22"/>
      <c r="M40" s="22"/>
      <c r="N40" s="22"/>
      <c r="O40" s="22"/>
      <c r="P40" s="22"/>
    </row>
    <row r="41" spans="1:16" ht="39" customHeight="1" x14ac:dyDescent="0.15">
      <c r="A41" s="22"/>
      <c r="B41" s="35"/>
      <c r="C41" s="1160" t="s">
        <v>574</v>
      </c>
      <c r="D41" s="1161"/>
      <c r="E41" s="1162"/>
      <c r="F41" s="36">
        <v>0</v>
      </c>
      <c r="G41" s="37">
        <v>0</v>
      </c>
      <c r="H41" s="37">
        <v>0</v>
      </c>
      <c r="I41" s="37">
        <v>0</v>
      </c>
      <c r="J41" s="38">
        <v>0.14000000000000001</v>
      </c>
      <c r="K41" s="22"/>
      <c r="L41" s="22"/>
      <c r="M41" s="22"/>
      <c r="N41" s="22"/>
      <c r="O41" s="22"/>
      <c r="P41" s="22"/>
    </row>
    <row r="42" spans="1:16" ht="39" customHeight="1" x14ac:dyDescent="0.15">
      <c r="A42" s="22"/>
      <c r="B42" s="39"/>
      <c r="C42" s="1160" t="s">
        <v>575</v>
      </c>
      <c r="D42" s="1161"/>
      <c r="E42" s="1162"/>
      <c r="F42" s="36" t="s">
        <v>521</v>
      </c>
      <c r="G42" s="37" t="s">
        <v>521</v>
      </c>
      <c r="H42" s="37" t="s">
        <v>521</v>
      </c>
      <c r="I42" s="37" t="s">
        <v>521</v>
      </c>
      <c r="J42" s="38" t="s">
        <v>521</v>
      </c>
      <c r="K42" s="22"/>
      <c r="L42" s="22"/>
      <c r="M42" s="22"/>
      <c r="N42" s="22"/>
      <c r="O42" s="22"/>
      <c r="P42" s="22"/>
    </row>
    <row r="43" spans="1:16" ht="39" customHeight="1" thickBot="1" x14ac:dyDescent="0.2">
      <c r="A43" s="22"/>
      <c r="B43" s="40"/>
      <c r="C43" s="1163" t="s">
        <v>576</v>
      </c>
      <c r="D43" s="1164"/>
      <c r="E43" s="1165"/>
      <c r="F43" s="41">
        <v>0.02</v>
      </c>
      <c r="G43" s="42">
        <v>1.04</v>
      </c>
      <c r="H43" s="42">
        <v>0.08</v>
      </c>
      <c r="I43" s="42">
        <v>0.14000000000000001</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yfCr9WR/SLvWyGGw6TXpWJHBEcDJTVcsXTnDCmqo85Ue+7haxIWoTYt/IchmkyqgkOHmDcxXwUtw38/ig/9xQ==" saltValue="AlEWUjSlBWBVUtLmdDWf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9064</v>
      </c>
      <c r="L45" s="60">
        <v>8966</v>
      </c>
      <c r="M45" s="60">
        <v>9100</v>
      </c>
      <c r="N45" s="60">
        <v>9312</v>
      </c>
      <c r="O45" s="61">
        <v>9053</v>
      </c>
      <c r="P45" s="48"/>
      <c r="Q45" s="48"/>
      <c r="R45" s="48"/>
      <c r="S45" s="48"/>
      <c r="T45" s="48"/>
      <c r="U45" s="48"/>
    </row>
    <row r="46" spans="1:21" ht="30.75" customHeight="1" x14ac:dyDescent="0.15">
      <c r="A46" s="48"/>
      <c r="B46" s="1170"/>
      <c r="C46" s="1171"/>
      <c r="D46" s="62"/>
      <c r="E46" s="1176" t="s">
        <v>13</v>
      </c>
      <c r="F46" s="1176"/>
      <c r="G46" s="1176"/>
      <c r="H46" s="1176"/>
      <c r="I46" s="1176"/>
      <c r="J46" s="1177"/>
      <c r="K46" s="63" t="s">
        <v>521</v>
      </c>
      <c r="L46" s="64" t="s">
        <v>521</v>
      </c>
      <c r="M46" s="64" t="s">
        <v>521</v>
      </c>
      <c r="N46" s="64" t="s">
        <v>521</v>
      </c>
      <c r="O46" s="65" t="s">
        <v>521</v>
      </c>
      <c r="P46" s="48"/>
      <c r="Q46" s="48"/>
      <c r="R46" s="48"/>
      <c r="S46" s="48"/>
      <c r="T46" s="48"/>
      <c r="U46" s="48"/>
    </row>
    <row r="47" spans="1:21" ht="30.75" customHeight="1" x14ac:dyDescent="0.15">
      <c r="A47" s="48"/>
      <c r="B47" s="1170"/>
      <c r="C47" s="1171"/>
      <c r="D47" s="62"/>
      <c r="E47" s="1176" t="s">
        <v>14</v>
      </c>
      <c r="F47" s="1176"/>
      <c r="G47" s="1176"/>
      <c r="H47" s="1176"/>
      <c r="I47" s="1176"/>
      <c r="J47" s="1177"/>
      <c r="K47" s="63" t="s">
        <v>521</v>
      </c>
      <c r="L47" s="64" t="s">
        <v>521</v>
      </c>
      <c r="M47" s="64" t="s">
        <v>521</v>
      </c>
      <c r="N47" s="64" t="s">
        <v>521</v>
      </c>
      <c r="O47" s="65" t="s">
        <v>521</v>
      </c>
      <c r="P47" s="48"/>
      <c r="Q47" s="48"/>
      <c r="R47" s="48"/>
      <c r="S47" s="48"/>
      <c r="T47" s="48"/>
      <c r="U47" s="48"/>
    </row>
    <row r="48" spans="1:21" ht="30.75" customHeight="1" x14ac:dyDescent="0.15">
      <c r="A48" s="48"/>
      <c r="B48" s="1170"/>
      <c r="C48" s="1171"/>
      <c r="D48" s="62"/>
      <c r="E48" s="1176" t="s">
        <v>15</v>
      </c>
      <c r="F48" s="1176"/>
      <c r="G48" s="1176"/>
      <c r="H48" s="1176"/>
      <c r="I48" s="1176"/>
      <c r="J48" s="1177"/>
      <c r="K48" s="63">
        <v>1804</v>
      </c>
      <c r="L48" s="64">
        <v>1756</v>
      </c>
      <c r="M48" s="64">
        <v>1733</v>
      </c>
      <c r="N48" s="64">
        <v>1648</v>
      </c>
      <c r="O48" s="65">
        <v>1596</v>
      </c>
      <c r="P48" s="48"/>
      <c r="Q48" s="48"/>
      <c r="R48" s="48"/>
      <c r="S48" s="48"/>
      <c r="T48" s="48"/>
      <c r="U48" s="48"/>
    </row>
    <row r="49" spans="1:21" ht="30.75" customHeight="1" x14ac:dyDescent="0.15">
      <c r="A49" s="48"/>
      <c r="B49" s="1170"/>
      <c r="C49" s="1171"/>
      <c r="D49" s="62"/>
      <c r="E49" s="1176" t="s">
        <v>16</v>
      </c>
      <c r="F49" s="1176"/>
      <c r="G49" s="1176"/>
      <c r="H49" s="1176"/>
      <c r="I49" s="1176"/>
      <c r="J49" s="1177"/>
      <c r="K49" s="63">
        <v>206</v>
      </c>
      <c r="L49" s="64">
        <v>205</v>
      </c>
      <c r="M49" s="64">
        <v>205</v>
      </c>
      <c r="N49" s="64">
        <v>207</v>
      </c>
      <c r="O49" s="65">
        <v>205</v>
      </c>
      <c r="P49" s="48"/>
      <c r="Q49" s="48"/>
      <c r="R49" s="48"/>
      <c r="S49" s="48"/>
      <c r="T49" s="48"/>
      <c r="U49" s="48"/>
    </row>
    <row r="50" spans="1:21" ht="30.75" customHeight="1" x14ac:dyDescent="0.15">
      <c r="A50" s="48"/>
      <c r="B50" s="1170"/>
      <c r="C50" s="1171"/>
      <c r="D50" s="62"/>
      <c r="E50" s="1176" t="s">
        <v>17</v>
      </c>
      <c r="F50" s="1176"/>
      <c r="G50" s="1176"/>
      <c r="H50" s="1176"/>
      <c r="I50" s="1176"/>
      <c r="J50" s="1177"/>
      <c r="K50" s="63">
        <v>145</v>
      </c>
      <c r="L50" s="64">
        <v>124</v>
      </c>
      <c r="M50" s="64">
        <v>114</v>
      </c>
      <c r="N50" s="64">
        <v>147</v>
      </c>
      <c r="O50" s="65">
        <v>101</v>
      </c>
      <c r="P50" s="48"/>
      <c r="Q50" s="48"/>
      <c r="R50" s="48"/>
      <c r="S50" s="48"/>
      <c r="T50" s="48"/>
      <c r="U50" s="48"/>
    </row>
    <row r="51" spans="1:21" ht="30.75" customHeight="1" x14ac:dyDescent="0.15">
      <c r="A51" s="48"/>
      <c r="B51" s="1172"/>
      <c r="C51" s="1173"/>
      <c r="D51" s="66"/>
      <c r="E51" s="1176" t="s">
        <v>18</v>
      </c>
      <c r="F51" s="1176"/>
      <c r="G51" s="1176"/>
      <c r="H51" s="1176"/>
      <c r="I51" s="1176"/>
      <c r="J51" s="1177"/>
      <c r="K51" s="63">
        <v>1</v>
      </c>
      <c r="L51" s="64" t="s">
        <v>521</v>
      </c>
      <c r="M51" s="64" t="s">
        <v>521</v>
      </c>
      <c r="N51" s="64" t="s">
        <v>521</v>
      </c>
      <c r="O51" s="65" t="s">
        <v>521</v>
      </c>
      <c r="P51" s="48"/>
      <c r="Q51" s="48"/>
      <c r="R51" s="48"/>
      <c r="S51" s="48"/>
      <c r="T51" s="48"/>
      <c r="U51" s="48"/>
    </row>
    <row r="52" spans="1:21" ht="30.75" customHeight="1" x14ac:dyDescent="0.15">
      <c r="A52" s="48"/>
      <c r="B52" s="1178" t="s">
        <v>19</v>
      </c>
      <c r="C52" s="1179"/>
      <c r="D52" s="66"/>
      <c r="E52" s="1176" t="s">
        <v>20</v>
      </c>
      <c r="F52" s="1176"/>
      <c r="G52" s="1176"/>
      <c r="H52" s="1176"/>
      <c r="I52" s="1176"/>
      <c r="J52" s="1177"/>
      <c r="K52" s="63">
        <v>7464</v>
      </c>
      <c r="L52" s="64">
        <v>7229</v>
      </c>
      <c r="M52" s="64">
        <v>7201</v>
      </c>
      <c r="N52" s="64">
        <v>7170</v>
      </c>
      <c r="O52" s="65">
        <v>7116</v>
      </c>
      <c r="P52" s="48"/>
      <c r="Q52" s="48"/>
      <c r="R52" s="48"/>
      <c r="S52" s="48"/>
      <c r="T52" s="48"/>
      <c r="U52" s="48"/>
    </row>
    <row r="53" spans="1:21" ht="30.75" customHeight="1" thickBot="1" x14ac:dyDescent="0.2">
      <c r="A53" s="48"/>
      <c r="B53" s="1180" t="s">
        <v>21</v>
      </c>
      <c r="C53" s="1181"/>
      <c r="D53" s="67"/>
      <c r="E53" s="1182" t="s">
        <v>22</v>
      </c>
      <c r="F53" s="1182"/>
      <c r="G53" s="1182"/>
      <c r="H53" s="1182"/>
      <c r="I53" s="1182"/>
      <c r="J53" s="1183"/>
      <c r="K53" s="68">
        <v>3756</v>
      </c>
      <c r="L53" s="69">
        <v>3822</v>
      </c>
      <c r="M53" s="69">
        <v>3951</v>
      </c>
      <c r="N53" s="69">
        <v>4144</v>
      </c>
      <c r="O53" s="70">
        <v>3839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84" t="s">
        <v>27</v>
      </c>
      <c r="C58" s="1185"/>
      <c r="D58" s="1190" t="s">
        <v>28</v>
      </c>
      <c r="E58" s="1191"/>
      <c r="F58" s="1191"/>
      <c r="G58" s="1191"/>
      <c r="H58" s="1191"/>
      <c r="I58" s="1191"/>
      <c r="J58" s="1192"/>
      <c r="K58" s="83"/>
      <c r="L58" s="84"/>
      <c r="M58" s="84"/>
      <c r="N58" s="84"/>
      <c r="O58" s="85"/>
    </row>
    <row r="59" spans="1:21" ht="31.5" customHeight="1" x14ac:dyDescent="0.15">
      <c r="B59" s="1186"/>
      <c r="C59" s="1187"/>
      <c r="D59" s="1193" t="s">
        <v>29</v>
      </c>
      <c r="E59" s="1194"/>
      <c r="F59" s="1194"/>
      <c r="G59" s="1194"/>
      <c r="H59" s="1194"/>
      <c r="I59" s="1194"/>
      <c r="J59" s="1195"/>
      <c r="K59" s="86"/>
      <c r="L59" s="87"/>
      <c r="M59" s="87"/>
      <c r="N59" s="87"/>
      <c r="O59" s="88"/>
    </row>
    <row r="60" spans="1:21" ht="31.5" customHeight="1" thickBot="1" x14ac:dyDescent="0.2">
      <c r="B60" s="1188"/>
      <c r="C60" s="1189"/>
      <c r="D60" s="1196" t="s">
        <v>30</v>
      </c>
      <c r="E60" s="1197"/>
      <c r="F60" s="1197"/>
      <c r="G60" s="1197"/>
      <c r="H60" s="1197"/>
      <c r="I60" s="1197"/>
      <c r="J60" s="1198"/>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vjDR2sOHv+Zgkf+s1q9ccfL1S9/hz1OH6MjBFWHArR/oJ+HTSk+dt7K0Ffms9Xdv82duKbmPyUV5MnBUcdhjw==" saltValue="BCUJJB0gSWHbFH07C+rp4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9" t="s">
        <v>33</v>
      </c>
      <c r="C41" s="1200"/>
      <c r="D41" s="105"/>
      <c r="E41" s="1205" t="s">
        <v>34</v>
      </c>
      <c r="F41" s="1205"/>
      <c r="G41" s="1205"/>
      <c r="H41" s="1206"/>
      <c r="I41" s="355">
        <v>111152</v>
      </c>
      <c r="J41" s="356">
        <v>108875</v>
      </c>
      <c r="K41" s="356">
        <v>106324</v>
      </c>
      <c r="L41" s="356">
        <v>100677</v>
      </c>
      <c r="M41" s="357">
        <v>93950</v>
      </c>
    </row>
    <row r="42" spans="2:13" ht="27.75" customHeight="1" x14ac:dyDescent="0.15">
      <c r="B42" s="1201"/>
      <c r="C42" s="1202"/>
      <c r="D42" s="106"/>
      <c r="E42" s="1207" t="s">
        <v>35</v>
      </c>
      <c r="F42" s="1207"/>
      <c r="G42" s="1207"/>
      <c r="H42" s="1208"/>
      <c r="I42" s="358">
        <v>1137</v>
      </c>
      <c r="J42" s="359">
        <v>2022</v>
      </c>
      <c r="K42" s="359">
        <v>1805</v>
      </c>
      <c r="L42" s="359">
        <v>1707</v>
      </c>
      <c r="M42" s="360">
        <v>1619</v>
      </c>
    </row>
    <row r="43" spans="2:13" ht="27.75" customHeight="1" x14ac:dyDescent="0.15">
      <c r="B43" s="1201"/>
      <c r="C43" s="1202"/>
      <c r="D43" s="106"/>
      <c r="E43" s="1207" t="s">
        <v>36</v>
      </c>
      <c r="F43" s="1207"/>
      <c r="G43" s="1207"/>
      <c r="H43" s="1208"/>
      <c r="I43" s="358">
        <v>23358</v>
      </c>
      <c r="J43" s="359">
        <v>21704</v>
      </c>
      <c r="K43" s="359">
        <v>20126</v>
      </c>
      <c r="L43" s="359">
        <v>19212</v>
      </c>
      <c r="M43" s="360">
        <v>18307</v>
      </c>
    </row>
    <row r="44" spans="2:13" ht="27.75" customHeight="1" x14ac:dyDescent="0.15">
      <c r="B44" s="1201"/>
      <c r="C44" s="1202"/>
      <c r="D44" s="106"/>
      <c r="E44" s="1207" t="s">
        <v>37</v>
      </c>
      <c r="F44" s="1207"/>
      <c r="G44" s="1207"/>
      <c r="H44" s="1208"/>
      <c r="I44" s="358">
        <v>1699</v>
      </c>
      <c r="J44" s="359">
        <v>1503</v>
      </c>
      <c r="K44" s="359">
        <v>1307</v>
      </c>
      <c r="L44" s="359">
        <v>1083</v>
      </c>
      <c r="M44" s="360">
        <v>886</v>
      </c>
    </row>
    <row r="45" spans="2:13" ht="27.75" customHeight="1" x14ac:dyDescent="0.15">
      <c r="B45" s="1201"/>
      <c r="C45" s="1202"/>
      <c r="D45" s="106"/>
      <c r="E45" s="1207" t="s">
        <v>38</v>
      </c>
      <c r="F45" s="1207"/>
      <c r="G45" s="1207"/>
      <c r="H45" s="1208"/>
      <c r="I45" s="358">
        <v>9602</v>
      </c>
      <c r="J45" s="359">
        <v>8651</v>
      </c>
      <c r="K45" s="359">
        <v>7790</v>
      </c>
      <c r="L45" s="359">
        <v>7237</v>
      </c>
      <c r="M45" s="360">
        <v>6692</v>
      </c>
    </row>
    <row r="46" spans="2:13" ht="27.75" customHeight="1" x14ac:dyDescent="0.15">
      <c r="B46" s="1201"/>
      <c r="C46" s="1202"/>
      <c r="D46" s="107"/>
      <c r="E46" s="1207" t="s">
        <v>39</v>
      </c>
      <c r="F46" s="1207"/>
      <c r="G46" s="1207"/>
      <c r="H46" s="1208"/>
      <c r="I46" s="358">
        <v>56</v>
      </c>
      <c r="J46" s="359">
        <v>56</v>
      </c>
      <c r="K46" s="359" t="s">
        <v>521</v>
      </c>
      <c r="L46" s="359" t="s">
        <v>521</v>
      </c>
      <c r="M46" s="360" t="s">
        <v>521</v>
      </c>
    </row>
    <row r="47" spans="2:13" ht="27.75" customHeight="1" x14ac:dyDescent="0.15">
      <c r="B47" s="1201"/>
      <c r="C47" s="1202"/>
      <c r="D47" s="108"/>
      <c r="E47" s="1209" t="s">
        <v>40</v>
      </c>
      <c r="F47" s="1210"/>
      <c r="G47" s="1210"/>
      <c r="H47" s="1211"/>
      <c r="I47" s="358" t="s">
        <v>521</v>
      </c>
      <c r="J47" s="359" t="s">
        <v>521</v>
      </c>
      <c r="K47" s="359" t="s">
        <v>521</v>
      </c>
      <c r="L47" s="359" t="s">
        <v>521</v>
      </c>
      <c r="M47" s="360" t="s">
        <v>521</v>
      </c>
    </row>
    <row r="48" spans="2:13" ht="27.75" customHeight="1" x14ac:dyDescent="0.15">
      <c r="B48" s="1201"/>
      <c r="C48" s="1202"/>
      <c r="D48" s="106"/>
      <c r="E48" s="1207" t="s">
        <v>41</v>
      </c>
      <c r="F48" s="1207"/>
      <c r="G48" s="1207"/>
      <c r="H48" s="1208"/>
      <c r="I48" s="358" t="s">
        <v>521</v>
      </c>
      <c r="J48" s="359" t="s">
        <v>521</v>
      </c>
      <c r="K48" s="359" t="s">
        <v>521</v>
      </c>
      <c r="L48" s="359" t="s">
        <v>521</v>
      </c>
      <c r="M48" s="360" t="s">
        <v>521</v>
      </c>
    </row>
    <row r="49" spans="2:13" ht="27.75" customHeight="1" x14ac:dyDescent="0.15">
      <c r="B49" s="1203"/>
      <c r="C49" s="1204"/>
      <c r="D49" s="106"/>
      <c r="E49" s="1207" t="s">
        <v>42</v>
      </c>
      <c r="F49" s="1207"/>
      <c r="G49" s="1207"/>
      <c r="H49" s="1208"/>
      <c r="I49" s="358" t="s">
        <v>521</v>
      </c>
      <c r="J49" s="359" t="s">
        <v>521</v>
      </c>
      <c r="K49" s="359" t="s">
        <v>521</v>
      </c>
      <c r="L49" s="359" t="s">
        <v>521</v>
      </c>
      <c r="M49" s="360" t="s">
        <v>521</v>
      </c>
    </row>
    <row r="50" spans="2:13" ht="27.75" customHeight="1" x14ac:dyDescent="0.15">
      <c r="B50" s="1212" t="s">
        <v>43</v>
      </c>
      <c r="C50" s="1213"/>
      <c r="D50" s="109"/>
      <c r="E50" s="1207" t="s">
        <v>44</v>
      </c>
      <c r="F50" s="1207"/>
      <c r="G50" s="1207"/>
      <c r="H50" s="1208"/>
      <c r="I50" s="358">
        <v>3408</v>
      </c>
      <c r="J50" s="359">
        <v>4511</v>
      </c>
      <c r="K50" s="359">
        <v>6384</v>
      </c>
      <c r="L50" s="359">
        <v>8643</v>
      </c>
      <c r="M50" s="360">
        <v>10192</v>
      </c>
    </row>
    <row r="51" spans="2:13" ht="27.75" customHeight="1" x14ac:dyDescent="0.15">
      <c r="B51" s="1201"/>
      <c r="C51" s="1202"/>
      <c r="D51" s="106"/>
      <c r="E51" s="1207" t="s">
        <v>45</v>
      </c>
      <c r="F51" s="1207"/>
      <c r="G51" s="1207"/>
      <c r="H51" s="1208"/>
      <c r="I51" s="358">
        <v>2230</v>
      </c>
      <c r="J51" s="359">
        <v>2101</v>
      </c>
      <c r="K51" s="359">
        <v>1901</v>
      </c>
      <c r="L51" s="359">
        <v>1693</v>
      </c>
      <c r="M51" s="360">
        <v>1424</v>
      </c>
    </row>
    <row r="52" spans="2:13" ht="27.75" customHeight="1" x14ac:dyDescent="0.15">
      <c r="B52" s="1203"/>
      <c r="C52" s="1204"/>
      <c r="D52" s="106"/>
      <c r="E52" s="1207" t="s">
        <v>46</v>
      </c>
      <c r="F52" s="1207"/>
      <c r="G52" s="1207"/>
      <c r="H52" s="1208"/>
      <c r="I52" s="358">
        <v>87376</v>
      </c>
      <c r="J52" s="359">
        <v>84407</v>
      </c>
      <c r="K52" s="359">
        <v>82190</v>
      </c>
      <c r="L52" s="359">
        <v>79014</v>
      </c>
      <c r="M52" s="360">
        <v>75090</v>
      </c>
    </row>
    <row r="53" spans="2:13" ht="27.75" customHeight="1" thickBot="1" x14ac:dyDescent="0.2">
      <c r="B53" s="1214" t="s">
        <v>47</v>
      </c>
      <c r="C53" s="1215"/>
      <c r="D53" s="110"/>
      <c r="E53" s="1216" t="s">
        <v>48</v>
      </c>
      <c r="F53" s="1216"/>
      <c r="G53" s="1216"/>
      <c r="H53" s="1217"/>
      <c r="I53" s="361">
        <v>53991</v>
      </c>
      <c r="J53" s="362">
        <v>51793</v>
      </c>
      <c r="K53" s="362">
        <v>46877</v>
      </c>
      <c r="L53" s="362">
        <v>40565</v>
      </c>
      <c r="M53" s="363">
        <v>34748</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jFMsEUvTb5UVVGqOZUHkXfBVOe6EpJhcMgQDmGNNxxdy4lzvY8J2oXoA+lS/eKl1AxGgxRSY+TD29kYPcg/lfg==" saltValue="C82JPeohfrE9DqQSQYtg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26" t="s">
        <v>51</v>
      </c>
      <c r="D55" s="1226"/>
      <c r="E55" s="1227"/>
      <c r="F55" s="122">
        <v>1971</v>
      </c>
      <c r="G55" s="122">
        <v>2372</v>
      </c>
      <c r="H55" s="123">
        <v>2373</v>
      </c>
    </row>
    <row r="56" spans="2:8" ht="52.5" customHeight="1" x14ac:dyDescent="0.15">
      <c r="B56" s="124"/>
      <c r="C56" s="1228" t="s">
        <v>52</v>
      </c>
      <c r="D56" s="1228"/>
      <c r="E56" s="1229"/>
      <c r="F56" s="125">
        <v>1552</v>
      </c>
      <c r="G56" s="125">
        <v>1952</v>
      </c>
      <c r="H56" s="126">
        <v>1953</v>
      </c>
    </row>
    <row r="57" spans="2:8" ht="53.25" customHeight="1" x14ac:dyDescent="0.15">
      <c r="B57" s="124"/>
      <c r="C57" s="1230" t="s">
        <v>53</v>
      </c>
      <c r="D57" s="1230"/>
      <c r="E57" s="1231"/>
      <c r="F57" s="127">
        <v>2831</v>
      </c>
      <c r="G57" s="127">
        <v>3841</v>
      </c>
      <c r="H57" s="128">
        <v>4453</v>
      </c>
    </row>
    <row r="58" spans="2:8" ht="45.75" customHeight="1" x14ac:dyDescent="0.15">
      <c r="B58" s="129"/>
      <c r="C58" s="1218" t="s">
        <v>603</v>
      </c>
      <c r="D58" s="1219"/>
      <c r="E58" s="1220"/>
      <c r="F58" s="130">
        <v>1000</v>
      </c>
      <c r="G58" s="130">
        <v>2000</v>
      </c>
      <c r="H58" s="131">
        <v>2601</v>
      </c>
    </row>
    <row r="59" spans="2:8" ht="45.75" customHeight="1" x14ac:dyDescent="0.15">
      <c r="B59" s="129"/>
      <c r="C59" s="1218" t="s">
        <v>605</v>
      </c>
      <c r="D59" s="1219"/>
      <c r="E59" s="1220"/>
      <c r="F59" s="130">
        <v>291</v>
      </c>
      <c r="G59" s="130">
        <v>490</v>
      </c>
      <c r="H59" s="131">
        <v>504</v>
      </c>
    </row>
    <row r="60" spans="2:8" ht="45.75" customHeight="1" x14ac:dyDescent="0.15">
      <c r="B60" s="129"/>
      <c r="C60" s="1218" t="s">
        <v>604</v>
      </c>
      <c r="D60" s="1219"/>
      <c r="E60" s="1220"/>
      <c r="F60" s="130">
        <v>29</v>
      </c>
      <c r="G60" s="130">
        <v>29</v>
      </c>
      <c r="H60" s="131">
        <v>229</v>
      </c>
    </row>
    <row r="61" spans="2:8" ht="45.75" customHeight="1" x14ac:dyDescent="0.15">
      <c r="B61" s="129"/>
      <c r="C61" s="1218" t="s">
        <v>606</v>
      </c>
      <c r="D61" s="1219"/>
      <c r="E61" s="1220"/>
      <c r="F61" s="130">
        <v>28</v>
      </c>
      <c r="G61" s="130">
        <v>48</v>
      </c>
      <c r="H61" s="131">
        <v>51</v>
      </c>
    </row>
    <row r="62" spans="2:8" ht="45.75" customHeight="1" thickBot="1" x14ac:dyDescent="0.2">
      <c r="B62" s="132"/>
      <c r="C62" s="1221" t="s">
        <v>607</v>
      </c>
      <c r="D62" s="1222"/>
      <c r="E62" s="1223"/>
      <c r="F62" s="133">
        <v>7</v>
      </c>
      <c r="G62" s="133">
        <v>7</v>
      </c>
      <c r="H62" s="134">
        <v>8</v>
      </c>
    </row>
    <row r="63" spans="2:8" ht="52.5" customHeight="1" thickBot="1" x14ac:dyDescent="0.2">
      <c r="B63" s="135"/>
      <c r="C63" s="1224" t="s">
        <v>54</v>
      </c>
      <c r="D63" s="1224"/>
      <c r="E63" s="1225"/>
      <c r="F63" s="136">
        <v>6355</v>
      </c>
      <c r="G63" s="136">
        <v>8166</v>
      </c>
      <c r="H63" s="137">
        <v>8779</v>
      </c>
    </row>
    <row r="64" spans="2:8" x14ac:dyDescent="0.15"/>
  </sheetData>
  <sheetProtection algorithmName="SHA-512" hashValue="4Ga3G9bpyudshrjaGgnZO+759n7Etx9ajsb/5lLXypjEXkAscxb/R0whzqCCGHbKPau/5wJop6SnKM8q+7FEMw==" saltValue="WOtIDEo49mOKsUniCp1M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559</v>
      </c>
      <c r="G2" s="151"/>
      <c r="H2" s="152"/>
    </row>
    <row r="3" spans="1:8" x14ac:dyDescent="0.15">
      <c r="A3" s="148" t="s">
        <v>552</v>
      </c>
      <c r="B3" s="153"/>
      <c r="C3" s="154"/>
      <c r="D3" s="155">
        <v>50199</v>
      </c>
      <c r="E3" s="156"/>
      <c r="F3" s="157">
        <v>48064</v>
      </c>
      <c r="G3" s="158"/>
      <c r="H3" s="159"/>
    </row>
    <row r="4" spans="1:8" x14ac:dyDescent="0.15">
      <c r="A4" s="160"/>
      <c r="B4" s="161"/>
      <c r="C4" s="162"/>
      <c r="D4" s="163">
        <v>19627</v>
      </c>
      <c r="E4" s="164"/>
      <c r="F4" s="165">
        <v>30373</v>
      </c>
      <c r="G4" s="166"/>
      <c r="H4" s="167"/>
    </row>
    <row r="5" spans="1:8" x14ac:dyDescent="0.15">
      <c r="A5" s="148" t="s">
        <v>554</v>
      </c>
      <c r="B5" s="153"/>
      <c r="C5" s="154"/>
      <c r="D5" s="155">
        <v>39890</v>
      </c>
      <c r="E5" s="156"/>
      <c r="F5" s="157">
        <v>56662</v>
      </c>
      <c r="G5" s="158"/>
      <c r="H5" s="159"/>
    </row>
    <row r="6" spans="1:8" x14ac:dyDescent="0.15">
      <c r="A6" s="160"/>
      <c r="B6" s="161"/>
      <c r="C6" s="162"/>
      <c r="D6" s="163">
        <v>15597</v>
      </c>
      <c r="E6" s="164"/>
      <c r="F6" s="165">
        <v>34709</v>
      </c>
      <c r="G6" s="166"/>
      <c r="H6" s="167"/>
    </row>
    <row r="7" spans="1:8" x14ac:dyDescent="0.15">
      <c r="A7" s="148" t="s">
        <v>555</v>
      </c>
      <c r="B7" s="153"/>
      <c r="C7" s="154"/>
      <c r="D7" s="155">
        <v>41366</v>
      </c>
      <c r="E7" s="156"/>
      <c r="F7" s="157">
        <v>60285</v>
      </c>
      <c r="G7" s="158"/>
      <c r="H7" s="159"/>
    </row>
    <row r="8" spans="1:8" x14ac:dyDescent="0.15">
      <c r="A8" s="160"/>
      <c r="B8" s="161"/>
      <c r="C8" s="162"/>
      <c r="D8" s="163">
        <v>16055</v>
      </c>
      <c r="E8" s="164"/>
      <c r="F8" s="165">
        <v>36445</v>
      </c>
      <c r="G8" s="166"/>
      <c r="H8" s="167"/>
    </row>
    <row r="9" spans="1:8" x14ac:dyDescent="0.15">
      <c r="A9" s="148" t="s">
        <v>556</v>
      </c>
      <c r="B9" s="153"/>
      <c r="C9" s="154"/>
      <c r="D9" s="155">
        <v>38618</v>
      </c>
      <c r="E9" s="156"/>
      <c r="F9" s="157">
        <v>52714</v>
      </c>
      <c r="G9" s="158"/>
      <c r="H9" s="159"/>
    </row>
    <row r="10" spans="1:8" x14ac:dyDescent="0.15">
      <c r="A10" s="160"/>
      <c r="B10" s="161"/>
      <c r="C10" s="162"/>
      <c r="D10" s="163">
        <v>11667</v>
      </c>
      <c r="E10" s="164"/>
      <c r="F10" s="165">
        <v>29032</v>
      </c>
      <c r="G10" s="166"/>
      <c r="H10" s="167"/>
    </row>
    <row r="11" spans="1:8" x14ac:dyDescent="0.15">
      <c r="A11" s="148" t="s">
        <v>557</v>
      </c>
      <c r="B11" s="153"/>
      <c r="C11" s="154"/>
      <c r="D11" s="155">
        <v>36268</v>
      </c>
      <c r="E11" s="156"/>
      <c r="F11" s="157">
        <v>46001</v>
      </c>
      <c r="G11" s="158"/>
      <c r="H11" s="159"/>
    </row>
    <row r="12" spans="1:8" x14ac:dyDescent="0.15">
      <c r="A12" s="160"/>
      <c r="B12" s="161"/>
      <c r="C12" s="168"/>
      <c r="D12" s="163">
        <v>12548</v>
      </c>
      <c r="E12" s="164"/>
      <c r="F12" s="165">
        <v>27974</v>
      </c>
      <c r="G12" s="166"/>
      <c r="H12" s="167"/>
    </row>
    <row r="13" spans="1:8" x14ac:dyDescent="0.15">
      <c r="A13" s="148"/>
      <c r="B13" s="153"/>
      <c r="C13" s="169"/>
      <c r="D13" s="170">
        <v>41268</v>
      </c>
      <c r="E13" s="171"/>
      <c r="F13" s="172">
        <v>52745</v>
      </c>
      <c r="G13" s="173"/>
      <c r="H13" s="159"/>
    </row>
    <row r="14" spans="1:8" x14ac:dyDescent="0.15">
      <c r="A14" s="160"/>
      <c r="B14" s="161"/>
      <c r="C14" s="162"/>
      <c r="D14" s="163">
        <v>15099</v>
      </c>
      <c r="E14" s="164"/>
      <c r="F14" s="165">
        <v>31707</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4.5599999999999996</v>
      </c>
      <c r="C19" s="174">
        <f>ROUND(VALUE(SUBSTITUTE(実質収支比率等に係る経年分析!G$48,"▲","-")),2)</f>
        <v>5.93</v>
      </c>
      <c r="D19" s="174">
        <f>ROUND(VALUE(SUBSTITUTE(実質収支比率等に係る経年分析!H$48,"▲","-")),2)</f>
        <v>6.19</v>
      </c>
      <c r="E19" s="174">
        <f>ROUND(VALUE(SUBSTITUTE(実質収支比率等に係る経年分析!I$48,"▲","-")),2)</f>
        <v>2.5499999999999998</v>
      </c>
      <c r="F19" s="174">
        <f>ROUND(VALUE(SUBSTITUTE(実質収支比率等に係る経年分析!J$48,"▲","-")),2)</f>
        <v>5.18</v>
      </c>
    </row>
    <row r="20" spans="1:11" x14ac:dyDescent="0.15">
      <c r="A20" s="174" t="s">
        <v>58</v>
      </c>
      <c r="B20" s="174">
        <f>ROUND(VALUE(SUBSTITUTE(実質収支比率等に係る経年分析!F$47,"▲","-")),2)</f>
        <v>1.48</v>
      </c>
      <c r="C20" s="174">
        <f>ROUND(VALUE(SUBSTITUTE(実質収支比率等に係る経年分析!G$47,"▲","-")),2)</f>
        <v>3.57</v>
      </c>
      <c r="D20" s="174">
        <f>ROUND(VALUE(SUBSTITUTE(実質収支比率等に係る経年分析!H$47,"▲","-")),2)</f>
        <v>5.03</v>
      </c>
      <c r="E20" s="174">
        <f>ROUND(VALUE(SUBSTITUTE(実質収支比率等に係る経年分析!I$47,"▲","-")),2)</f>
        <v>5.84</v>
      </c>
      <c r="F20" s="174">
        <f>ROUND(VALUE(SUBSTITUTE(実質収支比率等に係る経年分析!J$47,"▲","-")),2)</f>
        <v>5.93</v>
      </c>
    </row>
    <row r="21" spans="1:11" x14ac:dyDescent="0.15">
      <c r="A21" s="174" t="s">
        <v>59</v>
      </c>
      <c r="B21" s="174">
        <f>IF(ISNUMBER(VALUE(SUBSTITUTE(実質収支比率等に係る経年分析!F$49,"▲","-"))),ROUND(VALUE(SUBSTITUTE(実質収支比率等に係る経年分析!F$49,"▲","-")),2),NA())</f>
        <v>4.49</v>
      </c>
      <c r="C21" s="174">
        <f>IF(ISNUMBER(VALUE(SUBSTITUTE(実質収支比率等に係る経年分析!G$49,"▲","-"))),ROUND(VALUE(SUBSTITUTE(実質収支比率等に係る経年分析!G$49,"▲","-")),2),NA())</f>
        <v>2.14</v>
      </c>
      <c r="D21" s="174">
        <f>IF(ISNUMBER(VALUE(SUBSTITUTE(実質収支比率等に係る経年分析!H$49,"▲","-"))),ROUND(VALUE(SUBSTITUTE(実質収支比率等に係る経年分析!H$49,"▲","-")),2),NA())</f>
        <v>2.38</v>
      </c>
      <c r="E21" s="174">
        <f>IF(ISNUMBER(VALUE(SUBSTITUTE(実質収支比率等に係る経年分析!I$49,"▲","-"))),ROUND(VALUE(SUBSTITUTE(実質収支比率等に係る経年分析!I$49,"▲","-")),2),NA())</f>
        <v>2.6</v>
      </c>
      <c r="F21" s="174">
        <f>IF(ISNUMBER(VALUE(SUBSTITUTE(実質収支比率等に係る経年分析!J$49,"▲","-"))),ROUND(VALUE(SUBSTITUTE(実質収支比率等に係る経年分析!J$49,"▲","-")),2),NA())</f>
        <v>4.54</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0.14000000000000001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国民健康保険事業会計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0.56000000000000005</v>
      </c>
    </row>
    <row r="31" spans="1:11" x14ac:dyDescent="0.15">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1.0900000000000001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1.03</v>
      </c>
    </row>
    <row r="32" spans="1:11" x14ac:dyDescent="0.15">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1.1200000000000001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2.5499999999999998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5.18</v>
      </c>
    </row>
    <row r="35" spans="1:16" x14ac:dyDescent="0.15">
      <c r="A35" s="175" t="str">
        <f>IF(連結実質赤字比率に係る赤字・黒字の構成分析!C$35="",NA(),連結実質赤字比率に係る赤字・黒字の構成分析!C$35)</f>
        <v>高岡市民病院事業会計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5.84</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7464</v>
      </c>
      <c r="E42" s="176"/>
      <c r="F42" s="176"/>
      <c r="G42" s="176">
        <f>'実質公債費比率（分子）の構造'!L$52</f>
        <v>7229</v>
      </c>
      <c r="H42" s="176"/>
      <c r="I42" s="176"/>
      <c r="J42" s="176">
        <f>'実質公債費比率（分子）の構造'!M$52</f>
        <v>7201</v>
      </c>
      <c r="K42" s="176"/>
      <c r="L42" s="176"/>
      <c r="M42" s="176">
        <f>'実質公債費比率（分子）の構造'!N$52</f>
        <v>7170</v>
      </c>
      <c r="N42" s="176"/>
      <c r="O42" s="176"/>
      <c r="P42" s="176">
        <f>'実質公債費比率（分子）の構造'!O$52</f>
        <v>7116</v>
      </c>
    </row>
    <row r="43" spans="1:16" x14ac:dyDescent="0.15">
      <c r="A43" s="176" t="s">
        <v>67</v>
      </c>
      <c r="B43" s="176">
        <f>'実質公債費比率（分子）の構造'!K$51</f>
        <v>1</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145</v>
      </c>
      <c r="C44" s="176"/>
      <c r="D44" s="176"/>
      <c r="E44" s="176">
        <f>'実質公債費比率（分子）の構造'!L$50</f>
        <v>124</v>
      </c>
      <c r="F44" s="176"/>
      <c r="G44" s="176"/>
      <c r="H44" s="176">
        <f>'実質公債費比率（分子）の構造'!M$50</f>
        <v>114</v>
      </c>
      <c r="I44" s="176"/>
      <c r="J44" s="176"/>
      <c r="K44" s="176">
        <f>'実質公債費比率（分子）の構造'!N$50</f>
        <v>147</v>
      </c>
      <c r="L44" s="176"/>
      <c r="M44" s="176"/>
      <c r="N44" s="176">
        <f>'実質公債費比率（分子）の構造'!O$50</f>
        <v>101</v>
      </c>
      <c r="O44" s="176"/>
      <c r="P44" s="176"/>
    </row>
    <row r="45" spans="1:16" x14ac:dyDescent="0.15">
      <c r="A45" s="176" t="s">
        <v>69</v>
      </c>
      <c r="B45" s="176">
        <f>'実質公債費比率（分子）の構造'!K$49</f>
        <v>206</v>
      </c>
      <c r="C45" s="176"/>
      <c r="D45" s="176"/>
      <c r="E45" s="176">
        <f>'実質公債費比率（分子）の構造'!L$49</f>
        <v>205</v>
      </c>
      <c r="F45" s="176"/>
      <c r="G45" s="176"/>
      <c r="H45" s="176">
        <f>'実質公債費比率（分子）の構造'!M$49</f>
        <v>205</v>
      </c>
      <c r="I45" s="176"/>
      <c r="J45" s="176"/>
      <c r="K45" s="176">
        <f>'実質公債費比率（分子）の構造'!N$49</f>
        <v>207</v>
      </c>
      <c r="L45" s="176"/>
      <c r="M45" s="176"/>
      <c r="N45" s="176">
        <f>'実質公債費比率（分子）の構造'!O$49</f>
        <v>205</v>
      </c>
      <c r="O45" s="176"/>
      <c r="P45" s="176"/>
    </row>
    <row r="46" spans="1:16" x14ac:dyDescent="0.15">
      <c r="A46" s="176" t="s">
        <v>70</v>
      </c>
      <c r="B46" s="176">
        <f>'実質公債費比率（分子）の構造'!K$48</f>
        <v>1804</v>
      </c>
      <c r="C46" s="176"/>
      <c r="D46" s="176"/>
      <c r="E46" s="176">
        <f>'実質公債費比率（分子）の構造'!L$48</f>
        <v>1756</v>
      </c>
      <c r="F46" s="176"/>
      <c r="G46" s="176"/>
      <c r="H46" s="176">
        <f>'実質公債費比率（分子）の構造'!M$48</f>
        <v>1733</v>
      </c>
      <c r="I46" s="176"/>
      <c r="J46" s="176"/>
      <c r="K46" s="176">
        <f>'実質公債費比率（分子）の構造'!N$48</f>
        <v>1648</v>
      </c>
      <c r="L46" s="176"/>
      <c r="M46" s="176"/>
      <c r="N46" s="176">
        <f>'実質公債費比率（分子）の構造'!O$48</f>
        <v>1596</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9064</v>
      </c>
      <c r="C49" s="176"/>
      <c r="D49" s="176"/>
      <c r="E49" s="176">
        <f>'実質公債費比率（分子）の構造'!L$45</f>
        <v>8966</v>
      </c>
      <c r="F49" s="176"/>
      <c r="G49" s="176"/>
      <c r="H49" s="176">
        <f>'実質公債費比率（分子）の構造'!M$45</f>
        <v>9100</v>
      </c>
      <c r="I49" s="176"/>
      <c r="J49" s="176"/>
      <c r="K49" s="176">
        <f>'実質公債費比率（分子）の構造'!N$45</f>
        <v>9312</v>
      </c>
      <c r="L49" s="176"/>
      <c r="M49" s="176"/>
      <c r="N49" s="176">
        <f>'実質公債費比率（分子）の構造'!O$45</f>
        <v>9053</v>
      </c>
      <c r="O49" s="176"/>
      <c r="P49" s="176"/>
    </row>
    <row r="50" spans="1:16" x14ac:dyDescent="0.15">
      <c r="A50" s="176" t="s">
        <v>74</v>
      </c>
      <c r="B50" s="176" t="e">
        <f>NA()</f>
        <v>#N/A</v>
      </c>
      <c r="C50" s="176">
        <f>IF(ISNUMBER('実質公債費比率（分子）の構造'!K$53),'実質公債費比率（分子）の構造'!K$53,NA())</f>
        <v>3756</v>
      </c>
      <c r="D50" s="176" t="e">
        <f>NA()</f>
        <v>#N/A</v>
      </c>
      <c r="E50" s="176" t="e">
        <f>NA()</f>
        <v>#N/A</v>
      </c>
      <c r="F50" s="176">
        <f>IF(ISNUMBER('実質公債費比率（分子）の構造'!L$53),'実質公債費比率（分子）の構造'!L$53,NA())</f>
        <v>3822</v>
      </c>
      <c r="G50" s="176" t="e">
        <f>NA()</f>
        <v>#N/A</v>
      </c>
      <c r="H50" s="176" t="e">
        <f>NA()</f>
        <v>#N/A</v>
      </c>
      <c r="I50" s="176">
        <f>IF(ISNUMBER('実質公債費比率（分子）の構造'!M$53),'実質公債費比率（分子）の構造'!M$53,NA())</f>
        <v>3951</v>
      </c>
      <c r="J50" s="176" t="e">
        <f>NA()</f>
        <v>#N/A</v>
      </c>
      <c r="K50" s="176" t="e">
        <f>NA()</f>
        <v>#N/A</v>
      </c>
      <c r="L50" s="176">
        <f>IF(ISNUMBER('実質公債費比率（分子）の構造'!N$53),'実質公債費比率（分子）の構造'!N$53,NA())</f>
        <v>4144</v>
      </c>
      <c r="M50" s="176" t="e">
        <f>NA()</f>
        <v>#N/A</v>
      </c>
      <c r="N50" s="176" t="e">
        <f>NA()</f>
        <v>#N/A</v>
      </c>
      <c r="O50" s="176">
        <f>IF(ISNUMBER('実質公債費比率（分子）の構造'!O$53),'実質公債費比率（分子）の構造'!O$53,NA())</f>
        <v>3839</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87376</v>
      </c>
      <c r="E56" s="175"/>
      <c r="F56" s="175"/>
      <c r="G56" s="175">
        <f>'将来負担比率（分子）の構造'!J$52</f>
        <v>84407</v>
      </c>
      <c r="H56" s="175"/>
      <c r="I56" s="175"/>
      <c r="J56" s="175">
        <f>'将来負担比率（分子）の構造'!K$52</f>
        <v>82190</v>
      </c>
      <c r="K56" s="175"/>
      <c r="L56" s="175"/>
      <c r="M56" s="175">
        <f>'将来負担比率（分子）の構造'!L$52</f>
        <v>79014</v>
      </c>
      <c r="N56" s="175"/>
      <c r="O56" s="175"/>
      <c r="P56" s="175">
        <f>'将来負担比率（分子）の構造'!M$52</f>
        <v>75090</v>
      </c>
    </row>
    <row r="57" spans="1:16" x14ac:dyDescent="0.15">
      <c r="A57" s="175" t="s">
        <v>45</v>
      </c>
      <c r="B57" s="175"/>
      <c r="C57" s="175"/>
      <c r="D57" s="175">
        <f>'将来負担比率（分子）の構造'!I$51</f>
        <v>2230</v>
      </c>
      <c r="E57" s="175"/>
      <c r="F57" s="175"/>
      <c r="G57" s="175">
        <f>'将来負担比率（分子）の構造'!J$51</f>
        <v>2101</v>
      </c>
      <c r="H57" s="175"/>
      <c r="I57" s="175"/>
      <c r="J57" s="175">
        <f>'将来負担比率（分子）の構造'!K$51</f>
        <v>1901</v>
      </c>
      <c r="K57" s="175"/>
      <c r="L57" s="175"/>
      <c r="M57" s="175">
        <f>'将来負担比率（分子）の構造'!L$51</f>
        <v>1693</v>
      </c>
      <c r="N57" s="175"/>
      <c r="O57" s="175"/>
      <c r="P57" s="175">
        <f>'将来負担比率（分子）の構造'!M$51</f>
        <v>1424</v>
      </c>
    </row>
    <row r="58" spans="1:16" x14ac:dyDescent="0.15">
      <c r="A58" s="175" t="s">
        <v>44</v>
      </c>
      <c r="B58" s="175"/>
      <c r="C58" s="175"/>
      <c r="D58" s="175">
        <f>'将来負担比率（分子）の構造'!I$50</f>
        <v>3408</v>
      </c>
      <c r="E58" s="175"/>
      <c r="F58" s="175"/>
      <c r="G58" s="175">
        <f>'将来負担比率（分子）の構造'!J$50</f>
        <v>4511</v>
      </c>
      <c r="H58" s="175"/>
      <c r="I58" s="175"/>
      <c r="J58" s="175">
        <f>'将来負担比率（分子）の構造'!K$50</f>
        <v>6384</v>
      </c>
      <c r="K58" s="175"/>
      <c r="L58" s="175"/>
      <c r="M58" s="175">
        <f>'将来負担比率（分子）の構造'!L$50</f>
        <v>8643</v>
      </c>
      <c r="N58" s="175"/>
      <c r="O58" s="175"/>
      <c r="P58" s="175">
        <f>'将来負担比率（分子）の構造'!M$50</f>
        <v>10192</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56</v>
      </c>
      <c r="C61" s="175"/>
      <c r="D61" s="175"/>
      <c r="E61" s="175">
        <f>'将来負担比率（分子）の構造'!J$46</f>
        <v>56</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9602</v>
      </c>
      <c r="C62" s="175"/>
      <c r="D62" s="175"/>
      <c r="E62" s="175">
        <f>'将来負担比率（分子）の構造'!J$45</f>
        <v>8651</v>
      </c>
      <c r="F62" s="175"/>
      <c r="G62" s="175"/>
      <c r="H62" s="175">
        <f>'将来負担比率（分子）の構造'!K$45</f>
        <v>7790</v>
      </c>
      <c r="I62" s="175"/>
      <c r="J62" s="175"/>
      <c r="K62" s="175">
        <f>'将来負担比率（分子）の構造'!L$45</f>
        <v>7237</v>
      </c>
      <c r="L62" s="175"/>
      <c r="M62" s="175"/>
      <c r="N62" s="175">
        <f>'将来負担比率（分子）の構造'!M$45</f>
        <v>6692</v>
      </c>
      <c r="O62" s="175"/>
      <c r="P62" s="175"/>
    </row>
    <row r="63" spans="1:16" x14ac:dyDescent="0.15">
      <c r="A63" s="175" t="s">
        <v>37</v>
      </c>
      <c r="B63" s="175">
        <f>'将来負担比率（分子）の構造'!I$44</f>
        <v>1699</v>
      </c>
      <c r="C63" s="175"/>
      <c r="D63" s="175"/>
      <c r="E63" s="175">
        <f>'将来負担比率（分子）の構造'!J$44</f>
        <v>1503</v>
      </c>
      <c r="F63" s="175"/>
      <c r="G63" s="175"/>
      <c r="H63" s="175">
        <f>'将来負担比率（分子）の構造'!K$44</f>
        <v>1307</v>
      </c>
      <c r="I63" s="175"/>
      <c r="J63" s="175"/>
      <c r="K63" s="175">
        <f>'将来負担比率（分子）の構造'!L$44</f>
        <v>1083</v>
      </c>
      <c r="L63" s="175"/>
      <c r="M63" s="175"/>
      <c r="N63" s="175">
        <f>'将来負担比率（分子）の構造'!M$44</f>
        <v>886</v>
      </c>
      <c r="O63" s="175"/>
      <c r="P63" s="175"/>
    </row>
    <row r="64" spans="1:16" x14ac:dyDescent="0.15">
      <c r="A64" s="175" t="s">
        <v>36</v>
      </c>
      <c r="B64" s="175">
        <f>'将来負担比率（分子）の構造'!I$43</f>
        <v>23358</v>
      </c>
      <c r="C64" s="175"/>
      <c r="D64" s="175"/>
      <c r="E64" s="175">
        <f>'将来負担比率（分子）の構造'!J$43</f>
        <v>21704</v>
      </c>
      <c r="F64" s="175"/>
      <c r="G64" s="175"/>
      <c r="H64" s="175">
        <f>'将来負担比率（分子）の構造'!K$43</f>
        <v>20126</v>
      </c>
      <c r="I64" s="175"/>
      <c r="J64" s="175"/>
      <c r="K64" s="175">
        <f>'将来負担比率（分子）の構造'!L$43</f>
        <v>19212</v>
      </c>
      <c r="L64" s="175"/>
      <c r="M64" s="175"/>
      <c r="N64" s="175">
        <f>'将来負担比率（分子）の構造'!M$43</f>
        <v>18307</v>
      </c>
      <c r="O64" s="175"/>
      <c r="P64" s="175"/>
    </row>
    <row r="65" spans="1:16" x14ac:dyDescent="0.15">
      <c r="A65" s="175" t="s">
        <v>35</v>
      </c>
      <c r="B65" s="175">
        <f>'将来負担比率（分子）の構造'!I$42</f>
        <v>1137</v>
      </c>
      <c r="C65" s="175"/>
      <c r="D65" s="175"/>
      <c r="E65" s="175">
        <f>'将来負担比率（分子）の構造'!J$42</f>
        <v>2022</v>
      </c>
      <c r="F65" s="175"/>
      <c r="G65" s="175"/>
      <c r="H65" s="175">
        <f>'将来負担比率（分子）の構造'!K$42</f>
        <v>1805</v>
      </c>
      <c r="I65" s="175"/>
      <c r="J65" s="175"/>
      <c r="K65" s="175">
        <f>'将来負担比率（分子）の構造'!L$42</f>
        <v>1707</v>
      </c>
      <c r="L65" s="175"/>
      <c r="M65" s="175"/>
      <c r="N65" s="175">
        <f>'将来負担比率（分子）の構造'!M$42</f>
        <v>1619</v>
      </c>
      <c r="O65" s="175"/>
      <c r="P65" s="175"/>
    </row>
    <row r="66" spans="1:16" x14ac:dyDescent="0.15">
      <c r="A66" s="175" t="s">
        <v>34</v>
      </c>
      <c r="B66" s="175">
        <f>'将来負担比率（分子）の構造'!I$41</f>
        <v>111152</v>
      </c>
      <c r="C66" s="175"/>
      <c r="D66" s="175"/>
      <c r="E66" s="175">
        <f>'将来負担比率（分子）の構造'!J$41</f>
        <v>108875</v>
      </c>
      <c r="F66" s="175"/>
      <c r="G66" s="175"/>
      <c r="H66" s="175">
        <f>'将来負担比率（分子）の構造'!K$41</f>
        <v>106324</v>
      </c>
      <c r="I66" s="175"/>
      <c r="J66" s="175"/>
      <c r="K66" s="175">
        <f>'将来負担比率（分子）の構造'!L$41</f>
        <v>100677</v>
      </c>
      <c r="L66" s="175"/>
      <c r="M66" s="175"/>
      <c r="N66" s="175">
        <f>'将来負担比率（分子）の構造'!M$41</f>
        <v>93950</v>
      </c>
      <c r="O66" s="175"/>
      <c r="P66" s="175"/>
    </row>
    <row r="67" spans="1:16" x14ac:dyDescent="0.15">
      <c r="A67" s="175" t="s">
        <v>78</v>
      </c>
      <c r="B67" s="175" t="e">
        <f>NA()</f>
        <v>#N/A</v>
      </c>
      <c r="C67" s="175">
        <f>IF(ISNUMBER('将来負担比率（分子）の構造'!I$53), IF('将来負担比率（分子）の構造'!I$53 &lt; 0, 0, '将来負担比率（分子）の構造'!I$53), NA())</f>
        <v>53991</v>
      </c>
      <c r="D67" s="175" t="e">
        <f>NA()</f>
        <v>#N/A</v>
      </c>
      <c r="E67" s="175" t="e">
        <f>NA()</f>
        <v>#N/A</v>
      </c>
      <c r="F67" s="175">
        <f>IF(ISNUMBER('将来負担比率（分子）の構造'!J$53), IF('将来負担比率（分子）の構造'!J$53 &lt; 0, 0, '将来負担比率（分子）の構造'!J$53), NA())</f>
        <v>51793</v>
      </c>
      <c r="G67" s="175" t="e">
        <f>NA()</f>
        <v>#N/A</v>
      </c>
      <c r="H67" s="175" t="e">
        <f>NA()</f>
        <v>#N/A</v>
      </c>
      <c r="I67" s="175">
        <f>IF(ISNUMBER('将来負担比率（分子）の構造'!K$53), IF('将来負担比率（分子）の構造'!K$53 &lt; 0, 0, '将来負担比率（分子）の構造'!K$53), NA())</f>
        <v>46877</v>
      </c>
      <c r="J67" s="175" t="e">
        <f>NA()</f>
        <v>#N/A</v>
      </c>
      <c r="K67" s="175" t="e">
        <f>NA()</f>
        <v>#N/A</v>
      </c>
      <c r="L67" s="175">
        <f>IF(ISNUMBER('将来負担比率（分子）の構造'!L$53), IF('将来負担比率（分子）の構造'!L$53 &lt; 0, 0, '将来負担比率（分子）の構造'!L$53), NA())</f>
        <v>40565</v>
      </c>
      <c r="M67" s="175" t="e">
        <f>NA()</f>
        <v>#N/A</v>
      </c>
      <c r="N67" s="175" t="e">
        <f>NA()</f>
        <v>#N/A</v>
      </c>
      <c r="O67" s="175">
        <f>IF(ISNUMBER('将来負担比率（分子）の構造'!M$53), IF('将来負担比率（分子）の構造'!M$53 &lt; 0, 0, '将来負担比率（分子）の構造'!M$53), NA())</f>
        <v>34748</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1971</v>
      </c>
      <c r="C72" s="179">
        <f>基金残高に係る経年分析!G55</f>
        <v>2372</v>
      </c>
      <c r="D72" s="179">
        <f>基金残高に係る経年分析!H55</f>
        <v>2373</v>
      </c>
    </row>
    <row r="73" spans="1:16" x14ac:dyDescent="0.15">
      <c r="A73" s="178" t="s">
        <v>81</v>
      </c>
      <c r="B73" s="179">
        <f>基金残高に係る経年分析!F56</f>
        <v>1552</v>
      </c>
      <c r="C73" s="179">
        <f>基金残高に係る経年分析!G56</f>
        <v>1952</v>
      </c>
      <c r="D73" s="179">
        <f>基金残高に係る経年分析!H56</f>
        <v>1953</v>
      </c>
    </row>
    <row r="74" spans="1:16" x14ac:dyDescent="0.15">
      <c r="A74" s="178" t="s">
        <v>82</v>
      </c>
      <c r="B74" s="179">
        <f>基金残高に係る経年分析!F57</f>
        <v>2831</v>
      </c>
      <c r="C74" s="179">
        <f>基金残高に係る経年分析!G57</f>
        <v>3841</v>
      </c>
      <c r="D74" s="179">
        <f>基金残高に係る経年分析!H57</f>
        <v>4453</v>
      </c>
    </row>
  </sheetData>
  <sheetProtection algorithmName="SHA-512" hashValue="k4dli6vf81viCFYQ/ntJkvZI+lJe1E4yHg+t3hsuZrVKJNp2G+yU3EhSoxClwlHxXEQZ1N2VbMWA3dKh0eZq5w==" saltValue="RydRWPXU8C9TCyFHsQuC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26410821</v>
      </c>
      <c r="S5" s="613"/>
      <c r="T5" s="613"/>
      <c r="U5" s="613"/>
      <c r="V5" s="613"/>
      <c r="W5" s="613"/>
      <c r="X5" s="613"/>
      <c r="Y5" s="614"/>
      <c r="Z5" s="615">
        <v>36.200000000000003</v>
      </c>
      <c r="AA5" s="615"/>
      <c r="AB5" s="615"/>
      <c r="AC5" s="615"/>
      <c r="AD5" s="616">
        <v>26410821</v>
      </c>
      <c r="AE5" s="616"/>
      <c r="AF5" s="616"/>
      <c r="AG5" s="616"/>
      <c r="AH5" s="616"/>
      <c r="AI5" s="616"/>
      <c r="AJ5" s="616"/>
      <c r="AK5" s="616"/>
      <c r="AL5" s="617">
        <v>62.9</v>
      </c>
      <c r="AM5" s="618"/>
      <c r="AN5" s="618"/>
      <c r="AO5" s="619"/>
      <c r="AP5" s="609" t="s">
        <v>228</v>
      </c>
      <c r="AQ5" s="610"/>
      <c r="AR5" s="610"/>
      <c r="AS5" s="610"/>
      <c r="AT5" s="610"/>
      <c r="AU5" s="610"/>
      <c r="AV5" s="610"/>
      <c r="AW5" s="610"/>
      <c r="AX5" s="610"/>
      <c r="AY5" s="610"/>
      <c r="AZ5" s="610"/>
      <c r="BA5" s="610"/>
      <c r="BB5" s="610"/>
      <c r="BC5" s="610"/>
      <c r="BD5" s="610"/>
      <c r="BE5" s="610"/>
      <c r="BF5" s="611"/>
      <c r="BG5" s="623">
        <v>26406034</v>
      </c>
      <c r="BH5" s="624"/>
      <c r="BI5" s="624"/>
      <c r="BJ5" s="624"/>
      <c r="BK5" s="624"/>
      <c r="BL5" s="624"/>
      <c r="BM5" s="624"/>
      <c r="BN5" s="625"/>
      <c r="BO5" s="626">
        <v>100</v>
      </c>
      <c r="BP5" s="626"/>
      <c r="BQ5" s="626"/>
      <c r="BR5" s="626"/>
      <c r="BS5" s="627">
        <v>2157102</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595898</v>
      </c>
      <c r="S6" s="624"/>
      <c r="T6" s="624"/>
      <c r="U6" s="624"/>
      <c r="V6" s="624"/>
      <c r="W6" s="624"/>
      <c r="X6" s="624"/>
      <c r="Y6" s="625"/>
      <c r="Z6" s="626">
        <v>0.8</v>
      </c>
      <c r="AA6" s="626"/>
      <c r="AB6" s="626"/>
      <c r="AC6" s="626"/>
      <c r="AD6" s="627">
        <v>595898</v>
      </c>
      <c r="AE6" s="627"/>
      <c r="AF6" s="627"/>
      <c r="AG6" s="627"/>
      <c r="AH6" s="627"/>
      <c r="AI6" s="627"/>
      <c r="AJ6" s="627"/>
      <c r="AK6" s="627"/>
      <c r="AL6" s="628">
        <v>1.4</v>
      </c>
      <c r="AM6" s="629"/>
      <c r="AN6" s="629"/>
      <c r="AO6" s="630"/>
      <c r="AP6" s="620" t="s">
        <v>233</v>
      </c>
      <c r="AQ6" s="621"/>
      <c r="AR6" s="621"/>
      <c r="AS6" s="621"/>
      <c r="AT6" s="621"/>
      <c r="AU6" s="621"/>
      <c r="AV6" s="621"/>
      <c r="AW6" s="621"/>
      <c r="AX6" s="621"/>
      <c r="AY6" s="621"/>
      <c r="AZ6" s="621"/>
      <c r="BA6" s="621"/>
      <c r="BB6" s="621"/>
      <c r="BC6" s="621"/>
      <c r="BD6" s="621"/>
      <c r="BE6" s="621"/>
      <c r="BF6" s="622"/>
      <c r="BG6" s="623">
        <v>26406034</v>
      </c>
      <c r="BH6" s="624"/>
      <c r="BI6" s="624"/>
      <c r="BJ6" s="624"/>
      <c r="BK6" s="624"/>
      <c r="BL6" s="624"/>
      <c r="BM6" s="624"/>
      <c r="BN6" s="625"/>
      <c r="BO6" s="626">
        <v>100</v>
      </c>
      <c r="BP6" s="626"/>
      <c r="BQ6" s="626"/>
      <c r="BR6" s="626"/>
      <c r="BS6" s="627">
        <v>2157102</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424344</v>
      </c>
      <c r="CS6" s="624"/>
      <c r="CT6" s="624"/>
      <c r="CU6" s="624"/>
      <c r="CV6" s="624"/>
      <c r="CW6" s="624"/>
      <c r="CX6" s="624"/>
      <c r="CY6" s="625"/>
      <c r="CZ6" s="617">
        <v>0.6</v>
      </c>
      <c r="DA6" s="618"/>
      <c r="DB6" s="618"/>
      <c r="DC6" s="634"/>
      <c r="DD6" s="632" t="s">
        <v>235</v>
      </c>
      <c r="DE6" s="624"/>
      <c r="DF6" s="624"/>
      <c r="DG6" s="624"/>
      <c r="DH6" s="624"/>
      <c r="DI6" s="624"/>
      <c r="DJ6" s="624"/>
      <c r="DK6" s="624"/>
      <c r="DL6" s="624"/>
      <c r="DM6" s="624"/>
      <c r="DN6" s="624"/>
      <c r="DO6" s="624"/>
      <c r="DP6" s="625"/>
      <c r="DQ6" s="632">
        <v>423617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11239</v>
      </c>
      <c r="S7" s="624"/>
      <c r="T7" s="624"/>
      <c r="U7" s="624"/>
      <c r="V7" s="624"/>
      <c r="W7" s="624"/>
      <c r="X7" s="624"/>
      <c r="Y7" s="625"/>
      <c r="Z7" s="626">
        <v>0</v>
      </c>
      <c r="AA7" s="626"/>
      <c r="AB7" s="626"/>
      <c r="AC7" s="626"/>
      <c r="AD7" s="627">
        <v>11239</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10963146</v>
      </c>
      <c r="BH7" s="624"/>
      <c r="BI7" s="624"/>
      <c r="BJ7" s="624"/>
      <c r="BK7" s="624"/>
      <c r="BL7" s="624"/>
      <c r="BM7" s="624"/>
      <c r="BN7" s="625"/>
      <c r="BO7" s="626">
        <v>41.5</v>
      </c>
      <c r="BP7" s="626"/>
      <c r="BQ7" s="626"/>
      <c r="BR7" s="626"/>
      <c r="BS7" s="627">
        <v>464401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7228542</v>
      </c>
      <c r="CS7" s="624"/>
      <c r="CT7" s="624"/>
      <c r="CU7" s="624"/>
      <c r="CV7" s="624"/>
      <c r="CW7" s="624"/>
      <c r="CX7" s="624"/>
      <c r="CY7" s="625"/>
      <c r="CZ7" s="626">
        <v>10.3</v>
      </c>
      <c r="DA7" s="626"/>
      <c r="DB7" s="626"/>
      <c r="DC7" s="626"/>
      <c r="DD7" s="632">
        <v>181490</v>
      </c>
      <c r="DE7" s="624"/>
      <c r="DF7" s="624"/>
      <c r="DG7" s="624"/>
      <c r="DH7" s="624"/>
      <c r="DI7" s="624"/>
      <c r="DJ7" s="624"/>
      <c r="DK7" s="624"/>
      <c r="DL7" s="624"/>
      <c r="DM7" s="624"/>
      <c r="DN7" s="624"/>
      <c r="DO7" s="624"/>
      <c r="DP7" s="625"/>
      <c r="DQ7" s="632">
        <v>5555022</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141342</v>
      </c>
      <c r="S8" s="624"/>
      <c r="T8" s="624"/>
      <c r="U8" s="624"/>
      <c r="V8" s="624"/>
      <c r="W8" s="624"/>
      <c r="X8" s="624"/>
      <c r="Y8" s="625"/>
      <c r="Z8" s="626">
        <v>0.2</v>
      </c>
      <c r="AA8" s="626"/>
      <c r="AB8" s="626"/>
      <c r="AC8" s="626"/>
      <c r="AD8" s="627">
        <v>141342</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312479</v>
      </c>
      <c r="BH8" s="624"/>
      <c r="BI8" s="624"/>
      <c r="BJ8" s="624"/>
      <c r="BK8" s="624"/>
      <c r="BL8" s="624"/>
      <c r="BM8" s="624"/>
      <c r="BN8" s="625"/>
      <c r="BO8" s="626">
        <v>1.2</v>
      </c>
      <c r="BP8" s="626"/>
      <c r="BQ8" s="626"/>
      <c r="BR8" s="626"/>
      <c r="BS8" s="627" t="s">
        <v>132</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24382062</v>
      </c>
      <c r="CS8" s="624"/>
      <c r="CT8" s="624"/>
      <c r="CU8" s="624"/>
      <c r="CV8" s="624"/>
      <c r="CW8" s="624"/>
      <c r="CX8" s="624"/>
      <c r="CY8" s="625"/>
      <c r="CZ8" s="626">
        <v>34.9</v>
      </c>
      <c r="DA8" s="626"/>
      <c r="DB8" s="626"/>
      <c r="DC8" s="626"/>
      <c r="DD8" s="632">
        <v>365723</v>
      </c>
      <c r="DE8" s="624"/>
      <c r="DF8" s="624"/>
      <c r="DG8" s="624"/>
      <c r="DH8" s="624"/>
      <c r="DI8" s="624"/>
      <c r="DJ8" s="624"/>
      <c r="DK8" s="624"/>
      <c r="DL8" s="624"/>
      <c r="DM8" s="624"/>
      <c r="DN8" s="624"/>
      <c r="DO8" s="624"/>
      <c r="DP8" s="625"/>
      <c r="DQ8" s="632">
        <v>11518743</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100555</v>
      </c>
      <c r="S9" s="624"/>
      <c r="T9" s="624"/>
      <c r="U9" s="624"/>
      <c r="V9" s="624"/>
      <c r="W9" s="624"/>
      <c r="X9" s="624"/>
      <c r="Y9" s="625"/>
      <c r="Z9" s="626">
        <v>0.1</v>
      </c>
      <c r="AA9" s="626"/>
      <c r="AB9" s="626"/>
      <c r="AC9" s="626"/>
      <c r="AD9" s="627">
        <v>100555</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8741771</v>
      </c>
      <c r="BH9" s="624"/>
      <c r="BI9" s="624"/>
      <c r="BJ9" s="624"/>
      <c r="BK9" s="624"/>
      <c r="BL9" s="624"/>
      <c r="BM9" s="624"/>
      <c r="BN9" s="625"/>
      <c r="BO9" s="626">
        <v>33.1</v>
      </c>
      <c r="BP9" s="626"/>
      <c r="BQ9" s="626"/>
      <c r="BR9" s="626"/>
      <c r="BS9" s="627" t="s">
        <v>140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6155475</v>
      </c>
      <c r="CS9" s="624"/>
      <c r="CT9" s="624"/>
      <c r="CU9" s="624"/>
      <c r="CV9" s="624"/>
      <c r="CW9" s="624"/>
      <c r="CX9" s="624"/>
      <c r="CY9" s="625"/>
      <c r="CZ9" s="626">
        <v>8.8000000000000007</v>
      </c>
      <c r="DA9" s="626"/>
      <c r="DB9" s="626"/>
      <c r="DC9" s="626"/>
      <c r="DD9" s="632">
        <v>149168</v>
      </c>
      <c r="DE9" s="624"/>
      <c r="DF9" s="624"/>
      <c r="DG9" s="624"/>
      <c r="DH9" s="624"/>
      <c r="DI9" s="624"/>
      <c r="DJ9" s="624"/>
      <c r="DK9" s="624"/>
      <c r="DL9" s="624"/>
      <c r="DM9" s="624"/>
      <c r="DN9" s="624"/>
      <c r="DO9" s="624"/>
      <c r="DP9" s="625"/>
      <c r="DQ9" s="632">
        <v>4401279</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140</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664663</v>
      </c>
      <c r="BH10" s="624"/>
      <c r="BI10" s="624"/>
      <c r="BJ10" s="624"/>
      <c r="BK10" s="624"/>
      <c r="BL10" s="624"/>
      <c r="BM10" s="624"/>
      <c r="BN10" s="625"/>
      <c r="BO10" s="626">
        <v>2.5</v>
      </c>
      <c r="BP10" s="626"/>
      <c r="BQ10" s="626"/>
      <c r="BR10" s="626"/>
      <c r="BS10" s="627">
        <v>110857</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189652</v>
      </c>
      <c r="CS10" s="624"/>
      <c r="CT10" s="624"/>
      <c r="CU10" s="624"/>
      <c r="CV10" s="624"/>
      <c r="CW10" s="624"/>
      <c r="CX10" s="624"/>
      <c r="CY10" s="625"/>
      <c r="CZ10" s="626">
        <v>0.3</v>
      </c>
      <c r="DA10" s="626"/>
      <c r="DB10" s="626"/>
      <c r="DC10" s="626"/>
      <c r="DD10" s="632">
        <v>46057</v>
      </c>
      <c r="DE10" s="624"/>
      <c r="DF10" s="624"/>
      <c r="DG10" s="624"/>
      <c r="DH10" s="624"/>
      <c r="DI10" s="624"/>
      <c r="DJ10" s="624"/>
      <c r="DK10" s="624"/>
      <c r="DL10" s="624"/>
      <c r="DM10" s="624"/>
      <c r="DN10" s="624"/>
      <c r="DO10" s="624"/>
      <c r="DP10" s="625"/>
      <c r="DQ10" s="632">
        <v>69529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4375073</v>
      </c>
      <c r="S11" s="624"/>
      <c r="T11" s="624"/>
      <c r="U11" s="624"/>
      <c r="V11" s="624"/>
      <c r="W11" s="624"/>
      <c r="X11" s="624"/>
      <c r="Y11" s="625"/>
      <c r="Z11" s="628">
        <v>6</v>
      </c>
      <c r="AA11" s="629"/>
      <c r="AB11" s="629"/>
      <c r="AC11" s="635"/>
      <c r="AD11" s="632">
        <v>4375073</v>
      </c>
      <c r="AE11" s="624"/>
      <c r="AF11" s="624"/>
      <c r="AG11" s="624"/>
      <c r="AH11" s="624"/>
      <c r="AI11" s="624"/>
      <c r="AJ11" s="624"/>
      <c r="AK11" s="625"/>
      <c r="AL11" s="628">
        <v>10.4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1244233</v>
      </c>
      <c r="BH11" s="624"/>
      <c r="BI11" s="624"/>
      <c r="BJ11" s="624"/>
      <c r="BK11" s="624"/>
      <c r="BL11" s="624"/>
      <c r="BM11" s="624"/>
      <c r="BN11" s="625"/>
      <c r="BO11" s="626">
        <v>4.7</v>
      </c>
      <c r="BP11" s="626"/>
      <c r="BQ11" s="626"/>
      <c r="BR11" s="626"/>
      <c r="BS11" s="627">
        <v>353544</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1191520</v>
      </c>
      <c r="CS11" s="624"/>
      <c r="CT11" s="624"/>
      <c r="CU11" s="624"/>
      <c r="CV11" s="624"/>
      <c r="CW11" s="624"/>
      <c r="CX11" s="624"/>
      <c r="CY11" s="625"/>
      <c r="CZ11" s="626">
        <v>1.7</v>
      </c>
      <c r="DA11" s="626"/>
      <c r="DB11" s="626"/>
      <c r="DC11" s="626"/>
      <c r="DD11" s="632">
        <v>430000</v>
      </c>
      <c r="DE11" s="624"/>
      <c r="DF11" s="624"/>
      <c r="DG11" s="624"/>
      <c r="DH11" s="624"/>
      <c r="DI11" s="624"/>
      <c r="DJ11" s="624"/>
      <c r="DK11" s="624"/>
      <c r="DL11" s="624"/>
      <c r="DM11" s="624"/>
      <c r="DN11" s="624"/>
      <c r="DO11" s="624"/>
      <c r="DP11" s="625"/>
      <c r="DQ11" s="632">
        <v>558061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12220</v>
      </c>
      <c r="S12" s="624"/>
      <c r="T12" s="624"/>
      <c r="U12" s="624"/>
      <c r="V12" s="624"/>
      <c r="W12" s="624"/>
      <c r="X12" s="624"/>
      <c r="Y12" s="625"/>
      <c r="Z12" s="626">
        <v>0</v>
      </c>
      <c r="AA12" s="626"/>
      <c r="AB12" s="626"/>
      <c r="AC12" s="626"/>
      <c r="AD12" s="627">
        <v>12220</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13652410</v>
      </c>
      <c r="BH12" s="624"/>
      <c r="BI12" s="624"/>
      <c r="BJ12" s="624"/>
      <c r="BK12" s="624"/>
      <c r="BL12" s="624"/>
      <c r="BM12" s="624"/>
      <c r="BN12" s="625"/>
      <c r="BO12" s="626">
        <v>51.7</v>
      </c>
      <c r="BP12" s="626"/>
      <c r="BQ12" s="626"/>
      <c r="BR12" s="626"/>
      <c r="BS12" s="627">
        <v>1692701</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3965327</v>
      </c>
      <c r="CS12" s="624"/>
      <c r="CT12" s="624"/>
      <c r="CU12" s="624"/>
      <c r="CV12" s="624"/>
      <c r="CW12" s="624"/>
      <c r="CX12" s="624"/>
      <c r="CY12" s="625"/>
      <c r="CZ12" s="626">
        <v>5.7</v>
      </c>
      <c r="DA12" s="626"/>
      <c r="DB12" s="626"/>
      <c r="DC12" s="626"/>
      <c r="DD12" s="632">
        <v>383285</v>
      </c>
      <c r="DE12" s="624"/>
      <c r="DF12" s="624"/>
      <c r="DG12" s="624"/>
      <c r="DH12" s="624"/>
      <c r="DI12" s="624"/>
      <c r="DJ12" s="624"/>
      <c r="DK12" s="624"/>
      <c r="DL12" s="624"/>
      <c r="DM12" s="624"/>
      <c r="DN12" s="624"/>
      <c r="DO12" s="624"/>
      <c r="DP12" s="625"/>
      <c r="DQ12" s="632">
        <v>1551714</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235</v>
      </c>
      <c r="AA13" s="626"/>
      <c r="AB13" s="626"/>
      <c r="AC13" s="626"/>
      <c r="AD13" s="627" t="s">
        <v>132</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13643725</v>
      </c>
      <c r="BH13" s="624"/>
      <c r="BI13" s="624"/>
      <c r="BJ13" s="624"/>
      <c r="BK13" s="624"/>
      <c r="BL13" s="624"/>
      <c r="BM13" s="624"/>
      <c r="BN13" s="625"/>
      <c r="BO13" s="626">
        <v>51.7</v>
      </c>
      <c r="BP13" s="626"/>
      <c r="BQ13" s="626"/>
      <c r="BR13" s="626"/>
      <c r="BS13" s="627">
        <v>1692701</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7586588</v>
      </c>
      <c r="CS13" s="624"/>
      <c r="CT13" s="624"/>
      <c r="CU13" s="624"/>
      <c r="CV13" s="624"/>
      <c r="CW13" s="624"/>
      <c r="CX13" s="624"/>
      <c r="CY13" s="625"/>
      <c r="CZ13" s="626">
        <v>10.8</v>
      </c>
      <c r="DA13" s="626"/>
      <c r="DB13" s="626"/>
      <c r="DC13" s="626"/>
      <c r="DD13" s="632">
        <v>2945716</v>
      </c>
      <c r="DE13" s="624"/>
      <c r="DF13" s="624"/>
      <c r="DG13" s="624"/>
      <c r="DH13" s="624"/>
      <c r="DI13" s="624"/>
      <c r="DJ13" s="624"/>
      <c r="DK13" s="624"/>
      <c r="DL13" s="624"/>
      <c r="DM13" s="624"/>
      <c r="DN13" s="624"/>
      <c r="DO13" s="624"/>
      <c r="DP13" s="625"/>
      <c r="DQ13" s="632">
        <v>4888072</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1195</v>
      </c>
      <c r="S14" s="624"/>
      <c r="T14" s="624"/>
      <c r="U14" s="624"/>
      <c r="V14" s="624"/>
      <c r="W14" s="624"/>
      <c r="X14" s="624"/>
      <c r="Y14" s="625"/>
      <c r="Z14" s="626">
        <v>0</v>
      </c>
      <c r="AA14" s="626"/>
      <c r="AB14" s="626"/>
      <c r="AC14" s="626"/>
      <c r="AD14" s="627">
        <v>1195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570266</v>
      </c>
      <c r="BH14" s="624"/>
      <c r="BI14" s="624"/>
      <c r="BJ14" s="624"/>
      <c r="BK14" s="624"/>
      <c r="BL14" s="624"/>
      <c r="BM14" s="624"/>
      <c r="BN14" s="625"/>
      <c r="BO14" s="626">
        <v>2.2000000000000002</v>
      </c>
      <c r="BP14" s="626"/>
      <c r="BQ14" s="626"/>
      <c r="BR14" s="626"/>
      <c r="BS14" s="627" t="s">
        <v>132</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2770099</v>
      </c>
      <c r="CS14" s="624"/>
      <c r="CT14" s="624"/>
      <c r="CU14" s="624"/>
      <c r="CV14" s="624"/>
      <c r="CW14" s="624"/>
      <c r="CX14" s="624"/>
      <c r="CY14" s="625"/>
      <c r="CZ14" s="626">
        <v>4</v>
      </c>
      <c r="DA14" s="626"/>
      <c r="DB14" s="626"/>
      <c r="DC14" s="626"/>
      <c r="DD14" s="632">
        <v>119599</v>
      </c>
      <c r="DE14" s="624"/>
      <c r="DF14" s="624"/>
      <c r="DG14" s="624"/>
      <c r="DH14" s="624"/>
      <c r="DI14" s="624"/>
      <c r="DJ14" s="624"/>
      <c r="DK14" s="624"/>
      <c r="DL14" s="624"/>
      <c r="DM14" s="624"/>
      <c r="DN14" s="624"/>
      <c r="DO14" s="624"/>
      <c r="DP14" s="625"/>
      <c r="DQ14" s="632">
        <v>2113255</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140</v>
      </c>
      <c r="AA15" s="626"/>
      <c r="AB15" s="626"/>
      <c r="AC15" s="626"/>
      <c r="AD15" s="627" t="s">
        <v>235</v>
      </c>
      <c r="AE15" s="627"/>
      <c r="AF15" s="627"/>
      <c r="AG15" s="627"/>
      <c r="AH15" s="627"/>
      <c r="AI15" s="627"/>
      <c r="AJ15" s="627"/>
      <c r="AK15" s="627"/>
      <c r="AL15" s="628" t="s">
        <v>261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1219915</v>
      </c>
      <c r="BH15" s="624"/>
      <c r="BI15" s="624"/>
      <c r="BJ15" s="624"/>
      <c r="BK15" s="624"/>
      <c r="BL15" s="624"/>
      <c r="BM15" s="624"/>
      <c r="BN15" s="625"/>
      <c r="BO15" s="626">
        <v>4.5999999999999996</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6184097</v>
      </c>
      <c r="CS15" s="624"/>
      <c r="CT15" s="624"/>
      <c r="CU15" s="624"/>
      <c r="CV15" s="624"/>
      <c r="CW15" s="624"/>
      <c r="CX15" s="624"/>
      <c r="CY15" s="625"/>
      <c r="CZ15" s="626">
        <v>8.8000000000000007</v>
      </c>
      <c r="DA15" s="626"/>
      <c r="DB15" s="626"/>
      <c r="DC15" s="626"/>
      <c r="DD15" s="632">
        <v>1389003</v>
      </c>
      <c r="DE15" s="624"/>
      <c r="DF15" s="624"/>
      <c r="DG15" s="624"/>
      <c r="DH15" s="624"/>
      <c r="DI15" s="624"/>
      <c r="DJ15" s="624"/>
      <c r="DK15" s="624"/>
      <c r="DL15" s="624"/>
      <c r="DM15" s="624"/>
      <c r="DN15" s="624"/>
      <c r="DO15" s="624"/>
      <c r="DP15" s="625"/>
      <c r="DQ15" s="632">
        <v>4769380</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56437</v>
      </c>
      <c r="S16" s="624"/>
      <c r="T16" s="624"/>
      <c r="U16" s="624"/>
      <c r="V16" s="624"/>
      <c r="W16" s="624"/>
      <c r="X16" s="624"/>
      <c r="Y16" s="625"/>
      <c r="Z16" s="626">
        <v>0.1</v>
      </c>
      <c r="AA16" s="626"/>
      <c r="AB16" s="626"/>
      <c r="AC16" s="626"/>
      <c r="AD16" s="627">
        <v>56437</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297</v>
      </c>
      <c r="BH16" s="624"/>
      <c r="BI16" s="624"/>
      <c r="BJ16" s="624"/>
      <c r="BK16" s="624"/>
      <c r="BL16" s="624"/>
      <c r="BM16" s="624"/>
      <c r="BN16" s="625"/>
      <c r="BO16" s="626">
        <v>0</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16480</v>
      </c>
      <c r="CS16" s="624"/>
      <c r="CT16" s="624"/>
      <c r="CU16" s="624"/>
      <c r="CV16" s="624"/>
      <c r="CW16" s="624"/>
      <c r="CX16" s="624"/>
      <c r="CY16" s="625"/>
      <c r="CZ16" s="626">
        <v>0</v>
      </c>
      <c r="DA16" s="626"/>
      <c r="DB16" s="626"/>
      <c r="DC16" s="626"/>
      <c r="DD16" s="632" t="s">
        <v>235</v>
      </c>
      <c r="DE16" s="624"/>
      <c r="DF16" s="624"/>
      <c r="DG16" s="624"/>
      <c r="DH16" s="624"/>
      <c r="DI16" s="624"/>
      <c r="DJ16" s="624"/>
      <c r="DK16" s="624"/>
      <c r="DL16" s="624"/>
      <c r="DM16" s="624"/>
      <c r="DN16" s="624"/>
      <c r="DO16" s="624"/>
      <c r="DP16" s="625"/>
      <c r="DQ16" s="632">
        <v>2567</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441238</v>
      </c>
      <c r="S17" s="624"/>
      <c r="T17" s="624"/>
      <c r="U17" s="624"/>
      <c r="V17" s="624"/>
      <c r="W17" s="624"/>
      <c r="X17" s="624"/>
      <c r="Y17" s="625"/>
      <c r="Z17" s="626">
        <v>0.6</v>
      </c>
      <c r="AA17" s="626"/>
      <c r="AB17" s="626"/>
      <c r="AC17" s="626"/>
      <c r="AD17" s="627">
        <v>441238</v>
      </c>
      <c r="AE17" s="627"/>
      <c r="AF17" s="627"/>
      <c r="AG17" s="627"/>
      <c r="AH17" s="627"/>
      <c r="AI17" s="627"/>
      <c r="AJ17" s="627"/>
      <c r="AK17" s="627"/>
      <c r="AL17" s="628">
        <v>1.1000000000000001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140</v>
      </c>
      <c r="BP17" s="626"/>
      <c r="BQ17" s="626"/>
      <c r="BR17" s="626"/>
      <c r="BS17" s="627" t="s">
        <v>269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9829397</v>
      </c>
      <c r="CS17" s="624"/>
      <c r="CT17" s="624"/>
      <c r="CU17" s="624"/>
      <c r="CV17" s="624"/>
      <c r="CW17" s="624"/>
      <c r="CX17" s="624"/>
      <c r="CY17" s="625"/>
      <c r="CZ17" s="626">
        <v>14.1</v>
      </c>
      <c r="DA17" s="626"/>
      <c r="DB17" s="626"/>
      <c r="DC17" s="626"/>
      <c r="DD17" s="632" t="s">
        <v>140</v>
      </c>
      <c r="DE17" s="624"/>
      <c r="DF17" s="624"/>
      <c r="DG17" s="624"/>
      <c r="DH17" s="624"/>
      <c r="DI17" s="624"/>
      <c r="DJ17" s="624"/>
      <c r="DK17" s="624"/>
      <c r="DL17" s="624"/>
      <c r="DM17" s="624"/>
      <c r="DN17" s="624"/>
      <c r="DO17" s="624"/>
      <c r="DP17" s="625"/>
      <c r="DQ17" s="632">
        <v>9666407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175175</v>
      </c>
      <c r="S18" s="624"/>
      <c r="T18" s="624"/>
      <c r="U18" s="624"/>
      <c r="V18" s="624"/>
      <c r="W18" s="624"/>
      <c r="X18" s="624"/>
      <c r="Y18" s="625"/>
      <c r="Z18" s="626">
        <v>0.2</v>
      </c>
      <c r="AA18" s="626"/>
      <c r="AB18" s="626"/>
      <c r="AC18" s="626"/>
      <c r="AD18" s="627">
        <v>175175</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235</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269</v>
      </c>
      <c r="CS18" s="624"/>
      <c r="CT18" s="624"/>
      <c r="CU18" s="624"/>
      <c r="CV18" s="624"/>
      <c r="CW18" s="624"/>
      <c r="CX18" s="624"/>
      <c r="CY18" s="625"/>
      <c r="CZ18" s="626" t="s">
        <v>140</v>
      </c>
      <c r="DA18" s="626"/>
      <c r="DB18" s="626"/>
      <c r="DC18" s="626"/>
      <c r="DD18" s="632" t="s">
        <v>132</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159869</v>
      </c>
      <c r="S19" s="624"/>
      <c r="T19" s="624"/>
      <c r="U19" s="624"/>
      <c r="V19" s="624"/>
      <c r="W19" s="624"/>
      <c r="X19" s="624"/>
      <c r="Y19" s="625"/>
      <c r="Z19" s="626">
        <v>0.2</v>
      </c>
      <c r="AA19" s="626"/>
      <c r="AB19" s="626"/>
      <c r="AC19" s="626"/>
      <c r="AD19" s="627">
        <v>159869</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4787</v>
      </c>
      <c r="BH19" s="624"/>
      <c r="BI19" s="624"/>
      <c r="BJ19" s="624"/>
      <c r="BK19" s="624"/>
      <c r="BL19" s="624"/>
      <c r="BM19" s="624"/>
      <c r="BN19" s="625"/>
      <c r="BO19" s="626">
        <v>0</v>
      </c>
      <c r="BP19" s="626"/>
      <c r="BQ19" s="626"/>
      <c r="BR19" s="626"/>
      <c r="BS19" s="627" t="s">
        <v>235</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15306</v>
      </c>
      <c r="S20" s="624"/>
      <c r="T20" s="624"/>
      <c r="U20" s="624"/>
      <c r="V20" s="624"/>
      <c r="W20" s="624"/>
      <c r="X20" s="624"/>
      <c r="Y20" s="625"/>
      <c r="Z20" s="626">
        <v>0</v>
      </c>
      <c r="AA20" s="626"/>
      <c r="AB20" s="626"/>
      <c r="AC20" s="626"/>
      <c r="AD20" s="627">
        <v>15306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4787</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69923583</v>
      </c>
      <c r="CS20" s="624"/>
      <c r="CT20" s="624"/>
      <c r="CU20" s="624"/>
      <c r="CV20" s="624"/>
      <c r="CW20" s="624"/>
      <c r="CX20" s="624"/>
      <c r="CY20" s="625"/>
      <c r="CZ20" s="626">
        <v>100</v>
      </c>
      <c r="DA20" s="626"/>
      <c r="DB20" s="626"/>
      <c r="DC20" s="626"/>
      <c r="DD20" s="632">
        <v>6010041</v>
      </c>
      <c r="DE20" s="624"/>
      <c r="DF20" s="624"/>
      <c r="DG20" s="624"/>
      <c r="DH20" s="624"/>
      <c r="DI20" s="624"/>
      <c r="DJ20" s="624"/>
      <c r="DK20" s="624"/>
      <c r="DL20" s="624"/>
      <c r="DM20" s="624"/>
      <c r="DN20" s="624"/>
      <c r="DO20" s="624"/>
      <c r="DP20" s="625"/>
      <c r="DQ20" s="632">
        <v>45517646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11421743</v>
      </c>
      <c r="S21" s="624"/>
      <c r="T21" s="624"/>
      <c r="U21" s="624"/>
      <c r="V21" s="624"/>
      <c r="W21" s="624"/>
      <c r="X21" s="624"/>
      <c r="Y21" s="625"/>
      <c r="Z21" s="626">
        <v>15.6</v>
      </c>
      <c r="AA21" s="626"/>
      <c r="AB21" s="626"/>
      <c r="AC21" s="626"/>
      <c r="AD21" s="627">
        <v>9443229</v>
      </c>
      <c r="AE21" s="627"/>
      <c r="AF21" s="627"/>
      <c r="AG21" s="627"/>
      <c r="AH21" s="627"/>
      <c r="AI21" s="627"/>
      <c r="AJ21" s="627"/>
      <c r="AK21" s="627"/>
      <c r="AL21" s="628">
        <v>22.5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4787</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9443229</v>
      </c>
      <c r="S22" s="624"/>
      <c r="T22" s="624"/>
      <c r="U22" s="624"/>
      <c r="V22" s="624"/>
      <c r="W22" s="624"/>
      <c r="X22" s="624"/>
      <c r="Y22" s="625"/>
      <c r="Z22" s="626">
        <v>12.9</v>
      </c>
      <c r="AA22" s="626"/>
      <c r="AB22" s="626"/>
      <c r="AC22" s="626"/>
      <c r="AD22" s="627">
        <v>9443229</v>
      </c>
      <c r="AE22" s="627"/>
      <c r="AF22" s="627"/>
      <c r="AG22" s="627"/>
      <c r="AH22" s="627"/>
      <c r="AI22" s="627"/>
      <c r="AJ22" s="627"/>
      <c r="AK22" s="627"/>
      <c r="AL22" s="628">
        <v>22.5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1978514</v>
      </c>
      <c r="S23" s="624"/>
      <c r="T23" s="624"/>
      <c r="U23" s="624"/>
      <c r="V23" s="624"/>
      <c r="W23" s="624"/>
      <c r="X23" s="624"/>
      <c r="Y23" s="625"/>
      <c r="Z23" s="626">
        <v>2.7</v>
      </c>
      <c r="AA23" s="626"/>
      <c r="AB23" s="626"/>
      <c r="AC23" s="626"/>
      <c r="AD23" s="627" t="s">
        <v>132</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132</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235</v>
      </c>
      <c r="AA24" s="626"/>
      <c r="AB24" s="626"/>
      <c r="AC24" s="626"/>
      <c r="AD24" s="627" t="s">
        <v>140</v>
      </c>
      <c r="AE24" s="627"/>
      <c r="AF24" s="627"/>
      <c r="AG24" s="627"/>
      <c r="AH24" s="627"/>
      <c r="AI24" s="627"/>
      <c r="AJ24" s="627"/>
      <c r="AK24" s="627"/>
      <c r="AL24" s="628" t="s">
        <v>235</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261</v>
      </c>
      <c r="BH24" s="624"/>
      <c r="BI24" s="624"/>
      <c r="BJ24" s="624"/>
      <c r="BK24" s="624"/>
      <c r="BL24" s="624"/>
      <c r="BM24" s="624"/>
      <c r="BN24" s="625"/>
      <c r="BO24" s="626" t="s">
        <v>132</v>
      </c>
      <c r="BP24" s="626"/>
      <c r="BQ24" s="626"/>
      <c r="BR24" s="626"/>
      <c r="BS24" s="627" t="s">
        <v>235</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34648244</v>
      </c>
      <c r="CS24" s="613"/>
      <c r="CT24" s="613"/>
      <c r="CU24" s="613"/>
      <c r="CV24" s="613"/>
      <c r="CW24" s="613"/>
      <c r="CX24" s="613"/>
      <c r="CY24" s="614"/>
      <c r="CZ24" s="617">
        <v>49.6</v>
      </c>
      <c r="DA24" s="618"/>
      <c r="DB24" s="618"/>
      <c r="DC24" s="634"/>
      <c r="DD24" s="655">
        <v>22952629</v>
      </c>
      <c r="DE24" s="613"/>
      <c r="DF24" s="613"/>
      <c r="DG24" s="613"/>
      <c r="DH24" s="613"/>
      <c r="DI24" s="613"/>
      <c r="DJ24" s="613"/>
      <c r="DK24" s="614"/>
      <c r="DL24" s="655">
        <v>21687095</v>
      </c>
      <c r="DM24" s="613"/>
      <c r="DN24" s="613"/>
      <c r="DO24" s="613"/>
      <c r="DP24" s="613"/>
      <c r="DQ24" s="613"/>
      <c r="DR24" s="613"/>
      <c r="DS24" s="613"/>
      <c r="DT24" s="613"/>
      <c r="DU24" s="613"/>
      <c r="DV24" s="614"/>
      <c r="DW24" s="617">
        <v>50.5</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43742936</v>
      </c>
      <c r="S25" s="624"/>
      <c r="T25" s="624"/>
      <c r="U25" s="624"/>
      <c r="V25" s="624"/>
      <c r="W25" s="624"/>
      <c r="X25" s="624"/>
      <c r="Y25" s="625"/>
      <c r="Z25" s="626">
        <v>59.9</v>
      </c>
      <c r="AA25" s="626"/>
      <c r="AB25" s="626"/>
      <c r="AC25" s="626"/>
      <c r="AD25" s="627">
        <v>41764422</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140</v>
      </c>
      <c r="BP25" s="626"/>
      <c r="BQ25" s="626"/>
      <c r="BR25" s="626"/>
      <c r="BS25" s="627" t="s">
        <v>235</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10127486</v>
      </c>
      <c r="CS25" s="644"/>
      <c r="CT25" s="644"/>
      <c r="CU25" s="644"/>
      <c r="CV25" s="644"/>
      <c r="CW25" s="644"/>
      <c r="CX25" s="644"/>
      <c r="CY25" s="645"/>
      <c r="CZ25" s="628">
        <v>14.5</v>
      </c>
      <c r="DA25" s="656"/>
      <c r="DB25" s="656"/>
      <c r="DC25" s="658"/>
      <c r="DD25" s="632">
        <v>9199360</v>
      </c>
      <c r="DE25" s="644"/>
      <c r="DF25" s="644"/>
      <c r="DG25" s="644"/>
      <c r="DH25" s="644"/>
      <c r="DI25" s="644"/>
      <c r="DJ25" s="644"/>
      <c r="DK25" s="645"/>
      <c r="DL25" s="632">
        <v>8728196</v>
      </c>
      <c r="DM25" s="644"/>
      <c r="DN25" s="644"/>
      <c r="DO25" s="644"/>
      <c r="DP25" s="644"/>
      <c r="DQ25" s="644"/>
      <c r="DR25" s="644"/>
      <c r="DS25" s="644"/>
      <c r="DT25" s="644"/>
      <c r="DU25" s="644"/>
      <c r="DV25" s="645"/>
      <c r="DW25" s="628">
        <v>20.3</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20275</v>
      </c>
      <c r="S26" s="624"/>
      <c r="T26" s="624"/>
      <c r="U26" s="624"/>
      <c r="V26" s="624"/>
      <c r="W26" s="624"/>
      <c r="X26" s="624"/>
      <c r="Y26" s="625"/>
      <c r="Z26" s="626">
        <v>0</v>
      </c>
      <c r="AA26" s="626"/>
      <c r="AB26" s="626"/>
      <c r="AC26" s="626"/>
      <c r="AD26" s="627">
        <v>20275</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140</v>
      </c>
      <c r="BP26" s="626"/>
      <c r="BQ26" s="626"/>
      <c r="BR26" s="626"/>
      <c r="BS26" s="627" t="s">
        <v>132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6471450</v>
      </c>
      <c r="CS26" s="624"/>
      <c r="CT26" s="624"/>
      <c r="CU26" s="624"/>
      <c r="CV26" s="624"/>
      <c r="CW26" s="624"/>
      <c r="CX26" s="624"/>
      <c r="CY26" s="625"/>
      <c r="CZ26" s="628">
        <v>9.3000000000000007</v>
      </c>
      <c r="DA26" s="656"/>
      <c r="DB26" s="656"/>
      <c r="DC26" s="658"/>
      <c r="DD26" s="632">
        <v>5543324</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734386</v>
      </c>
      <c r="S27" s="624"/>
      <c r="T27" s="624"/>
      <c r="U27" s="624"/>
      <c r="V27" s="624"/>
      <c r="W27" s="624"/>
      <c r="X27" s="624"/>
      <c r="Y27" s="625"/>
      <c r="Z27" s="626">
        <v>1</v>
      </c>
      <c r="AA27" s="626"/>
      <c r="AB27" s="626"/>
      <c r="AC27" s="626"/>
      <c r="AD27" s="627" t="s">
        <v>235</v>
      </c>
      <c r="AE27" s="627"/>
      <c r="AF27" s="627"/>
      <c r="AG27" s="627"/>
      <c r="AH27" s="627"/>
      <c r="AI27" s="627"/>
      <c r="AJ27" s="627"/>
      <c r="AK27" s="627"/>
      <c r="AL27" s="628" t="s">
        <v>235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26410821</v>
      </c>
      <c r="BH27" s="624"/>
      <c r="BI27" s="624"/>
      <c r="BJ27" s="624"/>
      <c r="BK27" s="624"/>
      <c r="BL27" s="624"/>
      <c r="BM27" s="624"/>
      <c r="BN27" s="625"/>
      <c r="BO27" s="626">
        <v>100</v>
      </c>
      <c r="BP27" s="626"/>
      <c r="BQ27" s="626"/>
      <c r="BR27" s="626"/>
      <c r="BS27" s="627">
        <v>2157102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14691361</v>
      </c>
      <c r="CS27" s="644"/>
      <c r="CT27" s="644"/>
      <c r="CU27" s="644"/>
      <c r="CV27" s="644"/>
      <c r="CW27" s="644"/>
      <c r="CX27" s="644"/>
      <c r="CY27" s="645"/>
      <c r="CZ27" s="628">
        <v>21</v>
      </c>
      <c r="DA27" s="656"/>
      <c r="DB27" s="656"/>
      <c r="DC27" s="658"/>
      <c r="DD27" s="632">
        <v>4086862</v>
      </c>
      <c r="DE27" s="644"/>
      <c r="DF27" s="644"/>
      <c r="DG27" s="644"/>
      <c r="DH27" s="644"/>
      <c r="DI27" s="644"/>
      <c r="DJ27" s="644"/>
      <c r="DK27" s="645"/>
      <c r="DL27" s="632">
        <v>4068739</v>
      </c>
      <c r="DM27" s="644"/>
      <c r="DN27" s="644"/>
      <c r="DO27" s="644"/>
      <c r="DP27" s="644"/>
      <c r="DQ27" s="644"/>
      <c r="DR27" s="644"/>
      <c r="DS27" s="644"/>
      <c r="DT27" s="644"/>
      <c r="DU27" s="644"/>
      <c r="DV27" s="645"/>
      <c r="DW27" s="628">
        <v>9.5</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1051040</v>
      </c>
      <c r="S28" s="624"/>
      <c r="T28" s="624"/>
      <c r="U28" s="624"/>
      <c r="V28" s="624"/>
      <c r="W28" s="624"/>
      <c r="X28" s="624"/>
      <c r="Y28" s="625"/>
      <c r="Z28" s="626">
        <v>1.4</v>
      </c>
      <c r="AA28" s="626"/>
      <c r="AB28" s="626"/>
      <c r="AC28" s="626"/>
      <c r="AD28" s="627">
        <v>127818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9829397</v>
      </c>
      <c r="CS28" s="624"/>
      <c r="CT28" s="624"/>
      <c r="CU28" s="624"/>
      <c r="CV28" s="624"/>
      <c r="CW28" s="624"/>
      <c r="CX28" s="624"/>
      <c r="CY28" s="625"/>
      <c r="CZ28" s="628">
        <v>14.1</v>
      </c>
      <c r="DA28" s="656"/>
      <c r="DB28" s="656"/>
      <c r="DC28" s="658"/>
      <c r="DD28" s="632">
        <v>9666407</v>
      </c>
      <c r="DE28" s="624"/>
      <c r="DF28" s="624"/>
      <c r="DG28" s="624"/>
      <c r="DH28" s="624"/>
      <c r="DI28" s="624"/>
      <c r="DJ28" s="624"/>
      <c r="DK28" s="625"/>
      <c r="DL28" s="632">
        <v>8890160</v>
      </c>
      <c r="DM28" s="624"/>
      <c r="DN28" s="624"/>
      <c r="DO28" s="624"/>
      <c r="DP28" s="624"/>
      <c r="DQ28" s="624"/>
      <c r="DR28" s="624"/>
      <c r="DS28" s="624"/>
      <c r="DT28" s="624"/>
      <c r="DU28" s="624"/>
      <c r="DV28" s="625"/>
      <c r="DW28" s="628">
        <v>20.7</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362296</v>
      </c>
      <c r="S29" s="624"/>
      <c r="T29" s="624"/>
      <c r="U29" s="624"/>
      <c r="V29" s="624"/>
      <c r="W29" s="624"/>
      <c r="X29" s="624"/>
      <c r="Y29" s="625"/>
      <c r="Z29" s="626">
        <v>0.5</v>
      </c>
      <c r="AA29" s="626"/>
      <c r="AB29" s="626"/>
      <c r="AC29" s="626"/>
      <c r="AD29" s="627" t="s">
        <v>235</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9829344</v>
      </c>
      <c r="CS29" s="644"/>
      <c r="CT29" s="644"/>
      <c r="CU29" s="644"/>
      <c r="CV29" s="644"/>
      <c r="CW29" s="644"/>
      <c r="CX29" s="644"/>
      <c r="CY29" s="645"/>
      <c r="CZ29" s="628">
        <v>14.1</v>
      </c>
      <c r="DA29" s="656"/>
      <c r="DB29" s="656"/>
      <c r="DC29" s="658"/>
      <c r="DD29" s="632">
        <v>9666354</v>
      </c>
      <c r="DE29" s="644"/>
      <c r="DF29" s="644"/>
      <c r="DG29" s="644"/>
      <c r="DH29" s="644"/>
      <c r="DI29" s="644"/>
      <c r="DJ29" s="644"/>
      <c r="DK29" s="645"/>
      <c r="DL29" s="632">
        <v>8890107</v>
      </c>
      <c r="DM29" s="644"/>
      <c r="DN29" s="644"/>
      <c r="DO29" s="644"/>
      <c r="DP29" s="644"/>
      <c r="DQ29" s="644"/>
      <c r="DR29" s="644"/>
      <c r="DS29" s="644"/>
      <c r="DT29" s="644"/>
      <c r="DU29" s="644"/>
      <c r="DV29" s="645"/>
      <c r="DW29" s="628">
        <v>20.7</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13548785</v>
      </c>
      <c r="S30" s="624"/>
      <c r="T30" s="624"/>
      <c r="U30" s="624"/>
      <c r="V30" s="624"/>
      <c r="W30" s="624"/>
      <c r="X30" s="624"/>
      <c r="Y30" s="625"/>
      <c r="Z30" s="626">
        <v>18.600000000000001</v>
      </c>
      <c r="AA30" s="626"/>
      <c r="AB30" s="626"/>
      <c r="AC30" s="626"/>
      <c r="AD30" s="627" t="s">
        <v>235</v>
      </c>
      <c r="AE30" s="627"/>
      <c r="AF30" s="627"/>
      <c r="AG30" s="627"/>
      <c r="AH30" s="627"/>
      <c r="AI30" s="627"/>
      <c r="AJ30" s="627"/>
      <c r="AK30" s="627"/>
      <c r="AL30" s="628" t="s">
        <v>140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9446841</v>
      </c>
      <c r="CS30" s="624"/>
      <c r="CT30" s="624"/>
      <c r="CU30" s="624"/>
      <c r="CV30" s="624"/>
      <c r="CW30" s="624"/>
      <c r="CX30" s="624"/>
      <c r="CY30" s="625"/>
      <c r="CZ30" s="628">
        <v>13.5</v>
      </c>
      <c r="DA30" s="656"/>
      <c r="DB30" s="656"/>
      <c r="DC30" s="658"/>
      <c r="DD30" s="632">
        <v>9298053</v>
      </c>
      <c r="DE30" s="624"/>
      <c r="DF30" s="624"/>
      <c r="DG30" s="624"/>
      <c r="DH30" s="624"/>
      <c r="DI30" s="624"/>
      <c r="DJ30" s="624"/>
      <c r="DK30" s="625"/>
      <c r="DL30" s="632">
        <v>8521806</v>
      </c>
      <c r="DM30" s="624"/>
      <c r="DN30" s="624"/>
      <c r="DO30" s="624"/>
      <c r="DP30" s="624"/>
      <c r="DQ30" s="624"/>
      <c r="DR30" s="624"/>
      <c r="DS30" s="624"/>
      <c r="DT30" s="624"/>
      <c r="DU30" s="624"/>
      <c r="DV30" s="625"/>
      <c r="DW30" s="628">
        <v>19.8</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269</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140</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98.9</v>
      </c>
      <c r="BH31" s="667"/>
      <c r="BI31" s="667"/>
      <c r="BJ31" s="667"/>
      <c r="BK31" s="667"/>
      <c r="BL31" s="667"/>
      <c r="BM31" s="618">
        <v>96.2</v>
      </c>
      <c r="BN31" s="667"/>
      <c r="BO31" s="667"/>
      <c r="BP31" s="667"/>
      <c r="BQ31" s="668"/>
      <c r="BR31" s="670">
        <v>99.2</v>
      </c>
      <c r="BS31" s="667"/>
      <c r="BT31" s="667"/>
      <c r="BU31" s="667"/>
      <c r="BV31" s="667"/>
      <c r="BW31" s="667"/>
      <c r="BX31" s="618">
        <v>96</v>
      </c>
      <c r="BY31" s="667"/>
      <c r="BZ31" s="667"/>
      <c r="CA31" s="667"/>
      <c r="CB31" s="668"/>
      <c r="CD31" s="663"/>
      <c r="CE31" s="664"/>
      <c r="CF31" s="620" t="s">
        <v>316</v>
      </c>
      <c r="CG31" s="621"/>
      <c r="CH31" s="621"/>
      <c r="CI31" s="621"/>
      <c r="CJ31" s="621"/>
      <c r="CK31" s="621"/>
      <c r="CL31" s="621"/>
      <c r="CM31" s="621"/>
      <c r="CN31" s="621"/>
      <c r="CO31" s="621"/>
      <c r="CP31" s="621"/>
      <c r="CQ31" s="622"/>
      <c r="CR31" s="623">
        <v>382503</v>
      </c>
      <c r="CS31" s="644"/>
      <c r="CT31" s="644"/>
      <c r="CU31" s="644"/>
      <c r="CV31" s="644"/>
      <c r="CW31" s="644"/>
      <c r="CX31" s="644"/>
      <c r="CY31" s="645"/>
      <c r="CZ31" s="628">
        <v>0.5</v>
      </c>
      <c r="DA31" s="656"/>
      <c r="DB31" s="656"/>
      <c r="DC31" s="658"/>
      <c r="DD31" s="632">
        <v>368301</v>
      </c>
      <c r="DE31" s="644"/>
      <c r="DF31" s="644"/>
      <c r="DG31" s="644"/>
      <c r="DH31" s="644"/>
      <c r="DI31" s="644"/>
      <c r="DJ31" s="644"/>
      <c r="DK31" s="645"/>
      <c r="DL31" s="632">
        <v>368301</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4853234</v>
      </c>
      <c r="S32" s="624"/>
      <c r="T32" s="624"/>
      <c r="U32" s="624"/>
      <c r="V32" s="624"/>
      <c r="W32" s="624"/>
      <c r="X32" s="624"/>
      <c r="Y32" s="625"/>
      <c r="Z32" s="626">
        <v>6.6</v>
      </c>
      <c r="AA32" s="626"/>
      <c r="AB32" s="626"/>
      <c r="AC32" s="626"/>
      <c r="AD32" s="627" t="s">
        <v>235</v>
      </c>
      <c r="AE32" s="627"/>
      <c r="AF32" s="627"/>
      <c r="AG32" s="627"/>
      <c r="AH32" s="627"/>
      <c r="AI32" s="627"/>
      <c r="AJ32" s="627"/>
      <c r="AK32" s="627"/>
      <c r="AL32" s="628" t="s">
        <v>140</v>
      </c>
      <c r="AM32" s="629"/>
      <c r="AN32" s="629"/>
      <c r="AO32" s="630"/>
      <c r="AP32" s="673"/>
      <c r="AQ32" s="674"/>
      <c r="AR32" s="674"/>
      <c r="AS32" s="674"/>
      <c r="AT32" s="678"/>
      <c r="AU32" s="214" t="s">
        <v>318</v>
      </c>
      <c r="AX32" s="620" t="s">
        <v>319</v>
      </c>
      <c r="AY32" s="621"/>
      <c r="AZ32" s="621"/>
      <c r="BA32" s="621"/>
      <c r="BB32" s="621"/>
      <c r="BC32" s="621"/>
      <c r="BD32" s="621"/>
      <c r="BE32" s="621"/>
      <c r="BF32" s="622"/>
      <c r="BG32" s="680">
        <v>98.8</v>
      </c>
      <c r="BH32" s="644"/>
      <c r="BI32" s="644"/>
      <c r="BJ32" s="644"/>
      <c r="BK32" s="644"/>
      <c r="BL32" s="644"/>
      <c r="BM32" s="629">
        <v>96.6</v>
      </c>
      <c r="BN32" s="644"/>
      <c r="BO32" s="644"/>
      <c r="BP32" s="644"/>
      <c r="BQ32" s="669"/>
      <c r="BR32" s="680">
        <v>99.2</v>
      </c>
      <c r="BS32" s="644"/>
      <c r="BT32" s="644"/>
      <c r="BU32" s="644"/>
      <c r="BV32" s="644"/>
      <c r="BW32" s="644"/>
      <c r="BX32" s="629">
        <v>96.6</v>
      </c>
      <c r="BY32" s="644"/>
      <c r="BZ32" s="644"/>
      <c r="CA32" s="644"/>
      <c r="CB32" s="669"/>
      <c r="CD32" s="665"/>
      <c r="CE32" s="666"/>
      <c r="CF32" s="620" t="s">
        <v>320</v>
      </c>
      <c r="CG32" s="621"/>
      <c r="CH32" s="621"/>
      <c r="CI32" s="621"/>
      <c r="CJ32" s="621"/>
      <c r="CK32" s="621"/>
      <c r="CL32" s="621"/>
      <c r="CM32" s="621"/>
      <c r="CN32" s="621"/>
      <c r="CO32" s="621"/>
      <c r="CP32" s="621"/>
      <c r="CQ32" s="622"/>
      <c r="CR32" s="623">
        <v>53</v>
      </c>
      <c r="CS32" s="624"/>
      <c r="CT32" s="624"/>
      <c r="CU32" s="624"/>
      <c r="CV32" s="624"/>
      <c r="CW32" s="624"/>
      <c r="CX32" s="624"/>
      <c r="CY32" s="625"/>
      <c r="CZ32" s="628">
        <v>0</v>
      </c>
      <c r="DA32" s="656"/>
      <c r="DB32" s="656"/>
      <c r="DC32" s="658"/>
      <c r="DD32" s="632">
        <v>53</v>
      </c>
      <c r="DE32" s="624"/>
      <c r="DF32" s="624"/>
      <c r="DG32" s="624"/>
      <c r="DH32" s="624"/>
      <c r="DI32" s="624"/>
      <c r="DJ32" s="624"/>
      <c r="DK32" s="625"/>
      <c r="DL32" s="632">
        <v>53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151677</v>
      </c>
      <c r="S33" s="624"/>
      <c r="T33" s="624"/>
      <c r="U33" s="624"/>
      <c r="V33" s="624"/>
      <c r="W33" s="624"/>
      <c r="X33" s="624"/>
      <c r="Y33" s="625"/>
      <c r="Z33" s="626">
        <v>0.2</v>
      </c>
      <c r="AA33" s="626"/>
      <c r="AB33" s="626"/>
      <c r="AC33" s="626"/>
      <c r="AD33" s="627">
        <v>20320</v>
      </c>
      <c r="AE33" s="627"/>
      <c r="AF33" s="627"/>
      <c r="AG33" s="627"/>
      <c r="AH33" s="627"/>
      <c r="AI33" s="627"/>
      <c r="AJ33" s="627"/>
      <c r="AK33" s="627"/>
      <c r="AL33" s="628">
        <v>0</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v>
      </c>
      <c r="BH33" s="682"/>
      <c r="BI33" s="682"/>
      <c r="BJ33" s="682"/>
      <c r="BK33" s="682"/>
      <c r="BL33" s="682"/>
      <c r="BM33" s="683">
        <v>95.7</v>
      </c>
      <c r="BN33" s="682"/>
      <c r="BO33" s="682"/>
      <c r="BP33" s="682"/>
      <c r="BQ33" s="684"/>
      <c r="BR33" s="681">
        <v>99.1</v>
      </c>
      <c r="BS33" s="682"/>
      <c r="BT33" s="682"/>
      <c r="BU33" s="682"/>
      <c r="BV33" s="682"/>
      <c r="BW33" s="682"/>
      <c r="BX33" s="683">
        <v>95.3</v>
      </c>
      <c r="BY33" s="682"/>
      <c r="BZ33" s="682"/>
      <c r="CA33" s="682"/>
      <c r="CB33" s="684"/>
      <c r="CD33" s="620" t="s">
        <v>323</v>
      </c>
      <c r="CE33" s="621"/>
      <c r="CF33" s="621"/>
      <c r="CG33" s="621"/>
      <c r="CH33" s="621"/>
      <c r="CI33" s="621"/>
      <c r="CJ33" s="621"/>
      <c r="CK33" s="621"/>
      <c r="CL33" s="621"/>
      <c r="CM33" s="621"/>
      <c r="CN33" s="621"/>
      <c r="CO33" s="621"/>
      <c r="CP33" s="621"/>
      <c r="CQ33" s="622"/>
      <c r="CR33" s="623">
        <v>29248818</v>
      </c>
      <c r="CS33" s="644"/>
      <c r="CT33" s="644"/>
      <c r="CU33" s="644"/>
      <c r="CV33" s="644"/>
      <c r="CW33" s="644"/>
      <c r="CX33" s="644"/>
      <c r="CY33" s="645"/>
      <c r="CZ33" s="628">
        <v>41.8</v>
      </c>
      <c r="DA33" s="656"/>
      <c r="DB33" s="656"/>
      <c r="DC33" s="658"/>
      <c r="DD33" s="632">
        <v>20740923</v>
      </c>
      <c r="DE33" s="644"/>
      <c r="DF33" s="644"/>
      <c r="DG33" s="644"/>
      <c r="DH33" s="644"/>
      <c r="DI33" s="644"/>
      <c r="DJ33" s="644"/>
      <c r="DK33" s="645"/>
      <c r="DL33" s="632">
        <v>14870592</v>
      </c>
      <c r="DM33" s="644"/>
      <c r="DN33" s="644"/>
      <c r="DO33" s="644"/>
      <c r="DP33" s="644"/>
      <c r="DQ33" s="644"/>
      <c r="DR33" s="644"/>
      <c r="DS33" s="644"/>
      <c r="DT33" s="644"/>
      <c r="DU33" s="644"/>
      <c r="DV33" s="645"/>
      <c r="DW33" s="628">
        <v>34.6</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481482</v>
      </c>
      <c r="S34" s="624"/>
      <c r="T34" s="624"/>
      <c r="U34" s="624"/>
      <c r="V34" s="624"/>
      <c r="W34" s="624"/>
      <c r="X34" s="624"/>
      <c r="Y34" s="625"/>
      <c r="Z34" s="626">
        <v>0.7</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9570792</v>
      </c>
      <c r="CS34" s="624"/>
      <c r="CT34" s="624"/>
      <c r="CU34" s="624"/>
      <c r="CV34" s="624"/>
      <c r="CW34" s="624"/>
      <c r="CX34" s="624"/>
      <c r="CY34" s="625"/>
      <c r="CZ34" s="628">
        <v>13.7</v>
      </c>
      <c r="DA34" s="656"/>
      <c r="DB34" s="656"/>
      <c r="DC34" s="658"/>
      <c r="DD34" s="632">
        <v>6681214</v>
      </c>
      <c r="DE34" s="624"/>
      <c r="DF34" s="624"/>
      <c r="DG34" s="624"/>
      <c r="DH34" s="624"/>
      <c r="DI34" s="624"/>
      <c r="DJ34" s="624"/>
      <c r="DK34" s="625"/>
      <c r="DL34" s="632">
        <v>5958996</v>
      </c>
      <c r="DM34" s="624"/>
      <c r="DN34" s="624"/>
      <c r="DO34" s="624"/>
      <c r="DP34" s="624"/>
      <c r="DQ34" s="624"/>
      <c r="DR34" s="624"/>
      <c r="DS34" s="624"/>
      <c r="DT34" s="624"/>
      <c r="DU34" s="624"/>
      <c r="DV34" s="625"/>
      <c r="DW34" s="628">
        <v>13.9</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650968</v>
      </c>
      <c r="S35" s="624"/>
      <c r="T35" s="624"/>
      <c r="U35" s="624"/>
      <c r="V35" s="624"/>
      <c r="W35" s="624"/>
      <c r="X35" s="624"/>
      <c r="Y35" s="625"/>
      <c r="Z35" s="626">
        <v>0.9</v>
      </c>
      <c r="AA35" s="626"/>
      <c r="AB35" s="626"/>
      <c r="AC35" s="626"/>
      <c r="AD35" s="627" t="s">
        <v>132</v>
      </c>
      <c r="AE35" s="627"/>
      <c r="AF35" s="627"/>
      <c r="AG35" s="627"/>
      <c r="AH35" s="627"/>
      <c r="AI35" s="627"/>
      <c r="AJ35" s="627"/>
      <c r="AK35" s="627"/>
      <c r="AL35" s="628" t="s">
        <v>140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996817</v>
      </c>
      <c r="CS35" s="644"/>
      <c r="CT35" s="644"/>
      <c r="CU35" s="644"/>
      <c r="CV35" s="644"/>
      <c r="CW35" s="644"/>
      <c r="CX35" s="644"/>
      <c r="CY35" s="645"/>
      <c r="CZ35" s="628">
        <v>1.4</v>
      </c>
      <c r="DA35" s="656"/>
      <c r="DB35" s="656"/>
      <c r="DC35" s="658"/>
      <c r="DD35" s="632">
        <v>886594</v>
      </c>
      <c r="DE35" s="644"/>
      <c r="DF35" s="644"/>
      <c r="DG35" s="644"/>
      <c r="DH35" s="644"/>
      <c r="DI35" s="644"/>
      <c r="DJ35" s="644"/>
      <c r="DK35" s="645"/>
      <c r="DL35" s="632">
        <v>527324</v>
      </c>
      <c r="DM35" s="644"/>
      <c r="DN35" s="644"/>
      <c r="DO35" s="644"/>
      <c r="DP35" s="644"/>
      <c r="DQ35" s="644"/>
      <c r="DR35" s="644"/>
      <c r="DS35" s="644"/>
      <c r="DT35" s="644"/>
      <c r="DU35" s="644"/>
      <c r="DV35" s="645"/>
      <c r="DW35" s="628">
        <v>1.2</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1639289</v>
      </c>
      <c r="S36" s="624"/>
      <c r="T36" s="624"/>
      <c r="U36" s="624"/>
      <c r="V36" s="624"/>
      <c r="W36" s="624"/>
      <c r="X36" s="624"/>
      <c r="Y36" s="625"/>
      <c r="Z36" s="626">
        <v>2.2000000000000002</v>
      </c>
      <c r="AA36" s="626"/>
      <c r="AB36" s="626"/>
      <c r="AC36" s="626"/>
      <c r="AD36" s="627" t="s">
        <v>261</v>
      </c>
      <c r="AE36" s="627"/>
      <c r="AF36" s="627"/>
      <c r="AG36" s="627"/>
      <c r="AH36" s="627"/>
      <c r="AI36" s="627"/>
      <c r="AJ36" s="627"/>
      <c r="AK36" s="627"/>
      <c r="AL36" s="628" t="s">
        <v>132</v>
      </c>
      <c r="AM36" s="629"/>
      <c r="AN36" s="629"/>
      <c r="AO36" s="630"/>
      <c r="AP36" s="222"/>
      <c r="AQ36" s="689" t="s">
        <v>331</v>
      </c>
      <c r="AR36" s="690"/>
      <c r="AS36" s="690"/>
      <c r="AT36" s="690"/>
      <c r="AU36" s="690"/>
      <c r="AV36" s="690"/>
      <c r="AW36" s="690"/>
      <c r="AX36" s="690"/>
      <c r="AY36" s="691"/>
      <c r="AZ36" s="612">
        <v>10073303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227558</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7567200</v>
      </c>
      <c r="CS36" s="624"/>
      <c r="CT36" s="624"/>
      <c r="CU36" s="624"/>
      <c r="CV36" s="624"/>
      <c r="CW36" s="624"/>
      <c r="CX36" s="624"/>
      <c r="CY36" s="625"/>
      <c r="CZ36" s="628">
        <v>10.8</v>
      </c>
      <c r="DA36" s="656"/>
      <c r="DB36" s="656"/>
      <c r="DC36" s="658"/>
      <c r="DD36" s="632">
        <v>5925569</v>
      </c>
      <c r="DE36" s="624"/>
      <c r="DF36" s="624"/>
      <c r="DG36" s="624"/>
      <c r="DH36" s="624"/>
      <c r="DI36" s="624"/>
      <c r="DJ36" s="624"/>
      <c r="DK36" s="625"/>
      <c r="DL36" s="632">
        <v>2803148</v>
      </c>
      <c r="DM36" s="624"/>
      <c r="DN36" s="624"/>
      <c r="DO36" s="624"/>
      <c r="DP36" s="624"/>
      <c r="DQ36" s="624"/>
      <c r="DR36" s="624"/>
      <c r="DS36" s="624"/>
      <c r="DT36" s="624"/>
      <c r="DU36" s="624"/>
      <c r="DV36" s="625"/>
      <c r="DW36" s="628">
        <v>6.5</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3038827</v>
      </c>
      <c r="S37" s="624"/>
      <c r="T37" s="624"/>
      <c r="U37" s="624"/>
      <c r="V37" s="624"/>
      <c r="W37" s="624"/>
      <c r="X37" s="624"/>
      <c r="Y37" s="625"/>
      <c r="Z37" s="626">
        <v>4.2</v>
      </c>
      <c r="AA37" s="626"/>
      <c r="AB37" s="626"/>
      <c r="AC37" s="626"/>
      <c r="AD37" s="627">
        <v>67065</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2104590</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132379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627582</v>
      </c>
      <c r="CS37" s="644"/>
      <c r="CT37" s="644"/>
      <c r="CU37" s="644"/>
      <c r="CV37" s="644"/>
      <c r="CW37" s="644"/>
      <c r="CX37" s="644"/>
      <c r="CY37" s="645"/>
      <c r="CZ37" s="628">
        <v>0.9</v>
      </c>
      <c r="DA37" s="656"/>
      <c r="DB37" s="656"/>
      <c r="DC37" s="658"/>
      <c r="DD37" s="632">
        <v>625396</v>
      </c>
      <c r="DE37" s="644"/>
      <c r="DF37" s="644"/>
      <c r="DG37" s="644"/>
      <c r="DH37" s="644"/>
      <c r="DI37" s="644"/>
      <c r="DJ37" s="644"/>
      <c r="DK37" s="645"/>
      <c r="DL37" s="632">
        <v>625396</v>
      </c>
      <c r="DM37" s="644"/>
      <c r="DN37" s="644"/>
      <c r="DO37" s="644"/>
      <c r="DP37" s="644"/>
      <c r="DQ37" s="644"/>
      <c r="DR37" s="644"/>
      <c r="DS37" s="644"/>
      <c r="DT37" s="644"/>
      <c r="DU37" s="644"/>
      <c r="DV37" s="645"/>
      <c r="DW37" s="628">
        <v>1.5</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2720177</v>
      </c>
      <c r="S38" s="624"/>
      <c r="T38" s="624"/>
      <c r="U38" s="624"/>
      <c r="V38" s="624"/>
      <c r="W38" s="624"/>
      <c r="X38" s="624"/>
      <c r="Y38" s="625"/>
      <c r="Z38" s="626">
        <v>3.7</v>
      </c>
      <c r="AA38" s="626"/>
      <c r="AB38" s="626"/>
      <c r="AC38" s="626"/>
      <c r="AD38" s="627" t="s">
        <v>132</v>
      </c>
      <c r="AE38" s="627"/>
      <c r="AF38" s="627"/>
      <c r="AG38" s="627"/>
      <c r="AH38" s="627"/>
      <c r="AI38" s="627"/>
      <c r="AJ38" s="627"/>
      <c r="AK38" s="627"/>
      <c r="AL38" s="628" t="s">
        <v>132</v>
      </c>
      <c r="AM38" s="629"/>
      <c r="AN38" s="629"/>
      <c r="AO38" s="630"/>
      <c r="AQ38" s="686" t="s">
        <v>339</v>
      </c>
      <c r="AR38" s="687"/>
      <c r="AS38" s="687"/>
      <c r="AT38" s="687"/>
      <c r="AU38" s="687"/>
      <c r="AV38" s="687"/>
      <c r="AW38" s="687"/>
      <c r="AX38" s="687"/>
      <c r="AY38" s="688"/>
      <c r="AZ38" s="623">
        <v>1091718</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18809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6808565</v>
      </c>
      <c r="CS38" s="624"/>
      <c r="CT38" s="624"/>
      <c r="CU38" s="624"/>
      <c r="CV38" s="624"/>
      <c r="CW38" s="624"/>
      <c r="CX38" s="624"/>
      <c r="CY38" s="625"/>
      <c r="CZ38" s="628">
        <v>9.6999999999999993</v>
      </c>
      <c r="DA38" s="656"/>
      <c r="DB38" s="656"/>
      <c r="DC38" s="658"/>
      <c r="DD38" s="632">
        <v>5703649</v>
      </c>
      <c r="DE38" s="624"/>
      <c r="DF38" s="624"/>
      <c r="DG38" s="624"/>
      <c r="DH38" s="624"/>
      <c r="DI38" s="624"/>
      <c r="DJ38" s="624"/>
      <c r="DK38" s="625"/>
      <c r="DL38" s="632">
        <v>5572143</v>
      </c>
      <c r="DM38" s="624"/>
      <c r="DN38" s="624"/>
      <c r="DO38" s="624"/>
      <c r="DP38" s="624"/>
      <c r="DQ38" s="624"/>
      <c r="DR38" s="624"/>
      <c r="DS38" s="624"/>
      <c r="DT38" s="624"/>
      <c r="DU38" s="624"/>
      <c r="DV38" s="625"/>
      <c r="DW38" s="628">
        <v>13</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261</v>
      </c>
      <c r="AA39" s="626"/>
      <c r="AB39" s="626"/>
      <c r="AC39" s="626"/>
      <c r="AD39" s="627" t="s">
        <v>132</v>
      </c>
      <c r="AE39" s="627"/>
      <c r="AF39" s="627"/>
      <c r="AG39" s="627"/>
      <c r="AH39" s="627"/>
      <c r="AI39" s="627"/>
      <c r="AJ39" s="627"/>
      <c r="AK39" s="627"/>
      <c r="AL39" s="628" t="s">
        <v>132</v>
      </c>
      <c r="AM39" s="629"/>
      <c r="AN39" s="629"/>
      <c r="AO39" s="630"/>
      <c r="AQ39" s="686" t="s">
        <v>343</v>
      </c>
      <c r="AR39" s="687"/>
      <c r="AS39" s="687"/>
      <c r="AT39" s="687"/>
      <c r="AU39" s="687"/>
      <c r="AV39" s="687"/>
      <c r="AW39" s="687"/>
      <c r="AX39" s="687"/>
      <c r="AY39" s="688"/>
      <c r="AZ39" s="623">
        <v>68430</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27436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1264032</v>
      </c>
      <c r="CS39" s="644"/>
      <c r="CT39" s="644"/>
      <c r="CU39" s="644"/>
      <c r="CV39" s="644"/>
      <c r="CW39" s="644"/>
      <c r="CX39" s="644"/>
      <c r="CY39" s="645"/>
      <c r="CZ39" s="628">
        <v>1.8</v>
      </c>
      <c r="DA39" s="656"/>
      <c r="DB39" s="656"/>
      <c r="DC39" s="658"/>
      <c r="DD39" s="632">
        <v>805640</v>
      </c>
      <c r="DE39" s="644"/>
      <c r="DF39" s="644"/>
      <c r="DG39" s="644"/>
      <c r="DH39" s="644"/>
      <c r="DI39" s="644"/>
      <c r="DJ39" s="644"/>
      <c r="DK39" s="645"/>
      <c r="DL39" s="632" t="s">
        <v>140</v>
      </c>
      <c r="DM39" s="644"/>
      <c r="DN39" s="644"/>
      <c r="DO39" s="644"/>
      <c r="DP39" s="644"/>
      <c r="DQ39" s="644"/>
      <c r="DR39" s="644"/>
      <c r="DS39" s="644"/>
      <c r="DT39" s="644"/>
      <c r="DU39" s="644"/>
      <c r="DV39" s="645"/>
      <c r="DW39" s="628" t="s">
        <v>235</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933577</v>
      </c>
      <c r="S40" s="624"/>
      <c r="T40" s="624"/>
      <c r="U40" s="624"/>
      <c r="V40" s="624"/>
      <c r="W40" s="624"/>
      <c r="X40" s="624"/>
      <c r="Y40" s="625"/>
      <c r="Z40" s="626">
        <v>1.3</v>
      </c>
      <c r="AA40" s="626"/>
      <c r="AB40" s="626"/>
      <c r="AC40" s="626"/>
      <c r="AD40" s="627" t="s">
        <v>132</v>
      </c>
      <c r="AE40" s="627"/>
      <c r="AF40" s="627"/>
      <c r="AG40" s="627"/>
      <c r="AH40" s="627"/>
      <c r="AI40" s="627"/>
      <c r="AJ40" s="627"/>
      <c r="AK40" s="627"/>
      <c r="AL40" s="628" t="s">
        <v>235</v>
      </c>
      <c r="AM40" s="629"/>
      <c r="AN40" s="629"/>
      <c r="AO40" s="630"/>
      <c r="AQ40" s="686" t="s">
        <v>347</v>
      </c>
      <c r="AR40" s="687"/>
      <c r="AS40" s="687"/>
      <c r="AT40" s="687"/>
      <c r="AU40" s="687"/>
      <c r="AV40" s="687"/>
      <c r="AW40" s="687"/>
      <c r="AX40" s="687"/>
      <c r="AY40" s="688"/>
      <c r="AZ40" s="623" t="s">
        <v>235</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100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3041412</v>
      </c>
      <c r="CS40" s="624"/>
      <c r="CT40" s="624"/>
      <c r="CU40" s="624"/>
      <c r="CV40" s="624"/>
      <c r="CW40" s="624"/>
      <c r="CX40" s="624"/>
      <c r="CY40" s="625"/>
      <c r="CZ40" s="628">
        <v>4.3</v>
      </c>
      <c r="DA40" s="656"/>
      <c r="DB40" s="656"/>
      <c r="DC40" s="658"/>
      <c r="DD40" s="632">
        <v>738257</v>
      </c>
      <c r="DE40" s="624"/>
      <c r="DF40" s="624"/>
      <c r="DG40" s="624"/>
      <c r="DH40" s="624"/>
      <c r="DI40" s="624"/>
      <c r="DJ40" s="624"/>
      <c r="DK40" s="625"/>
      <c r="DL40" s="632">
        <v>8981</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6" t="s">
        <v>351</v>
      </c>
      <c r="C41" s="647"/>
      <c r="D41" s="647"/>
      <c r="E41" s="647"/>
      <c r="F41" s="647"/>
      <c r="G41" s="647"/>
      <c r="H41" s="647"/>
      <c r="I41" s="647"/>
      <c r="J41" s="647"/>
      <c r="K41" s="647"/>
      <c r="L41" s="647"/>
      <c r="M41" s="647"/>
      <c r="N41" s="647"/>
      <c r="O41" s="647"/>
      <c r="P41" s="647"/>
      <c r="Q41" s="648"/>
      <c r="R41" s="695">
        <v>72995372</v>
      </c>
      <c r="S41" s="696"/>
      <c r="T41" s="696"/>
      <c r="U41" s="696"/>
      <c r="V41" s="696"/>
      <c r="W41" s="696"/>
      <c r="X41" s="696"/>
      <c r="Y41" s="700"/>
      <c r="Z41" s="701">
        <v>100</v>
      </c>
      <c r="AA41" s="701"/>
      <c r="AB41" s="701"/>
      <c r="AC41" s="701"/>
      <c r="AD41" s="702">
        <v>41999900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1102043</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140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140</v>
      </c>
      <c r="CS41" s="644"/>
      <c r="CT41" s="644"/>
      <c r="CU41" s="644"/>
      <c r="CV41" s="644"/>
      <c r="CW41" s="644"/>
      <c r="CX41" s="644"/>
      <c r="CY41" s="645"/>
      <c r="CZ41" s="628" t="s">
        <v>140</v>
      </c>
      <c r="DA41" s="656"/>
      <c r="DB41" s="656"/>
      <c r="DC41" s="658"/>
      <c r="DD41" s="632" t="s">
        <v>235</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5706522</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383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6026521</v>
      </c>
      <c r="CS42" s="644"/>
      <c r="CT42" s="644"/>
      <c r="CU42" s="644"/>
      <c r="CV42" s="644"/>
      <c r="CW42" s="644"/>
      <c r="CX42" s="644"/>
      <c r="CY42" s="645"/>
      <c r="CZ42" s="628">
        <v>8.6</v>
      </c>
      <c r="DA42" s="656"/>
      <c r="DB42" s="656"/>
      <c r="DC42" s="658"/>
      <c r="DD42" s="632">
        <v>1824094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90557</v>
      </c>
      <c r="CS43" s="644"/>
      <c r="CT43" s="644"/>
      <c r="CU43" s="644"/>
      <c r="CV43" s="644"/>
      <c r="CW43" s="644"/>
      <c r="CX43" s="644"/>
      <c r="CY43" s="645"/>
      <c r="CZ43" s="628">
        <v>0.1</v>
      </c>
      <c r="DA43" s="656"/>
      <c r="DB43" s="656"/>
      <c r="DC43" s="658"/>
      <c r="DD43" s="632">
        <v>90557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6010041</v>
      </c>
      <c r="CS44" s="624"/>
      <c r="CT44" s="624"/>
      <c r="CU44" s="624"/>
      <c r="CV44" s="624"/>
      <c r="CW44" s="624"/>
      <c r="CX44" s="624"/>
      <c r="CY44" s="625"/>
      <c r="CZ44" s="628">
        <v>8.6</v>
      </c>
      <c r="DA44" s="629"/>
      <c r="DB44" s="629"/>
      <c r="DC44" s="635"/>
      <c r="DD44" s="632">
        <v>1821527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3637716</v>
      </c>
      <c r="CS45" s="644"/>
      <c r="CT45" s="644"/>
      <c r="CU45" s="644"/>
      <c r="CV45" s="644"/>
      <c r="CW45" s="644"/>
      <c r="CX45" s="644"/>
      <c r="CY45" s="645"/>
      <c r="CZ45" s="628">
        <v>5.2</v>
      </c>
      <c r="DA45" s="656"/>
      <c r="DB45" s="656"/>
      <c r="DC45" s="658"/>
      <c r="DD45" s="632">
        <v>305572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2079343</v>
      </c>
      <c r="CS46" s="624"/>
      <c r="CT46" s="624"/>
      <c r="CU46" s="624"/>
      <c r="CV46" s="624"/>
      <c r="CW46" s="624"/>
      <c r="CX46" s="624"/>
      <c r="CY46" s="625"/>
      <c r="CZ46" s="628">
        <v>3</v>
      </c>
      <c r="DA46" s="629"/>
      <c r="DB46" s="629"/>
      <c r="DC46" s="635"/>
      <c r="DD46" s="632">
        <v>1367873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16480</v>
      </c>
      <c r="CS47" s="644"/>
      <c r="CT47" s="644"/>
      <c r="CU47" s="644"/>
      <c r="CV47" s="644"/>
      <c r="CW47" s="644"/>
      <c r="CX47" s="644"/>
      <c r="CY47" s="645"/>
      <c r="CZ47" s="628">
        <v>0</v>
      </c>
      <c r="DA47" s="656"/>
      <c r="DB47" s="656"/>
      <c r="DC47" s="658"/>
      <c r="DD47" s="632">
        <v>2567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261</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367</v>
      </c>
      <c r="CE49" s="647"/>
      <c r="CF49" s="647"/>
      <c r="CG49" s="647"/>
      <c r="CH49" s="647"/>
      <c r="CI49" s="647"/>
      <c r="CJ49" s="647"/>
      <c r="CK49" s="647"/>
      <c r="CL49" s="647"/>
      <c r="CM49" s="647"/>
      <c r="CN49" s="647"/>
      <c r="CO49" s="647"/>
      <c r="CP49" s="647"/>
      <c r="CQ49" s="648"/>
      <c r="CR49" s="695">
        <v>69923583</v>
      </c>
      <c r="CS49" s="682"/>
      <c r="CT49" s="682"/>
      <c r="CU49" s="682"/>
      <c r="CV49" s="682"/>
      <c r="CW49" s="682"/>
      <c r="CX49" s="682"/>
      <c r="CY49" s="711"/>
      <c r="CZ49" s="703">
        <v>100</v>
      </c>
      <c r="DA49" s="712"/>
      <c r="DB49" s="712"/>
      <c r="DC49" s="713"/>
      <c r="DD49" s="714">
        <v>45517646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IRBvUXlkt3N7eMiRgVQUAR67ZXzxGDNOpyigsvLSE6j85jeeO2PD0X5ccsyNAtOAlEYzg17qJoVW5/PaWOd0w==" saltValue="0Kv1glfmKv89b9odl+8G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6" t="s">
        <v>387</v>
      </c>
      <c r="DH5" s="767"/>
      <c r="DI5" s="767"/>
      <c r="DJ5" s="767"/>
      <c r="DK5" s="768"/>
      <c r="DL5" s="766" t="s">
        <v>388</v>
      </c>
      <c r="DM5" s="767"/>
      <c r="DN5" s="767"/>
      <c r="DO5" s="767"/>
      <c r="DP5" s="768"/>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74619</v>
      </c>
      <c r="R7" s="753"/>
      <c r="S7" s="753"/>
      <c r="T7" s="753"/>
      <c r="U7" s="754"/>
      <c r="V7" s="755">
        <v>71547</v>
      </c>
      <c r="W7" s="753"/>
      <c r="X7" s="753"/>
      <c r="Y7" s="753"/>
      <c r="Z7" s="754"/>
      <c r="AA7" s="755">
        <v>3072</v>
      </c>
      <c r="AB7" s="753"/>
      <c r="AC7" s="753"/>
      <c r="AD7" s="753"/>
      <c r="AE7" s="756"/>
      <c r="AF7" s="757">
        <v>2074</v>
      </c>
      <c r="AG7" s="758"/>
      <c r="AH7" s="758"/>
      <c r="AI7" s="758"/>
      <c r="AJ7" s="759"/>
      <c r="AK7" s="760">
        <v>650</v>
      </c>
      <c r="AL7" s="744"/>
      <c r="AM7" s="744"/>
      <c r="AN7" s="744"/>
      <c r="AO7" s="761"/>
      <c r="AP7" s="762">
        <v>93950</v>
      </c>
      <c r="AQ7" s="744"/>
      <c r="AR7" s="744"/>
      <c r="AS7" s="744"/>
      <c r="AT7" s="761"/>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t="s">
        <v>602</v>
      </c>
      <c r="BS7" s="746" t="s">
        <v>589</v>
      </c>
      <c r="BT7" s="747"/>
      <c r="BU7" s="747"/>
      <c r="BV7" s="747"/>
      <c r="BW7" s="747"/>
      <c r="BX7" s="747"/>
      <c r="BY7" s="747"/>
      <c r="BZ7" s="747"/>
      <c r="CA7" s="747"/>
      <c r="CB7" s="747"/>
      <c r="CC7" s="747"/>
      <c r="CD7" s="747"/>
      <c r="CE7" s="747"/>
      <c r="CF7" s="747"/>
      <c r="CG7" s="765"/>
      <c r="CH7" s="743">
        <v>-20</v>
      </c>
      <c r="CI7" s="744"/>
      <c r="CJ7" s="744"/>
      <c r="CK7" s="744"/>
      <c r="CL7" s="745"/>
      <c r="CM7" s="743">
        <v>1268</v>
      </c>
      <c r="CN7" s="744"/>
      <c r="CO7" s="744"/>
      <c r="CP7" s="744"/>
      <c r="CQ7" s="745"/>
      <c r="CR7" s="743">
        <v>5</v>
      </c>
      <c r="CS7" s="744"/>
      <c r="CT7" s="744"/>
      <c r="CU7" s="744"/>
      <c r="CV7" s="745"/>
      <c r="CW7" s="743" t="s">
        <v>521</v>
      </c>
      <c r="CX7" s="744"/>
      <c r="CY7" s="744"/>
      <c r="CZ7" s="744"/>
      <c r="DA7" s="745"/>
      <c r="DB7" s="743" t="s">
        <v>521</v>
      </c>
      <c r="DC7" s="744"/>
      <c r="DD7" s="744"/>
      <c r="DE7" s="744"/>
      <c r="DF7" s="745"/>
      <c r="DG7" s="743">
        <v>1318</v>
      </c>
      <c r="DH7" s="744"/>
      <c r="DI7" s="744"/>
      <c r="DJ7" s="744"/>
      <c r="DK7" s="745"/>
      <c r="DL7" s="743" t="s">
        <v>521</v>
      </c>
      <c r="DM7" s="744"/>
      <c r="DN7" s="744"/>
      <c r="DO7" s="744"/>
      <c r="DP7" s="745"/>
      <c r="DQ7" s="743" t="s">
        <v>521</v>
      </c>
      <c r="DR7" s="744"/>
      <c r="DS7" s="744"/>
      <c r="DT7" s="744"/>
      <c r="DU7" s="745"/>
      <c r="DV7" s="746"/>
      <c r="DW7" s="747"/>
      <c r="DX7" s="747"/>
      <c r="DY7" s="747"/>
      <c r="DZ7" s="748"/>
      <c r="EA7" s="234"/>
    </row>
    <row r="8" spans="1:131" s="235" customFormat="1" ht="26.25" customHeight="1" x14ac:dyDescent="0.15">
      <c r="A8" s="238">
        <v>2</v>
      </c>
      <c r="B8" s="783" t="s">
        <v>391</v>
      </c>
      <c r="C8" s="784"/>
      <c r="D8" s="784"/>
      <c r="E8" s="784"/>
      <c r="F8" s="784"/>
      <c r="G8" s="784"/>
      <c r="H8" s="784"/>
      <c r="I8" s="784"/>
      <c r="J8" s="784"/>
      <c r="K8" s="784"/>
      <c r="L8" s="784"/>
      <c r="M8" s="784"/>
      <c r="N8" s="784"/>
      <c r="O8" s="784"/>
      <c r="P8" s="785"/>
      <c r="Q8" s="792">
        <v>1</v>
      </c>
      <c r="R8" s="790"/>
      <c r="S8" s="790"/>
      <c r="T8" s="790"/>
      <c r="U8" s="793"/>
      <c r="V8" s="788">
        <v>1</v>
      </c>
      <c r="W8" s="790"/>
      <c r="X8" s="790"/>
      <c r="Y8" s="790"/>
      <c r="Z8" s="793"/>
      <c r="AA8" s="788">
        <v>0</v>
      </c>
      <c r="AB8" s="790"/>
      <c r="AC8" s="790"/>
      <c r="AD8" s="790"/>
      <c r="AE8" s="791"/>
      <c r="AF8" s="789" t="s">
        <v>132</v>
      </c>
      <c r="AG8" s="790"/>
      <c r="AH8" s="790"/>
      <c r="AI8" s="790"/>
      <c r="AJ8" s="791"/>
      <c r="AK8" s="794">
        <v>1</v>
      </c>
      <c r="AL8" s="780"/>
      <c r="AM8" s="780"/>
      <c r="AN8" s="780"/>
      <c r="AO8" s="772"/>
      <c r="AP8" s="795" t="s">
        <v>521</v>
      </c>
      <c r="AQ8" s="780"/>
      <c r="AR8" s="780"/>
      <c r="AS8" s="780"/>
      <c r="AT8" s="772"/>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t="s">
        <v>590</v>
      </c>
      <c r="BT8" s="777"/>
      <c r="BU8" s="777"/>
      <c r="BV8" s="777"/>
      <c r="BW8" s="777"/>
      <c r="BX8" s="777"/>
      <c r="BY8" s="777"/>
      <c r="BZ8" s="777"/>
      <c r="CA8" s="777"/>
      <c r="CB8" s="777"/>
      <c r="CC8" s="777"/>
      <c r="CD8" s="777"/>
      <c r="CE8" s="777"/>
      <c r="CF8" s="777"/>
      <c r="CG8" s="778"/>
      <c r="CH8" s="779">
        <v>0</v>
      </c>
      <c r="CI8" s="780"/>
      <c r="CJ8" s="780"/>
      <c r="CK8" s="780"/>
      <c r="CL8" s="781"/>
      <c r="CM8" s="779">
        <v>120</v>
      </c>
      <c r="CN8" s="780"/>
      <c r="CO8" s="780"/>
      <c r="CP8" s="780"/>
      <c r="CQ8" s="781"/>
      <c r="CR8" s="779">
        <v>30</v>
      </c>
      <c r="CS8" s="780"/>
      <c r="CT8" s="780"/>
      <c r="CU8" s="780"/>
      <c r="CV8" s="781"/>
      <c r="CW8" s="779">
        <v>100</v>
      </c>
      <c r="CX8" s="780"/>
      <c r="CY8" s="780"/>
      <c r="CZ8" s="780"/>
      <c r="DA8" s="781"/>
      <c r="DB8" s="779" t="s">
        <v>521</v>
      </c>
      <c r="DC8" s="780"/>
      <c r="DD8" s="780"/>
      <c r="DE8" s="780"/>
      <c r="DF8" s="781"/>
      <c r="DG8" s="779" t="s">
        <v>521</v>
      </c>
      <c r="DH8" s="780"/>
      <c r="DI8" s="780"/>
      <c r="DJ8" s="780"/>
      <c r="DK8" s="781"/>
      <c r="DL8" s="779" t="s">
        <v>521</v>
      </c>
      <c r="DM8" s="780"/>
      <c r="DN8" s="780"/>
      <c r="DO8" s="780"/>
      <c r="DP8" s="781"/>
      <c r="DQ8" s="779" t="s">
        <v>521</v>
      </c>
      <c r="DR8" s="780"/>
      <c r="DS8" s="780"/>
      <c r="DT8" s="780"/>
      <c r="DU8" s="781"/>
      <c r="DV8" s="776"/>
      <c r="DW8" s="777"/>
      <c r="DX8" s="777"/>
      <c r="DY8" s="777"/>
      <c r="DZ8" s="782"/>
      <c r="EA8" s="234"/>
    </row>
    <row r="9" spans="1:131" s="235" customFormat="1" ht="26.25" customHeight="1" x14ac:dyDescent="0.15">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t="s">
        <v>591</v>
      </c>
      <c r="BT9" s="777"/>
      <c r="BU9" s="777"/>
      <c r="BV9" s="777"/>
      <c r="BW9" s="777"/>
      <c r="BX9" s="777"/>
      <c r="BY9" s="777"/>
      <c r="BZ9" s="777"/>
      <c r="CA9" s="777"/>
      <c r="CB9" s="777"/>
      <c r="CC9" s="777"/>
      <c r="CD9" s="777"/>
      <c r="CE9" s="777"/>
      <c r="CF9" s="777"/>
      <c r="CG9" s="778"/>
      <c r="CH9" s="779">
        <v>0</v>
      </c>
      <c r="CI9" s="780"/>
      <c r="CJ9" s="780"/>
      <c r="CK9" s="780"/>
      <c r="CL9" s="781"/>
      <c r="CM9" s="779">
        <v>72</v>
      </c>
      <c r="CN9" s="780"/>
      <c r="CO9" s="780"/>
      <c r="CP9" s="780"/>
      <c r="CQ9" s="781"/>
      <c r="CR9" s="779">
        <v>20</v>
      </c>
      <c r="CS9" s="780"/>
      <c r="CT9" s="780"/>
      <c r="CU9" s="780"/>
      <c r="CV9" s="781"/>
      <c r="CW9" s="779">
        <v>15</v>
      </c>
      <c r="CX9" s="780"/>
      <c r="CY9" s="780"/>
      <c r="CZ9" s="780"/>
      <c r="DA9" s="781"/>
      <c r="DB9" s="779" t="s">
        <v>521</v>
      </c>
      <c r="DC9" s="780"/>
      <c r="DD9" s="780"/>
      <c r="DE9" s="780"/>
      <c r="DF9" s="781"/>
      <c r="DG9" s="779" t="s">
        <v>521</v>
      </c>
      <c r="DH9" s="780"/>
      <c r="DI9" s="780"/>
      <c r="DJ9" s="780"/>
      <c r="DK9" s="781"/>
      <c r="DL9" s="779" t="s">
        <v>521</v>
      </c>
      <c r="DM9" s="780"/>
      <c r="DN9" s="780"/>
      <c r="DO9" s="780"/>
      <c r="DP9" s="781"/>
      <c r="DQ9" s="779" t="s">
        <v>521</v>
      </c>
      <c r="DR9" s="780"/>
      <c r="DS9" s="780"/>
      <c r="DT9" s="780"/>
      <c r="DU9" s="781"/>
      <c r="DV9" s="776"/>
      <c r="DW9" s="777"/>
      <c r="DX9" s="777"/>
      <c r="DY9" s="777"/>
      <c r="DZ9" s="782"/>
      <c r="EA9" s="234"/>
    </row>
    <row r="10" spans="1:131" s="235" customFormat="1" ht="26.25" customHeight="1" x14ac:dyDescent="0.15">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t="s">
        <v>592</v>
      </c>
      <c r="BT10" s="777"/>
      <c r="BU10" s="777"/>
      <c r="BV10" s="777"/>
      <c r="BW10" s="777"/>
      <c r="BX10" s="777"/>
      <c r="BY10" s="777"/>
      <c r="BZ10" s="777"/>
      <c r="CA10" s="777"/>
      <c r="CB10" s="777"/>
      <c r="CC10" s="777"/>
      <c r="CD10" s="777"/>
      <c r="CE10" s="777"/>
      <c r="CF10" s="777"/>
      <c r="CG10" s="778"/>
      <c r="CH10" s="779">
        <v>-1</v>
      </c>
      <c r="CI10" s="780"/>
      <c r="CJ10" s="780"/>
      <c r="CK10" s="780"/>
      <c r="CL10" s="781"/>
      <c r="CM10" s="779">
        <v>30</v>
      </c>
      <c r="CN10" s="780"/>
      <c r="CO10" s="780"/>
      <c r="CP10" s="780"/>
      <c r="CQ10" s="781"/>
      <c r="CR10" s="779">
        <v>6</v>
      </c>
      <c r="CS10" s="780"/>
      <c r="CT10" s="780"/>
      <c r="CU10" s="780"/>
      <c r="CV10" s="781"/>
      <c r="CW10" s="779">
        <v>0</v>
      </c>
      <c r="CX10" s="780"/>
      <c r="CY10" s="780"/>
      <c r="CZ10" s="780"/>
      <c r="DA10" s="781"/>
      <c r="DB10" s="779" t="s">
        <v>521</v>
      </c>
      <c r="DC10" s="780"/>
      <c r="DD10" s="780"/>
      <c r="DE10" s="780"/>
      <c r="DF10" s="781"/>
      <c r="DG10" s="779" t="s">
        <v>521</v>
      </c>
      <c r="DH10" s="780"/>
      <c r="DI10" s="780"/>
      <c r="DJ10" s="780"/>
      <c r="DK10" s="781"/>
      <c r="DL10" s="779" t="s">
        <v>521</v>
      </c>
      <c r="DM10" s="780"/>
      <c r="DN10" s="780"/>
      <c r="DO10" s="780"/>
      <c r="DP10" s="781"/>
      <c r="DQ10" s="779" t="s">
        <v>521</v>
      </c>
      <c r="DR10" s="780"/>
      <c r="DS10" s="780"/>
      <c r="DT10" s="780"/>
      <c r="DU10" s="781"/>
      <c r="DV10" s="776"/>
      <c r="DW10" s="777"/>
      <c r="DX10" s="777"/>
      <c r="DY10" s="777"/>
      <c r="DZ10" s="782"/>
      <c r="EA10" s="234"/>
    </row>
    <row r="11" spans="1:131" s="235" customFormat="1" ht="26.25" customHeight="1" x14ac:dyDescent="0.15">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t="s">
        <v>593</v>
      </c>
      <c r="BT11" s="777"/>
      <c r="BU11" s="777"/>
      <c r="BV11" s="777"/>
      <c r="BW11" s="777"/>
      <c r="BX11" s="777"/>
      <c r="BY11" s="777"/>
      <c r="BZ11" s="777"/>
      <c r="CA11" s="777"/>
      <c r="CB11" s="777"/>
      <c r="CC11" s="777"/>
      <c r="CD11" s="777"/>
      <c r="CE11" s="777"/>
      <c r="CF11" s="777"/>
      <c r="CG11" s="778"/>
      <c r="CH11" s="779">
        <v>6</v>
      </c>
      <c r="CI11" s="780"/>
      <c r="CJ11" s="780"/>
      <c r="CK11" s="780"/>
      <c r="CL11" s="781"/>
      <c r="CM11" s="779">
        <v>243</v>
      </c>
      <c r="CN11" s="780"/>
      <c r="CO11" s="780"/>
      <c r="CP11" s="780"/>
      <c r="CQ11" s="781"/>
      <c r="CR11" s="779">
        <v>70</v>
      </c>
      <c r="CS11" s="780"/>
      <c r="CT11" s="780"/>
      <c r="CU11" s="780"/>
      <c r="CV11" s="781"/>
      <c r="CW11" s="779">
        <v>70</v>
      </c>
      <c r="CX11" s="780"/>
      <c r="CY11" s="780"/>
      <c r="CZ11" s="780"/>
      <c r="DA11" s="781"/>
      <c r="DB11" s="779" t="s">
        <v>521</v>
      </c>
      <c r="DC11" s="780"/>
      <c r="DD11" s="780"/>
      <c r="DE11" s="780"/>
      <c r="DF11" s="781"/>
      <c r="DG11" s="779" t="s">
        <v>521</v>
      </c>
      <c r="DH11" s="780"/>
      <c r="DI11" s="780"/>
      <c r="DJ11" s="780"/>
      <c r="DK11" s="781"/>
      <c r="DL11" s="779" t="s">
        <v>521</v>
      </c>
      <c r="DM11" s="780"/>
      <c r="DN11" s="780"/>
      <c r="DO11" s="780"/>
      <c r="DP11" s="781"/>
      <c r="DQ11" s="779" t="s">
        <v>521</v>
      </c>
      <c r="DR11" s="780"/>
      <c r="DS11" s="780"/>
      <c r="DT11" s="780"/>
      <c r="DU11" s="781"/>
      <c r="DV11" s="776"/>
      <c r="DW11" s="777"/>
      <c r="DX11" s="777"/>
      <c r="DY11" s="777"/>
      <c r="DZ11" s="782"/>
      <c r="EA11" s="234"/>
    </row>
    <row r="12" spans="1:131" s="235" customFormat="1" ht="26.25" customHeight="1" x14ac:dyDescent="0.15">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t="s">
        <v>594</v>
      </c>
      <c r="BT12" s="777"/>
      <c r="BU12" s="777"/>
      <c r="BV12" s="777"/>
      <c r="BW12" s="777"/>
      <c r="BX12" s="777"/>
      <c r="BY12" s="777"/>
      <c r="BZ12" s="777"/>
      <c r="CA12" s="777"/>
      <c r="CB12" s="777"/>
      <c r="CC12" s="777"/>
      <c r="CD12" s="777"/>
      <c r="CE12" s="777"/>
      <c r="CF12" s="777"/>
      <c r="CG12" s="778"/>
      <c r="CH12" s="779">
        <v>-200</v>
      </c>
      <c r="CI12" s="780"/>
      <c r="CJ12" s="780"/>
      <c r="CK12" s="780"/>
      <c r="CL12" s="781"/>
      <c r="CM12" s="779">
        <v>737</v>
      </c>
      <c r="CN12" s="780"/>
      <c r="CO12" s="780"/>
      <c r="CP12" s="780"/>
      <c r="CQ12" s="781"/>
      <c r="CR12" s="779">
        <v>150</v>
      </c>
      <c r="CS12" s="780"/>
      <c r="CT12" s="780"/>
      <c r="CU12" s="780"/>
      <c r="CV12" s="781"/>
      <c r="CW12" s="779">
        <v>139</v>
      </c>
      <c r="CX12" s="780"/>
      <c r="CY12" s="780"/>
      <c r="CZ12" s="780"/>
      <c r="DA12" s="781"/>
      <c r="DB12" s="779">
        <v>53</v>
      </c>
      <c r="DC12" s="780"/>
      <c r="DD12" s="780"/>
      <c r="DE12" s="780"/>
      <c r="DF12" s="781"/>
      <c r="DG12" s="779" t="s">
        <v>521</v>
      </c>
      <c r="DH12" s="780"/>
      <c r="DI12" s="780"/>
      <c r="DJ12" s="780"/>
      <c r="DK12" s="781"/>
      <c r="DL12" s="779" t="s">
        <v>521</v>
      </c>
      <c r="DM12" s="780"/>
      <c r="DN12" s="780"/>
      <c r="DO12" s="780"/>
      <c r="DP12" s="781"/>
      <c r="DQ12" s="779" t="s">
        <v>521</v>
      </c>
      <c r="DR12" s="780"/>
      <c r="DS12" s="780"/>
      <c r="DT12" s="780"/>
      <c r="DU12" s="781"/>
      <c r="DV12" s="776"/>
      <c r="DW12" s="777"/>
      <c r="DX12" s="777"/>
      <c r="DY12" s="777"/>
      <c r="DZ12" s="782"/>
      <c r="EA12" s="234"/>
    </row>
    <row r="13" spans="1:131" s="235" customFormat="1" ht="26.25" customHeight="1" x14ac:dyDescent="0.15">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t="s">
        <v>595</v>
      </c>
      <c r="BT13" s="777"/>
      <c r="BU13" s="777"/>
      <c r="BV13" s="777"/>
      <c r="BW13" s="777"/>
      <c r="BX13" s="777"/>
      <c r="BY13" s="777"/>
      <c r="BZ13" s="777"/>
      <c r="CA13" s="777"/>
      <c r="CB13" s="777"/>
      <c r="CC13" s="777"/>
      <c r="CD13" s="777"/>
      <c r="CE13" s="777"/>
      <c r="CF13" s="777"/>
      <c r="CG13" s="778"/>
      <c r="CH13" s="779">
        <v>12</v>
      </c>
      <c r="CI13" s="780"/>
      <c r="CJ13" s="780"/>
      <c r="CK13" s="780"/>
      <c r="CL13" s="781"/>
      <c r="CM13" s="779">
        <v>1022</v>
      </c>
      <c r="CN13" s="780"/>
      <c r="CO13" s="780"/>
      <c r="CP13" s="780"/>
      <c r="CQ13" s="781"/>
      <c r="CR13" s="779">
        <v>5</v>
      </c>
      <c r="CS13" s="780"/>
      <c r="CT13" s="780"/>
      <c r="CU13" s="780"/>
      <c r="CV13" s="781"/>
      <c r="CW13" s="779">
        <v>80</v>
      </c>
      <c r="CX13" s="780"/>
      <c r="CY13" s="780"/>
      <c r="CZ13" s="780"/>
      <c r="DA13" s="781"/>
      <c r="DB13" s="779" t="s">
        <v>521</v>
      </c>
      <c r="DC13" s="780"/>
      <c r="DD13" s="780"/>
      <c r="DE13" s="780"/>
      <c r="DF13" s="781"/>
      <c r="DG13" s="779" t="s">
        <v>521</v>
      </c>
      <c r="DH13" s="780"/>
      <c r="DI13" s="780"/>
      <c r="DJ13" s="780"/>
      <c r="DK13" s="781"/>
      <c r="DL13" s="779" t="s">
        <v>521</v>
      </c>
      <c r="DM13" s="780"/>
      <c r="DN13" s="780"/>
      <c r="DO13" s="780"/>
      <c r="DP13" s="781"/>
      <c r="DQ13" s="779" t="s">
        <v>521</v>
      </c>
      <c r="DR13" s="780"/>
      <c r="DS13" s="780"/>
      <c r="DT13" s="780"/>
      <c r="DU13" s="781"/>
      <c r="DV13" s="776"/>
      <c r="DW13" s="777"/>
      <c r="DX13" s="777"/>
      <c r="DY13" s="777"/>
      <c r="DZ13" s="782"/>
      <c r="EA13" s="234"/>
    </row>
    <row r="14" spans="1:131" s="235" customFormat="1" ht="26.25" customHeight="1" x14ac:dyDescent="0.15">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t="s">
        <v>596</v>
      </c>
      <c r="BT14" s="777"/>
      <c r="BU14" s="777"/>
      <c r="BV14" s="777"/>
      <c r="BW14" s="777"/>
      <c r="BX14" s="777"/>
      <c r="BY14" s="777"/>
      <c r="BZ14" s="777"/>
      <c r="CA14" s="777"/>
      <c r="CB14" s="777"/>
      <c r="CC14" s="777"/>
      <c r="CD14" s="777"/>
      <c r="CE14" s="777"/>
      <c r="CF14" s="777"/>
      <c r="CG14" s="778"/>
      <c r="CH14" s="779">
        <v>3</v>
      </c>
      <c r="CI14" s="780"/>
      <c r="CJ14" s="780"/>
      <c r="CK14" s="780"/>
      <c r="CL14" s="781"/>
      <c r="CM14" s="779">
        <v>196</v>
      </c>
      <c r="CN14" s="780"/>
      <c r="CO14" s="780"/>
      <c r="CP14" s="780"/>
      <c r="CQ14" s="781"/>
      <c r="CR14" s="779">
        <v>9</v>
      </c>
      <c r="CS14" s="780"/>
      <c r="CT14" s="780"/>
      <c r="CU14" s="780"/>
      <c r="CV14" s="781"/>
      <c r="CW14" s="779" t="s">
        <v>521</v>
      </c>
      <c r="CX14" s="780"/>
      <c r="CY14" s="780"/>
      <c r="CZ14" s="780"/>
      <c r="DA14" s="781"/>
      <c r="DB14" s="779">
        <v>4</v>
      </c>
      <c r="DC14" s="780"/>
      <c r="DD14" s="780"/>
      <c r="DE14" s="780"/>
      <c r="DF14" s="781"/>
      <c r="DG14" s="779" t="s">
        <v>521</v>
      </c>
      <c r="DH14" s="780"/>
      <c r="DI14" s="780"/>
      <c r="DJ14" s="780"/>
      <c r="DK14" s="781"/>
      <c r="DL14" s="779" t="s">
        <v>521</v>
      </c>
      <c r="DM14" s="780"/>
      <c r="DN14" s="780"/>
      <c r="DO14" s="780"/>
      <c r="DP14" s="781"/>
      <c r="DQ14" s="779" t="s">
        <v>521</v>
      </c>
      <c r="DR14" s="780"/>
      <c r="DS14" s="780"/>
      <c r="DT14" s="780"/>
      <c r="DU14" s="781"/>
      <c r="DV14" s="776"/>
      <c r="DW14" s="777"/>
      <c r="DX14" s="777"/>
      <c r="DY14" s="777"/>
      <c r="DZ14" s="782"/>
      <c r="EA14" s="234"/>
    </row>
    <row r="15" spans="1:131" s="235" customFormat="1" ht="26.25" customHeight="1" x14ac:dyDescent="0.15">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t="s">
        <v>597</v>
      </c>
      <c r="BT15" s="777"/>
      <c r="BU15" s="777"/>
      <c r="BV15" s="777"/>
      <c r="BW15" s="777"/>
      <c r="BX15" s="777"/>
      <c r="BY15" s="777"/>
      <c r="BZ15" s="777"/>
      <c r="CA15" s="777"/>
      <c r="CB15" s="777"/>
      <c r="CC15" s="777"/>
      <c r="CD15" s="777"/>
      <c r="CE15" s="777"/>
      <c r="CF15" s="777"/>
      <c r="CG15" s="778"/>
      <c r="CH15" s="779">
        <v>3</v>
      </c>
      <c r="CI15" s="780"/>
      <c r="CJ15" s="780"/>
      <c r="CK15" s="780"/>
      <c r="CL15" s="781"/>
      <c r="CM15" s="779">
        <v>1415</v>
      </c>
      <c r="CN15" s="780"/>
      <c r="CO15" s="780"/>
      <c r="CP15" s="780"/>
      <c r="CQ15" s="781"/>
      <c r="CR15" s="779">
        <v>60</v>
      </c>
      <c r="CS15" s="780"/>
      <c r="CT15" s="780"/>
      <c r="CU15" s="780"/>
      <c r="CV15" s="781"/>
      <c r="CW15" s="779" t="s">
        <v>521</v>
      </c>
      <c r="CX15" s="780"/>
      <c r="CY15" s="780"/>
      <c r="CZ15" s="780"/>
      <c r="DA15" s="781"/>
      <c r="DB15" s="779">
        <v>460</v>
      </c>
      <c r="DC15" s="780"/>
      <c r="DD15" s="780"/>
      <c r="DE15" s="780"/>
      <c r="DF15" s="781"/>
      <c r="DG15" s="779" t="s">
        <v>521</v>
      </c>
      <c r="DH15" s="780"/>
      <c r="DI15" s="780"/>
      <c r="DJ15" s="780"/>
      <c r="DK15" s="781"/>
      <c r="DL15" s="779" t="s">
        <v>521</v>
      </c>
      <c r="DM15" s="780"/>
      <c r="DN15" s="780"/>
      <c r="DO15" s="780"/>
      <c r="DP15" s="781"/>
      <c r="DQ15" s="779" t="s">
        <v>521</v>
      </c>
      <c r="DR15" s="780"/>
      <c r="DS15" s="780"/>
      <c r="DT15" s="780"/>
      <c r="DU15" s="781"/>
      <c r="DV15" s="776"/>
      <c r="DW15" s="777"/>
      <c r="DX15" s="777"/>
      <c r="DY15" s="777"/>
      <c r="DZ15" s="782"/>
      <c r="EA15" s="234"/>
    </row>
    <row r="16" spans="1:131" s="235" customFormat="1" ht="26.25" customHeight="1" x14ac:dyDescent="0.15">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t="s">
        <v>598</v>
      </c>
      <c r="BT16" s="777"/>
      <c r="BU16" s="777"/>
      <c r="BV16" s="777"/>
      <c r="BW16" s="777"/>
      <c r="BX16" s="777"/>
      <c r="BY16" s="777"/>
      <c r="BZ16" s="777"/>
      <c r="CA16" s="777"/>
      <c r="CB16" s="777"/>
      <c r="CC16" s="777"/>
      <c r="CD16" s="777"/>
      <c r="CE16" s="777"/>
      <c r="CF16" s="777"/>
      <c r="CG16" s="778"/>
      <c r="CH16" s="779">
        <v>44</v>
      </c>
      <c r="CI16" s="780"/>
      <c r="CJ16" s="780"/>
      <c r="CK16" s="780"/>
      <c r="CL16" s="781"/>
      <c r="CM16" s="779">
        <v>1494</v>
      </c>
      <c r="CN16" s="780"/>
      <c r="CO16" s="780"/>
      <c r="CP16" s="780"/>
      <c r="CQ16" s="781"/>
      <c r="CR16" s="779">
        <v>51</v>
      </c>
      <c r="CS16" s="780"/>
      <c r="CT16" s="780"/>
      <c r="CU16" s="780"/>
      <c r="CV16" s="781"/>
      <c r="CW16" s="779">
        <v>23</v>
      </c>
      <c r="CX16" s="780"/>
      <c r="CY16" s="780"/>
      <c r="CZ16" s="780"/>
      <c r="DA16" s="781"/>
      <c r="DB16" s="779" t="s">
        <v>521</v>
      </c>
      <c r="DC16" s="780"/>
      <c r="DD16" s="780"/>
      <c r="DE16" s="780"/>
      <c r="DF16" s="781"/>
      <c r="DG16" s="779" t="s">
        <v>521</v>
      </c>
      <c r="DH16" s="780"/>
      <c r="DI16" s="780"/>
      <c r="DJ16" s="780"/>
      <c r="DK16" s="781"/>
      <c r="DL16" s="779" t="s">
        <v>521</v>
      </c>
      <c r="DM16" s="780"/>
      <c r="DN16" s="780"/>
      <c r="DO16" s="780"/>
      <c r="DP16" s="781"/>
      <c r="DQ16" s="779" t="s">
        <v>521</v>
      </c>
      <c r="DR16" s="780"/>
      <c r="DS16" s="780"/>
      <c r="DT16" s="780"/>
      <c r="DU16" s="781"/>
      <c r="DV16" s="776"/>
      <c r="DW16" s="777"/>
      <c r="DX16" s="777"/>
      <c r="DY16" s="777"/>
      <c r="DZ16" s="782"/>
      <c r="EA16" s="234"/>
    </row>
    <row r="17" spans="1:131" s="235" customFormat="1" ht="26.25" customHeight="1" x14ac:dyDescent="0.15">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t="s">
        <v>599</v>
      </c>
      <c r="BT17" s="777"/>
      <c r="BU17" s="777"/>
      <c r="BV17" s="777"/>
      <c r="BW17" s="777"/>
      <c r="BX17" s="777"/>
      <c r="BY17" s="777"/>
      <c r="BZ17" s="777"/>
      <c r="CA17" s="777"/>
      <c r="CB17" s="777"/>
      <c r="CC17" s="777"/>
      <c r="CD17" s="777"/>
      <c r="CE17" s="777"/>
      <c r="CF17" s="777"/>
      <c r="CG17" s="778"/>
      <c r="CH17" s="779">
        <v>-2</v>
      </c>
      <c r="CI17" s="780"/>
      <c r="CJ17" s="780"/>
      <c r="CK17" s="780"/>
      <c r="CL17" s="781"/>
      <c r="CM17" s="779">
        <v>877</v>
      </c>
      <c r="CN17" s="780"/>
      <c r="CO17" s="780"/>
      <c r="CP17" s="780"/>
      <c r="CQ17" s="781"/>
      <c r="CR17" s="779">
        <v>24</v>
      </c>
      <c r="CS17" s="780"/>
      <c r="CT17" s="780"/>
      <c r="CU17" s="780"/>
      <c r="CV17" s="781"/>
      <c r="CW17" s="779">
        <v>2</v>
      </c>
      <c r="CX17" s="780"/>
      <c r="CY17" s="780"/>
      <c r="CZ17" s="780"/>
      <c r="DA17" s="781"/>
      <c r="DB17" s="779" t="s">
        <v>521</v>
      </c>
      <c r="DC17" s="780"/>
      <c r="DD17" s="780"/>
      <c r="DE17" s="780"/>
      <c r="DF17" s="781"/>
      <c r="DG17" s="779" t="s">
        <v>521</v>
      </c>
      <c r="DH17" s="780"/>
      <c r="DI17" s="780"/>
      <c r="DJ17" s="780"/>
      <c r="DK17" s="781"/>
      <c r="DL17" s="779" t="s">
        <v>521</v>
      </c>
      <c r="DM17" s="780"/>
      <c r="DN17" s="780"/>
      <c r="DO17" s="780"/>
      <c r="DP17" s="781"/>
      <c r="DQ17" s="779" t="s">
        <v>521</v>
      </c>
      <c r="DR17" s="780"/>
      <c r="DS17" s="780"/>
      <c r="DT17" s="780"/>
      <c r="DU17" s="781"/>
      <c r="DV17" s="776"/>
      <c r="DW17" s="777"/>
      <c r="DX17" s="777"/>
      <c r="DY17" s="777"/>
      <c r="DZ17" s="782"/>
      <c r="EA17" s="234"/>
    </row>
    <row r="18" spans="1:131" s="235" customFormat="1" ht="26.25" customHeight="1" x14ac:dyDescent="0.15">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t="s">
        <v>600</v>
      </c>
      <c r="BT18" s="777"/>
      <c r="BU18" s="777"/>
      <c r="BV18" s="777"/>
      <c r="BW18" s="777"/>
      <c r="BX18" s="777"/>
      <c r="BY18" s="777"/>
      <c r="BZ18" s="777"/>
      <c r="CA18" s="777"/>
      <c r="CB18" s="777"/>
      <c r="CC18" s="777"/>
      <c r="CD18" s="777"/>
      <c r="CE18" s="777"/>
      <c r="CF18" s="777"/>
      <c r="CG18" s="778"/>
      <c r="CH18" s="779">
        <v>-36</v>
      </c>
      <c r="CI18" s="780"/>
      <c r="CJ18" s="780"/>
      <c r="CK18" s="780"/>
      <c r="CL18" s="781"/>
      <c r="CM18" s="779">
        <v>1475</v>
      </c>
      <c r="CN18" s="780"/>
      <c r="CO18" s="780"/>
      <c r="CP18" s="780"/>
      <c r="CQ18" s="781"/>
      <c r="CR18" s="779">
        <v>10</v>
      </c>
      <c r="CS18" s="780"/>
      <c r="CT18" s="780"/>
      <c r="CU18" s="780"/>
      <c r="CV18" s="781"/>
      <c r="CW18" s="779">
        <v>6</v>
      </c>
      <c r="CX18" s="780"/>
      <c r="CY18" s="780"/>
      <c r="CZ18" s="780"/>
      <c r="DA18" s="781"/>
      <c r="DB18" s="779" t="s">
        <v>521</v>
      </c>
      <c r="DC18" s="780"/>
      <c r="DD18" s="780"/>
      <c r="DE18" s="780"/>
      <c r="DF18" s="781"/>
      <c r="DG18" s="779" t="s">
        <v>521</v>
      </c>
      <c r="DH18" s="780"/>
      <c r="DI18" s="780"/>
      <c r="DJ18" s="780"/>
      <c r="DK18" s="781"/>
      <c r="DL18" s="779" t="s">
        <v>521</v>
      </c>
      <c r="DM18" s="780"/>
      <c r="DN18" s="780"/>
      <c r="DO18" s="780"/>
      <c r="DP18" s="781"/>
      <c r="DQ18" s="779" t="s">
        <v>521</v>
      </c>
      <c r="DR18" s="780"/>
      <c r="DS18" s="780"/>
      <c r="DT18" s="780"/>
      <c r="DU18" s="781"/>
      <c r="DV18" s="776"/>
      <c r="DW18" s="777"/>
      <c r="DX18" s="777"/>
      <c r="DY18" s="777"/>
      <c r="DZ18" s="782"/>
      <c r="EA18" s="234"/>
    </row>
    <row r="19" spans="1:131" s="235" customFormat="1" ht="26.25" customHeight="1" x14ac:dyDescent="0.15">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t="s">
        <v>601</v>
      </c>
      <c r="BT19" s="777"/>
      <c r="BU19" s="777"/>
      <c r="BV19" s="777"/>
      <c r="BW19" s="777"/>
      <c r="BX19" s="777"/>
      <c r="BY19" s="777"/>
      <c r="BZ19" s="777"/>
      <c r="CA19" s="777"/>
      <c r="CB19" s="777"/>
      <c r="CC19" s="777"/>
      <c r="CD19" s="777"/>
      <c r="CE19" s="777"/>
      <c r="CF19" s="777"/>
      <c r="CG19" s="778"/>
      <c r="CH19" s="779">
        <v>0</v>
      </c>
      <c r="CI19" s="780"/>
      <c r="CJ19" s="780"/>
      <c r="CK19" s="780"/>
      <c r="CL19" s="781"/>
      <c r="CM19" s="779">
        <v>133</v>
      </c>
      <c r="CN19" s="780"/>
      <c r="CO19" s="780"/>
      <c r="CP19" s="780"/>
      <c r="CQ19" s="781"/>
      <c r="CR19" s="779">
        <v>5</v>
      </c>
      <c r="CS19" s="780"/>
      <c r="CT19" s="780"/>
      <c r="CU19" s="780"/>
      <c r="CV19" s="781"/>
      <c r="CW19" s="779">
        <v>1</v>
      </c>
      <c r="CX19" s="780"/>
      <c r="CY19" s="780"/>
      <c r="CZ19" s="780"/>
      <c r="DA19" s="781"/>
      <c r="DB19" s="779" t="s">
        <v>521</v>
      </c>
      <c r="DC19" s="780"/>
      <c r="DD19" s="780"/>
      <c r="DE19" s="780"/>
      <c r="DF19" s="781"/>
      <c r="DG19" s="779" t="s">
        <v>521</v>
      </c>
      <c r="DH19" s="780"/>
      <c r="DI19" s="780"/>
      <c r="DJ19" s="780"/>
      <c r="DK19" s="781"/>
      <c r="DL19" s="779" t="s">
        <v>521</v>
      </c>
      <c r="DM19" s="780"/>
      <c r="DN19" s="780"/>
      <c r="DO19" s="780"/>
      <c r="DP19" s="781"/>
      <c r="DQ19" s="779" t="s">
        <v>521</v>
      </c>
      <c r="DR19" s="780"/>
      <c r="DS19" s="780"/>
      <c r="DT19" s="780"/>
      <c r="DU19" s="781"/>
      <c r="DV19" s="776"/>
      <c r="DW19" s="777"/>
      <c r="DX19" s="777"/>
      <c r="DY19" s="777"/>
      <c r="DZ19" s="782"/>
      <c r="EA19" s="234"/>
    </row>
    <row r="20" spans="1:131" s="235" customFormat="1" ht="26.25" customHeight="1" x14ac:dyDescent="0.15">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x14ac:dyDescent="0.2">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x14ac:dyDescent="0.15">
      <c r="A22" s="238">
        <v>16</v>
      </c>
      <c r="B22" s="783"/>
      <c r="C22" s="784"/>
      <c r="D22" s="784"/>
      <c r="E22" s="784"/>
      <c r="F22" s="784"/>
      <c r="G22" s="784"/>
      <c r="H22" s="784"/>
      <c r="I22" s="784"/>
      <c r="J22" s="784"/>
      <c r="K22" s="784"/>
      <c r="L22" s="784"/>
      <c r="M22" s="784"/>
      <c r="N22" s="784"/>
      <c r="O22" s="784"/>
      <c r="P22" s="785"/>
      <c r="Q22" s="809"/>
      <c r="R22" s="810"/>
      <c r="S22" s="810"/>
      <c r="T22" s="810"/>
      <c r="U22" s="810"/>
      <c r="V22" s="810"/>
      <c r="W22" s="810"/>
      <c r="X22" s="810"/>
      <c r="Y22" s="810"/>
      <c r="Z22" s="810"/>
      <c r="AA22" s="810"/>
      <c r="AB22" s="810"/>
      <c r="AC22" s="810"/>
      <c r="AD22" s="810"/>
      <c r="AE22" s="811"/>
      <c r="AF22" s="789"/>
      <c r="AG22" s="790"/>
      <c r="AH22" s="790"/>
      <c r="AI22" s="790"/>
      <c r="AJ22" s="791"/>
      <c r="AK22" s="812"/>
      <c r="AL22" s="813"/>
      <c r="AM22" s="813"/>
      <c r="AN22" s="813"/>
      <c r="AO22" s="813"/>
      <c r="AP22" s="813"/>
      <c r="AQ22" s="813"/>
      <c r="AR22" s="813"/>
      <c r="AS22" s="813"/>
      <c r="AT22" s="813"/>
      <c r="AU22" s="814"/>
      <c r="AV22" s="814"/>
      <c r="AW22" s="814"/>
      <c r="AX22" s="814"/>
      <c r="AY22" s="815"/>
      <c r="AZ22" s="816" t="s">
        <v>392</v>
      </c>
      <c r="BA22" s="816"/>
      <c r="BB22" s="816"/>
      <c r="BC22" s="816"/>
      <c r="BD22" s="817"/>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x14ac:dyDescent="0.2">
      <c r="A23" s="240" t="s">
        <v>393</v>
      </c>
      <c r="B23" s="796" t="s">
        <v>394</v>
      </c>
      <c r="C23" s="797"/>
      <c r="D23" s="797"/>
      <c r="E23" s="797"/>
      <c r="F23" s="797"/>
      <c r="G23" s="797"/>
      <c r="H23" s="797"/>
      <c r="I23" s="797"/>
      <c r="J23" s="797"/>
      <c r="K23" s="797"/>
      <c r="L23" s="797"/>
      <c r="M23" s="797"/>
      <c r="N23" s="797"/>
      <c r="O23" s="797"/>
      <c r="P23" s="798"/>
      <c r="Q23" s="799">
        <v>74620</v>
      </c>
      <c r="R23" s="800"/>
      <c r="S23" s="800"/>
      <c r="T23" s="800"/>
      <c r="U23" s="801"/>
      <c r="V23" s="802">
        <v>71548</v>
      </c>
      <c r="W23" s="800"/>
      <c r="X23" s="800"/>
      <c r="Y23" s="800"/>
      <c r="Z23" s="801"/>
      <c r="AA23" s="802">
        <v>3072</v>
      </c>
      <c r="AB23" s="800"/>
      <c r="AC23" s="800"/>
      <c r="AD23" s="800"/>
      <c r="AE23" s="803"/>
      <c r="AF23" s="804">
        <v>2074</v>
      </c>
      <c r="AG23" s="805"/>
      <c r="AH23" s="805"/>
      <c r="AI23" s="805"/>
      <c r="AJ23" s="806"/>
      <c r="AK23" s="807"/>
      <c r="AL23" s="808"/>
      <c r="AM23" s="808"/>
      <c r="AN23" s="808"/>
      <c r="AO23" s="808"/>
      <c r="AP23" s="802">
        <v>93950</v>
      </c>
      <c r="AQ23" s="800"/>
      <c r="AR23" s="800"/>
      <c r="AS23" s="800"/>
      <c r="AT23" s="801"/>
      <c r="AU23" s="819"/>
      <c r="AV23" s="819"/>
      <c r="AW23" s="819"/>
      <c r="AX23" s="819"/>
      <c r="AY23" s="820"/>
      <c r="AZ23" s="821" t="s">
        <v>132</v>
      </c>
      <c r="BA23" s="800"/>
      <c r="BB23" s="800"/>
      <c r="BC23" s="800"/>
      <c r="BD23" s="803"/>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x14ac:dyDescent="0.15">
      <c r="A24" s="818" t="s">
        <v>395</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22" t="s">
        <v>400</v>
      </c>
      <c r="AG26" s="823"/>
      <c r="AH26" s="823"/>
      <c r="AI26" s="823"/>
      <c r="AJ26" s="824"/>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5"/>
      <c r="AG27" s="826"/>
      <c r="AH27" s="826"/>
      <c r="AI27" s="826"/>
      <c r="AJ27" s="827"/>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752">
        <v>15066</v>
      </c>
      <c r="R28" s="753"/>
      <c r="S28" s="753"/>
      <c r="T28" s="753"/>
      <c r="U28" s="754"/>
      <c r="V28" s="755">
        <v>14838</v>
      </c>
      <c r="W28" s="753"/>
      <c r="X28" s="753"/>
      <c r="Y28" s="753"/>
      <c r="Z28" s="754"/>
      <c r="AA28" s="755">
        <v>228</v>
      </c>
      <c r="AB28" s="753"/>
      <c r="AC28" s="753"/>
      <c r="AD28" s="753"/>
      <c r="AE28" s="756"/>
      <c r="AF28" s="830">
        <v>228</v>
      </c>
      <c r="AG28" s="831"/>
      <c r="AH28" s="831"/>
      <c r="AI28" s="831"/>
      <c r="AJ28" s="832"/>
      <c r="AK28" s="833">
        <v>1102</v>
      </c>
      <c r="AL28" s="834"/>
      <c r="AM28" s="834"/>
      <c r="AN28" s="834"/>
      <c r="AO28" s="835"/>
      <c r="AP28" s="836" t="s">
        <v>521</v>
      </c>
      <c r="AQ28" s="834"/>
      <c r="AR28" s="834"/>
      <c r="AS28" s="834"/>
      <c r="AT28" s="835"/>
      <c r="AU28" s="836" t="s">
        <v>521</v>
      </c>
      <c r="AV28" s="834"/>
      <c r="AW28" s="834"/>
      <c r="AX28" s="834"/>
      <c r="AY28" s="835"/>
      <c r="AZ28" s="837" t="s">
        <v>521</v>
      </c>
      <c r="BA28" s="838"/>
      <c r="BB28" s="838"/>
      <c r="BC28" s="838"/>
      <c r="BD28" s="839"/>
      <c r="BE28" s="828"/>
      <c r="BF28" s="828"/>
      <c r="BG28" s="828"/>
      <c r="BH28" s="828"/>
      <c r="BI28" s="829"/>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x14ac:dyDescent="0.15">
      <c r="A29" s="242">
        <v>2</v>
      </c>
      <c r="B29" s="783" t="s">
        <v>406</v>
      </c>
      <c r="C29" s="784"/>
      <c r="D29" s="784"/>
      <c r="E29" s="784"/>
      <c r="F29" s="784"/>
      <c r="G29" s="784"/>
      <c r="H29" s="784"/>
      <c r="I29" s="784"/>
      <c r="J29" s="784"/>
      <c r="K29" s="784"/>
      <c r="L29" s="784"/>
      <c r="M29" s="784"/>
      <c r="N29" s="784"/>
      <c r="O29" s="784"/>
      <c r="P29" s="785"/>
      <c r="Q29" s="792">
        <v>185</v>
      </c>
      <c r="R29" s="790"/>
      <c r="S29" s="790"/>
      <c r="T29" s="790"/>
      <c r="U29" s="793"/>
      <c r="V29" s="788">
        <v>127</v>
      </c>
      <c r="W29" s="790"/>
      <c r="X29" s="790"/>
      <c r="Y29" s="790"/>
      <c r="Z29" s="793"/>
      <c r="AA29" s="788">
        <v>58</v>
      </c>
      <c r="AB29" s="790"/>
      <c r="AC29" s="790"/>
      <c r="AD29" s="790"/>
      <c r="AE29" s="791"/>
      <c r="AF29" s="789">
        <v>58</v>
      </c>
      <c r="AG29" s="790"/>
      <c r="AH29" s="790"/>
      <c r="AI29" s="790"/>
      <c r="AJ29" s="791"/>
      <c r="AK29" s="848" t="s">
        <v>521</v>
      </c>
      <c r="AL29" s="841"/>
      <c r="AM29" s="841"/>
      <c r="AN29" s="841"/>
      <c r="AO29" s="842"/>
      <c r="AP29" s="840">
        <v>107</v>
      </c>
      <c r="AQ29" s="841"/>
      <c r="AR29" s="841"/>
      <c r="AS29" s="841"/>
      <c r="AT29" s="842"/>
      <c r="AU29" s="840">
        <v>25</v>
      </c>
      <c r="AV29" s="841"/>
      <c r="AW29" s="841"/>
      <c r="AX29" s="841"/>
      <c r="AY29" s="842"/>
      <c r="AZ29" s="843" t="s">
        <v>521</v>
      </c>
      <c r="BA29" s="844"/>
      <c r="BB29" s="844"/>
      <c r="BC29" s="844"/>
      <c r="BD29" s="845"/>
      <c r="BE29" s="846"/>
      <c r="BF29" s="846"/>
      <c r="BG29" s="846"/>
      <c r="BH29" s="846"/>
      <c r="BI29" s="847"/>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x14ac:dyDescent="0.15">
      <c r="A30" s="242">
        <v>3</v>
      </c>
      <c r="B30" s="783" t="s">
        <v>407</v>
      </c>
      <c r="C30" s="784"/>
      <c r="D30" s="784"/>
      <c r="E30" s="784"/>
      <c r="F30" s="784"/>
      <c r="G30" s="784"/>
      <c r="H30" s="784"/>
      <c r="I30" s="784"/>
      <c r="J30" s="784"/>
      <c r="K30" s="784"/>
      <c r="L30" s="784"/>
      <c r="M30" s="784"/>
      <c r="N30" s="784"/>
      <c r="O30" s="784"/>
      <c r="P30" s="785"/>
      <c r="Q30" s="792">
        <v>2810</v>
      </c>
      <c r="R30" s="790"/>
      <c r="S30" s="790"/>
      <c r="T30" s="790"/>
      <c r="U30" s="793"/>
      <c r="V30" s="788">
        <v>2792</v>
      </c>
      <c r="W30" s="790"/>
      <c r="X30" s="790"/>
      <c r="Y30" s="790"/>
      <c r="Z30" s="793"/>
      <c r="AA30" s="788">
        <v>18</v>
      </c>
      <c r="AB30" s="790"/>
      <c r="AC30" s="790"/>
      <c r="AD30" s="790"/>
      <c r="AE30" s="791"/>
      <c r="AF30" s="789">
        <v>18</v>
      </c>
      <c r="AG30" s="790"/>
      <c r="AH30" s="790"/>
      <c r="AI30" s="790"/>
      <c r="AJ30" s="791"/>
      <c r="AK30" s="848">
        <v>571</v>
      </c>
      <c r="AL30" s="841"/>
      <c r="AM30" s="841"/>
      <c r="AN30" s="841"/>
      <c r="AO30" s="842"/>
      <c r="AP30" s="840" t="s">
        <v>521</v>
      </c>
      <c r="AQ30" s="841"/>
      <c r="AR30" s="841"/>
      <c r="AS30" s="841"/>
      <c r="AT30" s="842"/>
      <c r="AU30" s="840" t="s">
        <v>521</v>
      </c>
      <c r="AV30" s="841"/>
      <c r="AW30" s="841"/>
      <c r="AX30" s="841"/>
      <c r="AY30" s="842"/>
      <c r="AZ30" s="843" t="s">
        <v>521</v>
      </c>
      <c r="BA30" s="844"/>
      <c r="BB30" s="844"/>
      <c r="BC30" s="844"/>
      <c r="BD30" s="845"/>
      <c r="BE30" s="846"/>
      <c r="BF30" s="846"/>
      <c r="BG30" s="846"/>
      <c r="BH30" s="846"/>
      <c r="BI30" s="847"/>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x14ac:dyDescent="0.15">
      <c r="A31" s="242">
        <v>4</v>
      </c>
      <c r="B31" s="783" t="s">
        <v>408</v>
      </c>
      <c r="C31" s="784"/>
      <c r="D31" s="784"/>
      <c r="E31" s="784"/>
      <c r="F31" s="784"/>
      <c r="G31" s="784"/>
      <c r="H31" s="784"/>
      <c r="I31" s="784"/>
      <c r="J31" s="784"/>
      <c r="K31" s="784"/>
      <c r="L31" s="784"/>
      <c r="M31" s="784"/>
      <c r="N31" s="784"/>
      <c r="O31" s="784"/>
      <c r="P31" s="785"/>
      <c r="Q31" s="792">
        <v>19553</v>
      </c>
      <c r="R31" s="790"/>
      <c r="S31" s="790"/>
      <c r="T31" s="790"/>
      <c r="U31" s="793"/>
      <c r="V31" s="788">
        <v>19102</v>
      </c>
      <c r="W31" s="790"/>
      <c r="X31" s="790"/>
      <c r="Y31" s="790"/>
      <c r="Z31" s="793"/>
      <c r="AA31" s="788">
        <v>451</v>
      </c>
      <c r="AB31" s="790"/>
      <c r="AC31" s="790"/>
      <c r="AD31" s="790"/>
      <c r="AE31" s="791"/>
      <c r="AF31" s="789">
        <v>451</v>
      </c>
      <c r="AG31" s="790"/>
      <c r="AH31" s="790"/>
      <c r="AI31" s="790"/>
      <c r="AJ31" s="791"/>
      <c r="AK31" s="848">
        <v>2764</v>
      </c>
      <c r="AL31" s="841"/>
      <c r="AM31" s="841"/>
      <c r="AN31" s="841"/>
      <c r="AO31" s="842"/>
      <c r="AP31" s="840" t="s">
        <v>521</v>
      </c>
      <c r="AQ31" s="841"/>
      <c r="AR31" s="841"/>
      <c r="AS31" s="841"/>
      <c r="AT31" s="842"/>
      <c r="AU31" s="840" t="s">
        <v>521</v>
      </c>
      <c r="AV31" s="841"/>
      <c r="AW31" s="841"/>
      <c r="AX31" s="841"/>
      <c r="AY31" s="842"/>
      <c r="AZ31" s="843" t="s">
        <v>521</v>
      </c>
      <c r="BA31" s="844"/>
      <c r="BB31" s="844"/>
      <c r="BC31" s="844"/>
      <c r="BD31" s="845"/>
      <c r="BE31" s="846"/>
      <c r="BF31" s="846"/>
      <c r="BG31" s="846"/>
      <c r="BH31" s="846"/>
      <c r="BI31" s="847"/>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x14ac:dyDescent="0.15">
      <c r="A32" s="242">
        <v>5</v>
      </c>
      <c r="B32" s="783" t="s">
        <v>409</v>
      </c>
      <c r="C32" s="784"/>
      <c r="D32" s="784"/>
      <c r="E32" s="784"/>
      <c r="F32" s="784"/>
      <c r="G32" s="784"/>
      <c r="H32" s="784"/>
      <c r="I32" s="784"/>
      <c r="J32" s="784"/>
      <c r="K32" s="784"/>
      <c r="L32" s="784"/>
      <c r="M32" s="784"/>
      <c r="N32" s="784"/>
      <c r="O32" s="784"/>
      <c r="P32" s="785"/>
      <c r="Q32" s="792">
        <v>9588</v>
      </c>
      <c r="R32" s="790"/>
      <c r="S32" s="790"/>
      <c r="T32" s="790"/>
      <c r="U32" s="793"/>
      <c r="V32" s="788">
        <v>9282</v>
      </c>
      <c r="W32" s="790"/>
      <c r="X32" s="790"/>
      <c r="Y32" s="790"/>
      <c r="Z32" s="793"/>
      <c r="AA32" s="788">
        <v>306</v>
      </c>
      <c r="AB32" s="790"/>
      <c r="AC32" s="790"/>
      <c r="AD32" s="790"/>
      <c r="AE32" s="791"/>
      <c r="AF32" s="789">
        <v>2190</v>
      </c>
      <c r="AG32" s="790"/>
      <c r="AH32" s="790"/>
      <c r="AI32" s="790"/>
      <c r="AJ32" s="791"/>
      <c r="AK32" s="848">
        <v>962</v>
      </c>
      <c r="AL32" s="841"/>
      <c r="AM32" s="841"/>
      <c r="AN32" s="841"/>
      <c r="AO32" s="842"/>
      <c r="AP32" s="840">
        <v>6599</v>
      </c>
      <c r="AQ32" s="841"/>
      <c r="AR32" s="841"/>
      <c r="AS32" s="841"/>
      <c r="AT32" s="842"/>
      <c r="AU32" s="840">
        <v>1399</v>
      </c>
      <c r="AV32" s="841"/>
      <c r="AW32" s="841"/>
      <c r="AX32" s="841"/>
      <c r="AY32" s="842"/>
      <c r="AZ32" s="843" t="s">
        <v>521</v>
      </c>
      <c r="BA32" s="844"/>
      <c r="BB32" s="844"/>
      <c r="BC32" s="844"/>
      <c r="BD32" s="845"/>
      <c r="BE32" s="846" t="s">
        <v>410</v>
      </c>
      <c r="BF32" s="846"/>
      <c r="BG32" s="846"/>
      <c r="BH32" s="846"/>
      <c r="BI32" s="847"/>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x14ac:dyDescent="0.15">
      <c r="A33" s="242">
        <v>6</v>
      </c>
      <c r="B33" s="783" t="s">
        <v>411</v>
      </c>
      <c r="C33" s="784"/>
      <c r="D33" s="784"/>
      <c r="E33" s="784"/>
      <c r="F33" s="784"/>
      <c r="G33" s="784"/>
      <c r="H33" s="784"/>
      <c r="I33" s="784"/>
      <c r="J33" s="784"/>
      <c r="K33" s="784"/>
      <c r="L33" s="784"/>
      <c r="M33" s="784"/>
      <c r="N33" s="784"/>
      <c r="O33" s="784"/>
      <c r="P33" s="785"/>
      <c r="Q33" s="792">
        <v>3431</v>
      </c>
      <c r="R33" s="790"/>
      <c r="S33" s="790"/>
      <c r="T33" s="790"/>
      <c r="U33" s="793"/>
      <c r="V33" s="788">
        <v>2902</v>
      </c>
      <c r="W33" s="790"/>
      <c r="X33" s="790"/>
      <c r="Y33" s="790"/>
      <c r="Z33" s="793"/>
      <c r="AA33" s="788">
        <v>528</v>
      </c>
      <c r="AB33" s="790"/>
      <c r="AC33" s="790"/>
      <c r="AD33" s="790"/>
      <c r="AE33" s="791"/>
      <c r="AF33" s="789">
        <v>2337</v>
      </c>
      <c r="AG33" s="790"/>
      <c r="AH33" s="790"/>
      <c r="AI33" s="790"/>
      <c r="AJ33" s="791"/>
      <c r="AK33" s="848">
        <v>92</v>
      </c>
      <c r="AL33" s="841"/>
      <c r="AM33" s="841"/>
      <c r="AN33" s="841"/>
      <c r="AO33" s="842"/>
      <c r="AP33" s="840">
        <v>6343</v>
      </c>
      <c r="AQ33" s="841"/>
      <c r="AR33" s="841"/>
      <c r="AS33" s="841"/>
      <c r="AT33" s="842"/>
      <c r="AU33" s="840">
        <v>393</v>
      </c>
      <c r="AV33" s="841"/>
      <c r="AW33" s="841"/>
      <c r="AX33" s="841"/>
      <c r="AY33" s="842"/>
      <c r="AZ33" s="843" t="s">
        <v>521</v>
      </c>
      <c r="BA33" s="844"/>
      <c r="BB33" s="844"/>
      <c r="BC33" s="844"/>
      <c r="BD33" s="845"/>
      <c r="BE33" s="846" t="s">
        <v>412</v>
      </c>
      <c r="BF33" s="846"/>
      <c r="BG33" s="846"/>
      <c r="BH33" s="846"/>
      <c r="BI33" s="847"/>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x14ac:dyDescent="0.15">
      <c r="A34" s="242">
        <v>7</v>
      </c>
      <c r="B34" s="783" t="s">
        <v>413</v>
      </c>
      <c r="C34" s="784"/>
      <c r="D34" s="784"/>
      <c r="E34" s="784"/>
      <c r="F34" s="784"/>
      <c r="G34" s="784"/>
      <c r="H34" s="784"/>
      <c r="I34" s="784"/>
      <c r="J34" s="784"/>
      <c r="K34" s="784"/>
      <c r="L34" s="784"/>
      <c r="M34" s="784"/>
      <c r="N34" s="784"/>
      <c r="O34" s="784"/>
      <c r="P34" s="785"/>
      <c r="Q34" s="792">
        <v>26</v>
      </c>
      <c r="R34" s="790"/>
      <c r="S34" s="790"/>
      <c r="T34" s="790"/>
      <c r="U34" s="793"/>
      <c r="V34" s="788">
        <v>36</v>
      </c>
      <c r="W34" s="790"/>
      <c r="X34" s="790"/>
      <c r="Y34" s="790"/>
      <c r="Z34" s="793"/>
      <c r="AA34" s="788">
        <v>-9</v>
      </c>
      <c r="AB34" s="790"/>
      <c r="AC34" s="790"/>
      <c r="AD34" s="790"/>
      <c r="AE34" s="791"/>
      <c r="AF34" s="789">
        <v>413</v>
      </c>
      <c r="AG34" s="790"/>
      <c r="AH34" s="790"/>
      <c r="AI34" s="790"/>
      <c r="AJ34" s="791"/>
      <c r="AK34" s="848" t="s">
        <v>521</v>
      </c>
      <c r="AL34" s="841"/>
      <c r="AM34" s="841"/>
      <c r="AN34" s="841"/>
      <c r="AO34" s="842"/>
      <c r="AP34" s="840" t="s">
        <v>521</v>
      </c>
      <c r="AQ34" s="841"/>
      <c r="AR34" s="841"/>
      <c r="AS34" s="841"/>
      <c r="AT34" s="842"/>
      <c r="AU34" s="840" t="s">
        <v>521</v>
      </c>
      <c r="AV34" s="841"/>
      <c r="AW34" s="841"/>
      <c r="AX34" s="841"/>
      <c r="AY34" s="842"/>
      <c r="AZ34" s="843" t="s">
        <v>521</v>
      </c>
      <c r="BA34" s="844"/>
      <c r="BB34" s="844"/>
      <c r="BC34" s="844"/>
      <c r="BD34" s="845"/>
      <c r="BE34" s="846" t="s">
        <v>410</v>
      </c>
      <c r="BF34" s="846"/>
      <c r="BG34" s="846"/>
      <c r="BH34" s="846"/>
      <c r="BI34" s="847"/>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x14ac:dyDescent="0.15">
      <c r="A35" s="242">
        <v>8</v>
      </c>
      <c r="B35" s="783" t="s">
        <v>414</v>
      </c>
      <c r="C35" s="784"/>
      <c r="D35" s="784"/>
      <c r="E35" s="784"/>
      <c r="F35" s="784"/>
      <c r="G35" s="784"/>
      <c r="H35" s="784"/>
      <c r="I35" s="784"/>
      <c r="J35" s="784"/>
      <c r="K35" s="784"/>
      <c r="L35" s="784"/>
      <c r="M35" s="784"/>
      <c r="N35" s="784"/>
      <c r="O35" s="784"/>
      <c r="P35" s="785"/>
      <c r="Q35" s="792">
        <v>5697</v>
      </c>
      <c r="R35" s="790"/>
      <c r="S35" s="790"/>
      <c r="T35" s="790"/>
      <c r="U35" s="793"/>
      <c r="V35" s="788">
        <v>5038</v>
      </c>
      <c r="W35" s="790"/>
      <c r="X35" s="790"/>
      <c r="Y35" s="790"/>
      <c r="Z35" s="793"/>
      <c r="AA35" s="788">
        <v>658</v>
      </c>
      <c r="AB35" s="790"/>
      <c r="AC35" s="790"/>
      <c r="AD35" s="790"/>
      <c r="AE35" s="791"/>
      <c r="AF35" s="789">
        <v>1296</v>
      </c>
      <c r="AG35" s="790"/>
      <c r="AH35" s="790"/>
      <c r="AI35" s="790"/>
      <c r="AJ35" s="791"/>
      <c r="AK35" s="848">
        <v>2105</v>
      </c>
      <c r="AL35" s="841"/>
      <c r="AM35" s="841"/>
      <c r="AN35" s="841"/>
      <c r="AO35" s="842"/>
      <c r="AP35" s="840">
        <v>42500</v>
      </c>
      <c r="AQ35" s="841"/>
      <c r="AR35" s="841"/>
      <c r="AS35" s="841"/>
      <c r="AT35" s="842"/>
      <c r="AU35" s="840">
        <v>16490</v>
      </c>
      <c r="AV35" s="841"/>
      <c r="AW35" s="841"/>
      <c r="AX35" s="841"/>
      <c r="AY35" s="842"/>
      <c r="AZ35" s="843" t="s">
        <v>521</v>
      </c>
      <c r="BA35" s="844"/>
      <c r="BB35" s="844"/>
      <c r="BC35" s="844"/>
      <c r="BD35" s="845"/>
      <c r="BE35" s="846" t="s">
        <v>410</v>
      </c>
      <c r="BF35" s="846"/>
      <c r="BG35" s="846"/>
      <c r="BH35" s="846"/>
      <c r="BI35" s="847"/>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x14ac:dyDescent="0.15">
      <c r="A36" s="242">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842"/>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x14ac:dyDescent="0.15">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42"/>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x14ac:dyDescent="0.15">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42"/>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x14ac:dyDescent="0.15">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42"/>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x14ac:dyDescent="0.15">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42"/>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x14ac:dyDescent="0.15">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42"/>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x14ac:dyDescent="0.15">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42"/>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x14ac:dyDescent="0.15">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42"/>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x14ac:dyDescent="0.15">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42"/>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x14ac:dyDescent="0.15">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42"/>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x14ac:dyDescent="0.15">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42"/>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x14ac:dyDescent="0.15">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42"/>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x14ac:dyDescent="0.15">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42"/>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x14ac:dyDescent="0.15">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42"/>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x14ac:dyDescent="0.15">
      <c r="A50" s="238">
        <v>23</v>
      </c>
      <c r="B50" s="783"/>
      <c r="C50" s="784"/>
      <c r="D50" s="784"/>
      <c r="E50" s="784"/>
      <c r="F50" s="784"/>
      <c r="G50" s="784"/>
      <c r="H50" s="784"/>
      <c r="I50" s="784"/>
      <c r="J50" s="784"/>
      <c r="K50" s="784"/>
      <c r="L50" s="784"/>
      <c r="M50" s="784"/>
      <c r="N50" s="784"/>
      <c r="O50" s="784"/>
      <c r="P50" s="785"/>
      <c r="Q50" s="851"/>
      <c r="R50" s="852"/>
      <c r="S50" s="852"/>
      <c r="T50" s="852"/>
      <c r="U50" s="852"/>
      <c r="V50" s="852"/>
      <c r="W50" s="852"/>
      <c r="X50" s="852"/>
      <c r="Y50" s="852"/>
      <c r="Z50" s="852"/>
      <c r="AA50" s="852"/>
      <c r="AB50" s="852"/>
      <c r="AC50" s="852"/>
      <c r="AD50" s="852"/>
      <c r="AE50" s="853"/>
      <c r="AF50" s="789"/>
      <c r="AG50" s="790"/>
      <c r="AH50" s="790"/>
      <c r="AI50" s="790"/>
      <c r="AJ50" s="791"/>
      <c r="AK50" s="855"/>
      <c r="AL50" s="852"/>
      <c r="AM50" s="852"/>
      <c r="AN50" s="852"/>
      <c r="AO50" s="852"/>
      <c r="AP50" s="852"/>
      <c r="AQ50" s="852"/>
      <c r="AR50" s="852"/>
      <c r="AS50" s="852"/>
      <c r="AT50" s="852"/>
      <c r="AU50" s="852"/>
      <c r="AV50" s="852"/>
      <c r="AW50" s="852"/>
      <c r="AX50" s="852"/>
      <c r="AY50" s="852"/>
      <c r="AZ50" s="854"/>
      <c r="BA50" s="854"/>
      <c r="BB50" s="854"/>
      <c r="BC50" s="854"/>
      <c r="BD50" s="854"/>
      <c r="BE50" s="846"/>
      <c r="BF50" s="846"/>
      <c r="BG50" s="846"/>
      <c r="BH50" s="846"/>
      <c r="BI50" s="847"/>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x14ac:dyDescent="0.15">
      <c r="A51" s="238">
        <v>24</v>
      </c>
      <c r="B51" s="783"/>
      <c r="C51" s="784"/>
      <c r="D51" s="784"/>
      <c r="E51" s="784"/>
      <c r="F51" s="784"/>
      <c r="G51" s="784"/>
      <c r="H51" s="784"/>
      <c r="I51" s="784"/>
      <c r="J51" s="784"/>
      <c r="K51" s="784"/>
      <c r="L51" s="784"/>
      <c r="M51" s="784"/>
      <c r="N51" s="784"/>
      <c r="O51" s="784"/>
      <c r="P51" s="785"/>
      <c r="Q51" s="851"/>
      <c r="R51" s="852"/>
      <c r="S51" s="852"/>
      <c r="T51" s="852"/>
      <c r="U51" s="852"/>
      <c r="V51" s="852"/>
      <c r="W51" s="852"/>
      <c r="X51" s="852"/>
      <c r="Y51" s="852"/>
      <c r="Z51" s="852"/>
      <c r="AA51" s="852"/>
      <c r="AB51" s="852"/>
      <c r="AC51" s="852"/>
      <c r="AD51" s="852"/>
      <c r="AE51" s="853"/>
      <c r="AF51" s="789"/>
      <c r="AG51" s="790"/>
      <c r="AH51" s="790"/>
      <c r="AI51" s="790"/>
      <c r="AJ51" s="791"/>
      <c r="AK51" s="855"/>
      <c r="AL51" s="852"/>
      <c r="AM51" s="852"/>
      <c r="AN51" s="852"/>
      <c r="AO51" s="852"/>
      <c r="AP51" s="852"/>
      <c r="AQ51" s="852"/>
      <c r="AR51" s="852"/>
      <c r="AS51" s="852"/>
      <c r="AT51" s="852"/>
      <c r="AU51" s="852"/>
      <c r="AV51" s="852"/>
      <c r="AW51" s="852"/>
      <c r="AX51" s="852"/>
      <c r="AY51" s="852"/>
      <c r="AZ51" s="854"/>
      <c r="BA51" s="854"/>
      <c r="BB51" s="854"/>
      <c r="BC51" s="854"/>
      <c r="BD51" s="854"/>
      <c r="BE51" s="846"/>
      <c r="BF51" s="846"/>
      <c r="BG51" s="846"/>
      <c r="BH51" s="846"/>
      <c r="BI51" s="847"/>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x14ac:dyDescent="0.15">
      <c r="A52" s="238">
        <v>25</v>
      </c>
      <c r="B52" s="783"/>
      <c r="C52" s="784"/>
      <c r="D52" s="784"/>
      <c r="E52" s="784"/>
      <c r="F52" s="784"/>
      <c r="G52" s="784"/>
      <c r="H52" s="784"/>
      <c r="I52" s="784"/>
      <c r="J52" s="784"/>
      <c r="K52" s="784"/>
      <c r="L52" s="784"/>
      <c r="M52" s="784"/>
      <c r="N52" s="784"/>
      <c r="O52" s="784"/>
      <c r="P52" s="785"/>
      <c r="Q52" s="851"/>
      <c r="R52" s="852"/>
      <c r="S52" s="852"/>
      <c r="T52" s="852"/>
      <c r="U52" s="852"/>
      <c r="V52" s="852"/>
      <c r="W52" s="852"/>
      <c r="X52" s="852"/>
      <c r="Y52" s="852"/>
      <c r="Z52" s="852"/>
      <c r="AA52" s="852"/>
      <c r="AB52" s="852"/>
      <c r="AC52" s="852"/>
      <c r="AD52" s="852"/>
      <c r="AE52" s="853"/>
      <c r="AF52" s="789"/>
      <c r="AG52" s="790"/>
      <c r="AH52" s="790"/>
      <c r="AI52" s="790"/>
      <c r="AJ52" s="791"/>
      <c r="AK52" s="855"/>
      <c r="AL52" s="852"/>
      <c r="AM52" s="852"/>
      <c r="AN52" s="852"/>
      <c r="AO52" s="852"/>
      <c r="AP52" s="852"/>
      <c r="AQ52" s="852"/>
      <c r="AR52" s="852"/>
      <c r="AS52" s="852"/>
      <c r="AT52" s="852"/>
      <c r="AU52" s="852"/>
      <c r="AV52" s="852"/>
      <c r="AW52" s="852"/>
      <c r="AX52" s="852"/>
      <c r="AY52" s="852"/>
      <c r="AZ52" s="854"/>
      <c r="BA52" s="854"/>
      <c r="BB52" s="854"/>
      <c r="BC52" s="854"/>
      <c r="BD52" s="854"/>
      <c r="BE52" s="846"/>
      <c r="BF52" s="846"/>
      <c r="BG52" s="846"/>
      <c r="BH52" s="846"/>
      <c r="BI52" s="847"/>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x14ac:dyDescent="0.15">
      <c r="A53" s="238">
        <v>26</v>
      </c>
      <c r="B53" s="783"/>
      <c r="C53" s="784"/>
      <c r="D53" s="784"/>
      <c r="E53" s="784"/>
      <c r="F53" s="784"/>
      <c r="G53" s="784"/>
      <c r="H53" s="784"/>
      <c r="I53" s="784"/>
      <c r="J53" s="784"/>
      <c r="K53" s="784"/>
      <c r="L53" s="784"/>
      <c r="M53" s="784"/>
      <c r="N53" s="784"/>
      <c r="O53" s="784"/>
      <c r="P53" s="785"/>
      <c r="Q53" s="851"/>
      <c r="R53" s="852"/>
      <c r="S53" s="852"/>
      <c r="T53" s="852"/>
      <c r="U53" s="852"/>
      <c r="V53" s="852"/>
      <c r="W53" s="852"/>
      <c r="X53" s="852"/>
      <c r="Y53" s="852"/>
      <c r="Z53" s="852"/>
      <c r="AA53" s="852"/>
      <c r="AB53" s="852"/>
      <c r="AC53" s="852"/>
      <c r="AD53" s="852"/>
      <c r="AE53" s="853"/>
      <c r="AF53" s="789"/>
      <c r="AG53" s="790"/>
      <c r="AH53" s="790"/>
      <c r="AI53" s="790"/>
      <c r="AJ53" s="791"/>
      <c r="AK53" s="855"/>
      <c r="AL53" s="852"/>
      <c r="AM53" s="852"/>
      <c r="AN53" s="852"/>
      <c r="AO53" s="852"/>
      <c r="AP53" s="852"/>
      <c r="AQ53" s="852"/>
      <c r="AR53" s="852"/>
      <c r="AS53" s="852"/>
      <c r="AT53" s="852"/>
      <c r="AU53" s="852"/>
      <c r="AV53" s="852"/>
      <c r="AW53" s="852"/>
      <c r="AX53" s="852"/>
      <c r="AY53" s="852"/>
      <c r="AZ53" s="854"/>
      <c r="BA53" s="854"/>
      <c r="BB53" s="854"/>
      <c r="BC53" s="854"/>
      <c r="BD53" s="854"/>
      <c r="BE53" s="846"/>
      <c r="BF53" s="846"/>
      <c r="BG53" s="846"/>
      <c r="BH53" s="846"/>
      <c r="BI53" s="847"/>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x14ac:dyDescent="0.15">
      <c r="A54" s="238">
        <v>27</v>
      </c>
      <c r="B54" s="783"/>
      <c r="C54" s="784"/>
      <c r="D54" s="784"/>
      <c r="E54" s="784"/>
      <c r="F54" s="784"/>
      <c r="G54" s="784"/>
      <c r="H54" s="784"/>
      <c r="I54" s="784"/>
      <c r="J54" s="784"/>
      <c r="K54" s="784"/>
      <c r="L54" s="784"/>
      <c r="M54" s="784"/>
      <c r="N54" s="784"/>
      <c r="O54" s="784"/>
      <c r="P54" s="785"/>
      <c r="Q54" s="851"/>
      <c r="R54" s="852"/>
      <c r="S54" s="852"/>
      <c r="T54" s="852"/>
      <c r="U54" s="852"/>
      <c r="V54" s="852"/>
      <c r="W54" s="852"/>
      <c r="X54" s="852"/>
      <c r="Y54" s="852"/>
      <c r="Z54" s="852"/>
      <c r="AA54" s="852"/>
      <c r="AB54" s="852"/>
      <c r="AC54" s="852"/>
      <c r="AD54" s="852"/>
      <c r="AE54" s="853"/>
      <c r="AF54" s="789"/>
      <c r="AG54" s="790"/>
      <c r="AH54" s="790"/>
      <c r="AI54" s="790"/>
      <c r="AJ54" s="791"/>
      <c r="AK54" s="855"/>
      <c r="AL54" s="852"/>
      <c r="AM54" s="852"/>
      <c r="AN54" s="852"/>
      <c r="AO54" s="852"/>
      <c r="AP54" s="852"/>
      <c r="AQ54" s="852"/>
      <c r="AR54" s="852"/>
      <c r="AS54" s="852"/>
      <c r="AT54" s="852"/>
      <c r="AU54" s="852"/>
      <c r="AV54" s="852"/>
      <c r="AW54" s="852"/>
      <c r="AX54" s="852"/>
      <c r="AY54" s="852"/>
      <c r="AZ54" s="854"/>
      <c r="BA54" s="854"/>
      <c r="BB54" s="854"/>
      <c r="BC54" s="854"/>
      <c r="BD54" s="854"/>
      <c r="BE54" s="846"/>
      <c r="BF54" s="846"/>
      <c r="BG54" s="846"/>
      <c r="BH54" s="846"/>
      <c r="BI54" s="847"/>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x14ac:dyDescent="0.15">
      <c r="A55" s="238">
        <v>28</v>
      </c>
      <c r="B55" s="783"/>
      <c r="C55" s="784"/>
      <c r="D55" s="784"/>
      <c r="E55" s="784"/>
      <c r="F55" s="784"/>
      <c r="G55" s="784"/>
      <c r="H55" s="784"/>
      <c r="I55" s="784"/>
      <c r="J55" s="784"/>
      <c r="K55" s="784"/>
      <c r="L55" s="784"/>
      <c r="M55" s="784"/>
      <c r="N55" s="784"/>
      <c r="O55" s="784"/>
      <c r="P55" s="785"/>
      <c r="Q55" s="851"/>
      <c r="R55" s="852"/>
      <c r="S55" s="852"/>
      <c r="T55" s="852"/>
      <c r="U55" s="852"/>
      <c r="V55" s="852"/>
      <c r="W55" s="852"/>
      <c r="X55" s="852"/>
      <c r="Y55" s="852"/>
      <c r="Z55" s="852"/>
      <c r="AA55" s="852"/>
      <c r="AB55" s="852"/>
      <c r="AC55" s="852"/>
      <c r="AD55" s="852"/>
      <c r="AE55" s="853"/>
      <c r="AF55" s="789"/>
      <c r="AG55" s="790"/>
      <c r="AH55" s="790"/>
      <c r="AI55" s="790"/>
      <c r="AJ55" s="791"/>
      <c r="AK55" s="855"/>
      <c r="AL55" s="852"/>
      <c r="AM55" s="852"/>
      <c r="AN55" s="852"/>
      <c r="AO55" s="852"/>
      <c r="AP55" s="852"/>
      <c r="AQ55" s="852"/>
      <c r="AR55" s="852"/>
      <c r="AS55" s="852"/>
      <c r="AT55" s="852"/>
      <c r="AU55" s="852"/>
      <c r="AV55" s="852"/>
      <c r="AW55" s="852"/>
      <c r="AX55" s="852"/>
      <c r="AY55" s="852"/>
      <c r="AZ55" s="854"/>
      <c r="BA55" s="854"/>
      <c r="BB55" s="854"/>
      <c r="BC55" s="854"/>
      <c r="BD55" s="854"/>
      <c r="BE55" s="846"/>
      <c r="BF55" s="846"/>
      <c r="BG55" s="846"/>
      <c r="BH55" s="846"/>
      <c r="BI55" s="847"/>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x14ac:dyDescent="0.15">
      <c r="A56" s="238">
        <v>29</v>
      </c>
      <c r="B56" s="783"/>
      <c r="C56" s="784"/>
      <c r="D56" s="784"/>
      <c r="E56" s="784"/>
      <c r="F56" s="784"/>
      <c r="G56" s="784"/>
      <c r="H56" s="784"/>
      <c r="I56" s="784"/>
      <c r="J56" s="784"/>
      <c r="K56" s="784"/>
      <c r="L56" s="784"/>
      <c r="M56" s="784"/>
      <c r="N56" s="784"/>
      <c r="O56" s="784"/>
      <c r="P56" s="785"/>
      <c r="Q56" s="851"/>
      <c r="R56" s="852"/>
      <c r="S56" s="852"/>
      <c r="T56" s="852"/>
      <c r="U56" s="852"/>
      <c r="V56" s="852"/>
      <c r="W56" s="852"/>
      <c r="X56" s="852"/>
      <c r="Y56" s="852"/>
      <c r="Z56" s="852"/>
      <c r="AA56" s="852"/>
      <c r="AB56" s="852"/>
      <c r="AC56" s="852"/>
      <c r="AD56" s="852"/>
      <c r="AE56" s="853"/>
      <c r="AF56" s="789"/>
      <c r="AG56" s="790"/>
      <c r="AH56" s="790"/>
      <c r="AI56" s="790"/>
      <c r="AJ56" s="791"/>
      <c r="AK56" s="855"/>
      <c r="AL56" s="852"/>
      <c r="AM56" s="852"/>
      <c r="AN56" s="852"/>
      <c r="AO56" s="852"/>
      <c r="AP56" s="852"/>
      <c r="AQ56" s="852"/>
      <c r="AR56" s="852"/>
      <c r="AS56" s="852"/>
      <c r="AT56" s="852"/>
      <c r="AU56" s="852"/>
      <c r="AV56" s="852"/>
      <c r="AW56" s="852"/>
      <c r="AX56" s="852"/>
      <c r="AY56" s="852"/>
      <c r="AZ56" s="854"/>
      <c r="BA56" s="854"/>
      <c r="BB56" s="854"/>
      <c r="BC56" s="854"/>
      <c r="BD56" s="854"/>
      <c r="BE56" s="846"/>
      <c r="BF56" s="846"/>
      <c r="BG56" s="846"/>
      <c r="BH56" s="846"/>
      <c r="BI56" s="847"/>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x14ac:dyDescent="0.15">
      <c r="A57" s="238">
        <v>30</v>
      </c>
      <c r="B57" s="783"/>
      <c r="C57" s="784"/>
      <c r="D57" s="784"/>
      <c r="E57" s="784"/>
      <c r="F57" s="784"/>
      <c r="G57" s="784"/>
      <c r="H57" s="784"/>
      <c r="I57" s="784"/>
      <c r="J57" s="784"/>
      <c r="K57" s="784"/>
      <c r="L57" s="784"/>
      <c r="M57" s="784"/>
      <c r="N57" s="784"/>
      <c r="O57" s="784"/>
      <c r="P57" s="785"/>
      <c r="Q57" s="851"/>
      <c r="R57" s="852"/>
      <c r="S57" s="852"/>
      <c r="T57" s="852"/>
      <c r="U57" s="852"/>
      <c r="V57" s="852"/>
      <c r="W57" s="852"/>
      <c r="X57" s="852"/>
      <c r="Y57" s="852"/>
      <c r="Z57" s="852"/>
      <c r="AA57" s="852"/>
      <c r="AB57" s="852"/>
      <c r="AC57" s="852"/>
      <c r="AD57" s="852"/>
      <c r="AE57" s="853"/>
      <c r="AF57" s="789"/>
      <c r="AG57" s="790"/>
      <c r="AH57" s="790"/>
      <c r="AI57" s="790"/>
      <c r="AJ57" s="791"/>
      <c r="AK57" s="855"/>
      <c r="AL57" s="852"/>
      <c r="AM57" s="852"/>
      <c r="AN57" s="852"/>
      <c r="AO57" s="852"/>
      <c r="AP57" s="852"/>
      <c r="AQ57" s="852"/>
      <c r="AR57" s="852"/>
      <c r="AS57" s="852"/>
      <c r="AT57" s="852"/>
      <c r="AU57" s="852"/>
      <c r="AV57" s="852"/>
      <c r="AW57" s="852"/>
      <c r="AX57" s="852"/>
      <c r="AY57" s="852"/>
      <c r="AZ57" s="854"/>
      <c r="BA57" s="854"/>
      <c r="BB57" s="854"/>
      <c r="BC57" s="854"/>
      <c r="BD57" s="854"/>
      <c r="BE57" s="846"/>
      <c r="BF57" s="846"/>
      <c r="BG57" s="846"/>
      <c r="BH57" s="846"/>
      <c r="BI57" s="847"/>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x14ac:dyDescent="0.15">
      <c r="A58" s="238">
        <v>31</v>
      </c>
      <c r="B58" s="783"/>
      <c r="C58" s="784"/>
      <c r="D58" s="784"/>
      <c r="E58" s="784"/>
      <c r="F58" s="784"/>
      <c r="G58" s="784"/>
      <c r="H58" s="784"/>
      <c r="I58" s="784"/>
      <c r="J58" s="784"/>
      <c r="K58" s="784"/>
      <c r="L58" s="784"/>
      <c r="M58" s="784"/>
      <c r="N58" s="784"/>
      <c r="O58" s="784"/>
      <c r="P58" s="785"/>
      <c r="Q58" s="851"/>
      <c r="R58" s="852"/>
      <c r="S58" s="852"/>
      <c r="T58" s="852"/>
      <c r="U58" s="852"/>
      <c r="V58" s="852"/>
      <c r="W58" s="852"/>
      <c r="X58" s="852"/>
      <c r="Y58" s="852"/>
      <c r="Z58" s="852"/>
      <c r="AA58" s="852"/>
      <c r="AB58" s="852"/>
      <c r="AC58" s="852"/>
      <c r="AD58" s="852"/>
      <c r="AE58" s="853"/>
      <c r="AF58" s="789"/>
      <c r="AG58" s="790"/>
      <c r="AH58" s="790"/>
      <c r="AI58" s="790"/>
      <c r="AJ58" s="791"/>
      <c r="AK58" s="855"/>
      <c r="AL58" s="852"/>
      <c r="AM58" s="852"/>
      <c r="AN58" s="852"/>
      <c r="AO58" s="852"/>
      <c r="AP58" s="852"/>
      <c r="AQ58" s="852"/>
      <c r="AR58" s="852"/>
      <c r="AS58" s="852"/>
      <c r="AT58" s="852"/>
      <c r="AU58" s="852"/>
      <c r="AV58" s="852"/>
      <c r="AW58" s="852"/>
      <c r="AX58" s="852"/>
      <c r="AY58" s="852"/>
      <c r="AZ58" s="854"/>
      <c r="BA58" s="854"/>
      <c r="BB58" s="854"/>
      <c r="BC58" s="854"/>
      <c r="BD58" s="854"/>
      <c r="BE58" s="846"/>
      <c r="BF58" s="846"/>
      <c r="BG58" s="846"/>
      <c r="BH58" s="846"/>
      <c r="BI58" s="847"/>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x14ac:dyDescent="0.15">
      <c r="A59" s="238">
        <v>32</v>
      </c>
      <c r="B59" s="783"/>
      <c r="C59" s="784"/>
      <c r="D59" s="784"/>
      <c r="E59" s="784"/>
      <c r="F59" s="784"/>
      <c r="G59" s="784"/>
      <c r="H59" s="784"/>
      <c r="I59" s="784"/>
      <c r="J59" s="784"/>
      <c r="K59" s="784"/>
      <c r="L59" s="784"/>
      <c r="M59" s="784"/>
      <c r="N59" s="784"/>
      <c r="O59" s="784"/>
      <c r="P59" s="785"/>
      <c r="Q59" s="851"/>
      <c r="R59" s="852"/>
      <c r="S59" s="852"/>
      <c r="T59" s="852"/>
      <c r="U59" s="852"/>
      <c r="V59" s="852"/>
      <c r="W59" s="852"/>
      <c r="X59" s="852"/>
      <c r="Y59" s="852"/>
      <c r="Z59" s="852"/>
      <c r="AA59" s="852"/>
      <c r="AB59" s="852"/>
      <c r="AC59" s="852"/>
      <c r="AD59" s="852"/>
      <c r="AE59" s="853"/>
      <c r="AF59" s="789"/>
      <c r="AG59" s="790"/>
      <c r="AH59" s="790"/>
      <c r="AI59" s="790"/>
      <c r="AJ59" s="791"/>
      <c r="AK59" s="855"/>
      <c r="AL59" s="852"/>
      <c r="AM59" s="852"/>
      <c r="AN59" s="852"/>
      <c r="AO59" s="852"/>
      <c r="AP59" s="852"/>
      <c r="AQ59" s="852"/>
      <c r="AR59" s="852"/>
      <c r="AS59" s="852"/>
      <c r="AT59" s="852"/>
      <c r="AU59" s="852"/>
      <c r="AV59" s="852"/>
      <c r="AW59" s="852"/>
      <c r="AX59" s="852"/>
      <c r="AY59" s="852"/>
      <c r="AZ59" s="854"/>
      <c r="BA59" s="854"/>
      <c r="BB59" s="854"/>
      <c r="BC59" s="854"/>
      <c r="BD59" s="854"/>
      <c r="BE59" s="846"/>
      <c r="BF59" s="846"/>
      <c r="BG59" s="846"/>
      <c r="BH59" s="846"/>
      <c r="BI59" s="847"/>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x14ac:dyDescent="0.15">
      <c r="A60" s="238">
        <v>33</v>
      </c>
      <c r="B60" s="783"/>
      <c r="C60" s="784"/>
      <c r="D60" s="784"/>
      <c r="E60" s="784"/>
      <c r="F60" s="784"/>
      <c r="G60" s="784"/>
      <c r="H60" s="784"/>
      <c r="I60" s="784"/>
      <c r="J60" s="784"/>
      <c r="K60" s="784"/>
      <c r="L60" s="784"/>
      <c r="M60" s="784"/>
      <c r="N60" s="784"/>
      <c r="O60" s="784"/>
      <c r="P60" s="785"/>
      <c r="Q60" s="851"/>
      <c r="R60" s="852"/>
      <c r="S60" s="852"/>
      <c r="T60" s="852"/>
      <c r="U60" s="852"/>
      <c r="V60" s="852"/>
      <c r="W60" s="852"/>
      <c r="X60" s="852"/>
      <c r="Y60" s="852"/>
      <c r="Z60" s="852"/>
      <c r="AA60" s="852"/>
      <c r="AB60" s="852"/>
      <c r="AC60" s="852"/>
      <c r="AD60" s="852"/>
      <c r="AE60" s="853"/>
      <c r="AF60" s="789"/>
      <c r="AG60" s="790"/>
      <c r="AH60" s="790"/>
      <c r="AI60" s="790"/>
      <c r="AJ60" s="791"/>
      <c r="AK60" s="855"/>
      <c r="AL60" s="852"/>
      <c r="AM60" s="852"/>
      <c r="AN60" s="852"/>
      <c r="AO60" s="852"/>
      <c r="AP60" s="852"/>
      <c r="AQ60" s="852"/>
      <c r="AR60" s="852"/>
      <c r="AS60" s="852"/>
      <c r="AT60" s="852"/>
      <c r="AU60" s="852"/>
      <c r="AV60" s="852"/>
      <c r="AW60" s="852"/>
      <c r="AX60" s="852"/>
      <c r="AY60" s="852"/>
      <c r="AZ60" s="854"/>
      <c r="BA60" s="854"/>
      <c r="BB60" s="854"/>
      <c r="BC60" s="854"/>
      <c r="BD60" s="854"/>
      <c r="BE60" s="846"/>
      <c r="BF60" s="846"/>
      <c r="BG60" s="846"/>
      <c r="BH60" s="846"/>
      <c r="BI60" s="847"/>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x14ac:dyDescent="0.2">
      <c r="A61" s="238">
        <v>34</v>
      </c>
      <c r="B61" s="783"/>
      <c r="C61" s="784"/>
      <c r="D61" s="784"/>
      <c r="E61" s="784"/>
      <c r="F61" s="784"/>
      <c r="G61" s="784"/>
      <c r="H61" s="784"/>
      <c r="I61" s="784"/>
      <c r="J61" s="784"/>
      <c r="K61" s="784"/>
      <c r="L61" s="784"/>
      <c r="M61" s="784"/>
      <c r="N61" s="784"/>
      <c r="O61" s="784"/>
      <c r="P61" s="785"/>
      <c r="Q61" s="851"/>
      <c r="R61" s="852"/>
      <c r="S61" s="852"/>
      <c r="T61" s="852"/>
      <c r="U61" s="852"/>
      <c r="V61" s="852"/>
      <c r="W61" s="852"/>
      <c r="X61" s="852"/>
      <c r="Y61" s="852"/>
      <c r="Z61" s="852"/>
      <c r="AA61" s="852"/>
      <c r="AB61" s="852"/>
      <c r="AC61" s="852"/>
      <c r="AD61" s="852"/>
      <c r="AE61" s="853"/>
      <c r="AF61" s="789"/>
      <c r="AG61" s="790"/>
      <c r="AH61" s="790"/>
      <c r="AI61" s="790"/>
      <c r="AJ61" s="791"/>
      <c r="AK61" s="855"/>
      <c r="AL61" s="852"/>
      <c r="AM61" s="852"/>
      <c r="AN61" s="852"/>
      <c r="AO61" s="852"/>
      <c r="AP61" s="852"/>
      <c r="AQ61" s="852"/>
      <c r="AR61" s="852"/>
      <c r="AS61" s="852"/>
      <c r="AT61" s="852"/>
      <c r="AU61" s="852"/>
      <c r="AV61" s="852"/>
      <c r="AW61" s="852"/>
      <c r="AX61" s="852"/>
      <c r="AY61" s="852"/>
      <c r="AZ61" s="854"/>
      <c r="BA61" s="854"/>
      <c r="BB61" s="854"/>
      <c r="BC61" s="854"/>
      <c r="BD61" s="854"/>
      <c r="BE61" s="846"/>
      <c r="BF61" s="846"/>
      <c r="BG61" s="846"/>
      <c r="BH61" s="846"/>
      <c r="BI61" s="847"/>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x14ac:dyDescent="0.15">
      <c r="A62" s="238">
        <v>35</v>
      </c>
      <c r="B62" s="783"/>
      <c r="C62" s="784"/>
      <c r="D62" s="784"/>
      <c r="E62" s="784"/>
      <c r="F62" s="784"/>
      <c r="G62" s="784"/>
      <c r="H62" s="784"/>
      <c r="I62" s="784"/>
      <c r="J62" s="784"/>
      <c r="K62" s="784"/>
      <c r="L62" s="784"/>
      <c r="M62" s="784"/>
      <c r="N62" s="784"/>
      <c r="O62" s="784"/>
      <c r="P62" s="785"/>
      <c r="Q62" s="851"/>
      <c r="R62" s="852"/>
      <c r="S62" s="852"/>
      <c r="T62" s="852"/>
      <c r="U62" s="852"/>
      <c r="V62" s="852"/>
      <c r="W62" s="852"/>
      <c r="X62" s="852"/>
      <c r="Y62" s="852"/>
      <c r="Z62" s="852"/>
      <c r="AA62" s="852"/>
      <c r="AB62" s="852"/>
      <c r="AC62" s="852"/>
      <c r="AD62" s="852"/>
      <c r="AE62" s="853"/>
      <c r="AF62" s="789"/>
      <c r="AG62" s="790"/>
      <c r="AH62" s="790"/>
      <c r="AI62" s="790"/>
      <c r="AJ62" s="791"/>
      <c r="AK62" s="855"/>
      <c r="AL62" s="852"/>
      <c r="AM62" s="852"/>
      <c r="AN62" s="852"/>
      <c r="AO62" s="852"/>
      <c r="AP62" s="852"/>
      <c r="AQ62" s="852"/>
      <c r="AR62" s="852"/>
      <c r="AS62" s="852"/>
      <c r="AT62" s="852"/>
      <c r="AU62" s="852"/>
      <c r="AV62" s="852"/>
      <c r="AW62" s="852"/>
      <c r="AX62" s="852"/>
      <c r="AY62" s="852"/>
      <c r="AZ62" s="854"/>
      <c r="BA62" s="854"/>
      <c r="BB62" s="854"/>
      <c r="BC62" s="854"/>
      <c r="BD62" s="854"/>
      <c r="BE62" s="846"/>
      <c r="BF62" s="846"/>
      <c r="BG62" s="846"/>
      <c r="BH62" s="846"/>
      <c r="BI62" s="847"/>
      <c r="BJ62" s="863" t="s">
        <v>415</v>
      </c>
      <c r="BK62" s="816"/>
      <c r="BL62" s="816"/>
      <c r="BM62" s="816"/>
      <c r="BN62" s="817"/>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x14ac:dyDescent="0.2">
      <c r="A63" s="240" t="s">
        <v>393</v>
      </c>
      <c r="B63" s="796" t="s">
        <v>416</v>
      </c>
      <c r="C63" s="797"/>
      <c r="D63" s="797"/>
      <c r="E63" s="797"/>
      <c r="F63" s="797"/>
      <c r="G63" s="797"/>
      <c r="H63" s="797"/>
      <c r="I63" s="797"/>
      <c r="J63" s="797"/>
      <c r="K63" s="797"/>
      <c r="L63" s="797"/>
      <c r="M63" s="797"/>
      <c r="N63" s="797"/>
      <c r="O63" s="797"/>
      <c r="P63" s="798"/>
      <c r="Q63" s="856"/>
      <c r="R63" s="857"/>
      <c r="S63" s="857"/>
      <c r="T63" s="857"/>
      <c r="U63" s="857"/>
      <c r="V63" s="857"/>
      <c r="W63" s="857"/>
      <c r="X63" s="857"/>
      <c r="Y63" s="857"/>
      <c r="Z63" s="857"/>
      <c r="AA63" s="857"/>
      <c r="AB63" s="857"/>
      <c r="AC63" s="857"/>
      <c r="AD63" s="857"/>
      <c r="AE63" s="858"/>
      <c r="AF63" s="859">
        <v>6990</v>
      </c>
      <c r="AG63" s="860"/>
      <c r="AH63" s="860"/>
      <c r="AI63" s="860"/>
      <c r="AJ63" s="861"/>
      <c r="AK63" s="862"/>
      <c r="AL63" s="857"/>
      <c r="AM63" s="857"/>
      <c r="AN63" s="857"/>
      <c r="AO63" s="857"/>
      <c r="AP63" s="864">
        <v>55549</v>
      </c>
      <c r="AQ63" s="865"/>
      <c r="AR63" s="865"/>
      <c r="AS63" s="865"/>
      <c r="AT63" s="866"/>
      <c r="AU63" s="864">
        <v>18307</v>
      </c>
      <c r="AV63" s="865"/>
      <c r="AW63" s="865"/>
      <c r="AX63" s="865"/>
      <c r="AY63" s="866"/>
      <c r="AZ63" s="867"/>
      <c r="BA63" s="867"/>
      <c r="BB63" s="867"/>
      <c r="BC63" s="867"/>
      <c r="BD63" s="867"/>
      <c r="BE63" s="868"/>
      <c r="BF63" s="868"/>
      <c r="BG63" s="868"/>
      <c r="BH63" s="868"/>
      <c r="BI63" s="869"/>
      <c r="BJ63" s="870" t="s">
        <v>132</v>
      </c>
      <c r="BK63" s="865"/>
      <c r="BL63" s="865"/>
      <c r="BM63" s="865"/>
      <c r="BN63" s="871"/>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398</v>
      </c>
      <c r="W66" s="734"/>
      <c r="X66" s="734"/>
      <c r="Y66" s="734"/>
      <c r="Z66" s="735"/>
      <c r="AA66" s="733" t="s">
        <v>420</v>
      </c>
      <c r="AB66" s="734"/>
      <c r="AC66" s="734"/>
      <c r="AD66" s="734"/>
      <c r="AE66" s="735"/>
      <c r="AF66" s="872" t="s">
        <v>421</v>
      </c>
      <c r="AG66" s="823"/>
      <c r="AH66" s="823"/>
      <c r="AI66" s="823"/>
      <c r="AJ66" s="873"/>
      <c r="AK66" s="733" t="s">
        <v>422</v>
      </c>
      <c r="AL66" s="728"/>
      <c r="AM66" s="728"/>
      <c r="AN66" s="728"/>
      <c r="AO66" s="729"/>
      <c r="AP66" s="733" t="s">
        <v>423</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77"/>
      <c r="BT66" s="878"/>
      <c r="BU66" s="878"/>
      <c r="BV66" s="878"/>
      <c r="BW66" s="878"/>
      <c r="BX66" s="878"/>
      <c r="BY66" s="878"/>
      <c r="BZ66" s="878"/>
      <c r="CA66" s="878"/>
      <c r="CB66" s="878"/>
      <c r="CC66" s="878"/>
      <c r="CD66" s="878"/>
      <c r="CE66" s="878"/>
      <c r="CF66" s="878"/>
      <c r="CG66" s="883"/>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74"/>
      <c r="AG67" s="826"/>
      <c r="AH67" s="826"/>
      <c r="AI67" s="826"/>
      <c r="AJ67" s="875"/>
      <c r="AK67" s="876"/>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77"/>
      <c r="BT67" s="878"/>
      <c r="BU67" s="878"/>
      <c r="BV67" s="878"/>
      <c r="BW67" s="878"/>
      <c r="BX67" s="878"/>
      <c r="BY67" s="878"/>
      <c r="BZ67" s="878"/>
      <c r="CA67" s="878"/>
      <c r="CB67" s="878"/>
      <c r="CC67" s="878"/>
      <c r="CD67" s="878"/>
      <c r="CE67" s="878"/>
      <c r="CF67" s="878"/>
      <c r="CG67" s="883"/>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30"/>
    </row>
    <row r="68" spans="1:131" ht="26.25" customHeight="1" thickTop="1" x14ac:dyDescent="0.15">
      <c r="A68" s="236">
        <v>1</v>
      </c>
      <c r="B68" s="886" t="s">
        <v>582</v>
      </c>
      <c r="C68" s="887"/>
      <c r="D68" s="887"/>
      <c r="E68" s="887"/>
      <c r="F68" s="887"/>
      <c r="G68" s="887"/>
      <c r="H68" s="887"/>
      <c r="I68" s="887"/>
      <c r="J68" s="887"/>
      <c r="K68" s="887"/>
      <c r="L68" s="887"/>
      <c r="M68" s="887"/>
      <c r="N68" s="887"/>
      <c r="O68" s="887"/>
      <c r="P68" s="888"/>
      <c r="Q68" s="889">
        <v>254</v>
      </c>
      <c r="R68" s="834"/>
      <c r="S68" s="834"/>
      <c r="T68" s="834"/>
      <c r="U68" s="835"/>
      <c r="V68" s="836">
        <v>254</v>
      </c>
      <c r="W68" s="834"/>
      <c r="X68" s="834"/>
      <c r="Y68" s="834"/>
      <c r="Z68" s="835"/>
      <c r="AA68" s="836">
        <v>0</v>
      </c>
      <c r="AB68" s="834"/>
      <c r="AC68" s="834"/>
      <c r="AD68" s="834"/>
      <c r="AE68" s="835"/>
      <c r="AF68" s="836">
        <v>0</v>
      </c>
      <c r="AG68" s="834"/>
      <c r="AH68" s="834"/>
      <c r="AI68" s="834"/>
      <c r="AJ68" s="835"/>
      <c r="AK68" s="836">
        <v>9</v>
      </c>
      <c r="AL68" s="834"/>
      <c r="AM68" s="834"/>
      <c r="AN68" s="834"/>
      <c r="AO68" s="835"/>
      <c r="AP68" s="836">
        <v>563</v>
      </c>
      <c r="AQ68" s="834"/>
      <c r="AR68" s="834"/>
      <c r="AS68" s="834"/>
      <c r="AT68" s="835"/>
      <c r="AU68" s="836">
        <v>52</v>
      </c>
      <c r="AV68" s="834"/>
      <c r="AW68" s="834"/>
      <c r="AX68" s="834"/>
      <c r="AY68" s="835"/>
      <c r="AZ68" s="884"/>
      <c r="BA68" s="884"/>
      <c r="BB68" s="884"/>
      <c r="BC68" s="884"/>
      <c r="BD68" s="885"/>
      <c r="BE68" s="241"/>
      <c r="BF68" s="241"/>
      <c r="BG68" s="241"/>
      <c r="BH68" s="241"/>
      <c r="BI68" s="241"/>
      <c r="BJ68" s="241"/>
      <c r="BK68" s="241"/>
      <c r="BL68" s="241"/>
      <c r="BM68" s="241"/>
      <c r="BN68" s="241"/>
      <c r="BO68" s="241"/>
      <c r="BP68" s="241"/>
      <c r="BQ68" s="238">
        <v>62</v>
      </c>
      <c r="BR68" s="243"/>
      <c r="BS68" s="877"/>
      <c r="BT68" s="878"/>
      <c r="BU68" s="878"/>
      <c r="BV68" s="878"/>
      <c r="BW68" s="878"/>
      <c r="BX68" s="878"/>
      <c r="BY68" s="878"/>
      <c r="BZ68" s="878"/>
      <c r="CA68" s="878"/>
      <c r="CB68" s="878"/>
      <c r="CC68" s="878"/>
      <c r="CD68" s="878"/>
      <c r="CE68" s="878"/>
      <c r="CF68" s="878"/>
      <c r="CG68" s="883"/>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30"/>
    </row>
    <row r="69" spans="1:131" ht="26.25" customHeight="1" x14ac:dyDescent="0.15">
      <c r="A69" s="238">
        <v>2</v>
      </c>
      <c r="B69" s="890" t="s">
        <v>583</v>
      </c>
      <c r="C69" s="891"/>
      <c r="D69" s="891"/>
      <c r="E69" s="891"/>
      <c r="F69" s="891"/>
      <c r="G69" s="891"/>
      <c r="H69" s="891"/>
      <c r="I69" s="891"/>
      <c r="J69" s="891"/>
      <c r="K69" s="891"/>
      <c r="L69" s="891"/>
      <c r="M69" s="891"/>
      <c r="N69" s="891"/>
      <c r="O69" s="891"/>
      <c r="P69" s="892"/>
      <c r="Q69" s="893">
        <v>4</v>
      </c>
      <c r="R69" s="841"/>
      <c r="S69" s="841"/>
      <c r="T69" s="841"/>
      <c r="U69" s="842"/>
      <c r="V69" s="840">
        <v>0</v>
      </c>
      <c r="W69" s="841"/>
      <c r="X69" s="841"/>
      <c r="Y69" s="841"/>
      <c r="Z69" s="842"/>
      <c r="AA69" s="840">
        <v>4</v>
      </c>
      <c r="AB69" s="841"/>
      <c r="AC69" s="841"/>
      <c r="AD69" s="841"/>
      <c r="AE69" s="842"/>
      <c r="AF69" s="840">
        <v>4</v>
      </c>
      <c r="AG69" s="841"/>
      <c r="AH69" s="841"/>
      <c r="AI69" s="841"/>
      <c r="AJ69" s="842"/>
      <c r="AK69" s="840" t="s">
        <v>521</v>
      </c>
      <c r="AL69" s="841"/>
      <c r="AM69" s="841"/>
      <c r="AN69" s="841"/>
      <c r="AO69" s="842"/>
      <c r="AP69" s="840" t="s">
        <v>521</v>
      </c>
      <c r="AQ69" s="841"/>
      <c r="AR69" s="841"/>
      <c r="AS69" s="841"/>
      <c r="AT69" s="842"/>
      <c r="AU69" s="840" t="s">
        <v>521</v>
      </c>
      <c r="AV69" s="841"/>
      <c r="AW69" s="841"/>
      <c r="AX69" s="841"/>
      <c r="AY69" s="842"/>
      <c r="AZ69" s="846"/>
      <c r="BA69" s="846"/>
      <c r="BB69" s="846"/>
      <c r="BC69" s="846"/>
      <c r="BD69" s="847"/>
      <c r="BE69" s="241"/>
      <c r="BF69" s="241"/>
      <c r="BG69" s="241"/>
      <c r="BH69" s="241"/>
      <c r="BI69" s="241"/>
      <c r="BJ69" s="241"/>
      <c r="BK69" s="241"/>
      <c r="BL69" s="241"/>
      <c r="BM69" s="241"/>
      <c r="BN69" s="241"/>
      <c r="BO69" s="241"/>
      <c r="BP69" s="241"/>
      <c r="BQ69" s="238">
        <v>63</v>
      </c>
      <c r="BR69" s="243"/>
      <c r="BS69" s="877"/>
      <c r="BT69" s="878"/>
      <c r="BU69" s="878"/>
      <c r="BV69" s="878"/>
      <c r="BW69" s="878"/>
      <c r="BX69" s="878"/>
      <c r="BY69" s="878"/>
      <c r="BZ69" s="878"/>
      <c r="CA69" s="878"/>
      <c r="CB69" s="878"/>
      <c r="CC69" s="878"/>
      <c r="CD69" s="878"/>
      <c r="CE69" s="878"/>
      <c r="CF69" s="878"/>
      <c r="CG69" s="883"/>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30"/>
    </row>
    <row r="70" spans="1:131" ht="26.25" customHeight="1" x14ac:dyDescent="0.15">
      <c r="A70" s="238">
        <v>3</v>
      </c>
      <c r="B70" s="890" t="s">
        <v>584</v>
      </c>
      <c r="C70" s="891"/>
      <c r="D70" s="891"/>
      <c r="E70" s="891"/>
      <c r="F70" s="891"/>
      <c r="G70" s="891"/>
      <c r="H70" s="891"/>
      <c r="I70" s="891"/>
      <c r="J70" s="891"/>
      <c r="K70" s="891"/>
      <c r="L70" s="891"/>
      <c r="M70" s="891"/>
      <c r="N70" s="891"/>
      <c r="O70" s="891"/>
      <c r="P70" s="892"/>
      <c r="Q70" s="893">
        <v>5926</v>
      </c>
      <c r="R70" s="841"/>
      <c r="S70" s="841"/>
      <c r="T70" s="841"/>
      <c r="U70" s="842"/>
      <c r="V70" s="840">
        <v>5695</v>
      </c>
      <c r="W70" s="841"/>
      <c r="X70" s="841"/>
      <c r="Y70" s="841"/>
      <c r="Z70" s="842"/>
      <c r="AA70" s="840">
        <v>231</v>
      </c>
      <c r="AB70" s="841"/>
      <c r="AC70" s="841"/>
      <c r="AD70" s="841"/>
      <c r="AE70" s="842"/>
      <c r="AF70" s="840">
        <v>231</v>
      </c>
      <c r="AG70" s="841"/>
      <c r="AH70" s="841"/>
      <c r="AI70" s="841"/>
      <c r="AJ70" s="842"/>
      <c r="AK70" s="840" t="s">
        <v>521</v>
      </c>
      <c r="AL70" s="841"/>
      <c r="AM70" s="841"/>
      <c r="AN70" s="841"/>
      <c r="AO70" s="842"/>
      <c r="AP70" s="840" t="s">
        <v>521</v>
      </c>
      <c r="AQ70" s="841"/>
      <c r="AR70" s="841"/>
      <c r="AS70" s="841"/>
      <c r="AT70" s="842"/>
      <c r="AU70" s="840" t="s">
        <v>521</v>
      </c>
      <c r="AV70" s="841"/>
      <c r="AW70" s="841"/>
      <c r="AX70" s="841"/>
      <c r="AY70" s="842"/>
      <c r="AZ70" s="846"/>
      <c r="BA70" s="846"/>
      <c r="BB70" s="846"/>
      <c r="BC70" s="846"/>
      <c r="BD70" s="847"/>
      <c r="BE70" s="241"/>
      <c r="BF70" s="241"/>
      <c r="BG70" s="241"/>
      <c r="BH70" s="241"/>
      <c r="BI70" s="241"/>
      <c r="BJ70" s="241"/>
      <c r="BK70" s="241"/>
      <c r="BL70" s="241"/>
      <c r="BM70" s="241"/>
      <c r="BN70" s="241"/>
      <c r="BO70" s="241"/>
      <c r="BP70" s="241"/>
      <c r="BQ70" s="238">
        <v>64</v>
      </c>
      <c r="BR70" s="243"/>
      <c r="BS70" s="877"/>
      <c r="BT70" s="878"/>
      <c r="BU70" s="878"/>
      <c r="BV70" s="878"/>
      <c r="BW70" s="878"/>
      <c r="BX70" s="878"/>
      <c r="BY70" s="878"/>
      <c r="BZ70" s="878"/>
      <c r="CA70" s="878"/>
      <c r="CB70" s="878"/>
      <c r="CC70" s="878"/>
      <c r="CD70" s="878"/>
      <c r="CE70" s="878"/>
      <c r="CF70" s="878"/>
      <c r="CG70" s="883"/>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30"/>
    </row>
    <row r="71" spans="1:131" ht="26.25" customHeight="1" x14ac:dyDescent="0.15">
      <c r="A71" s="238">
        <v>4</v>
      </c>
      <c r="B71" s="890" t="s">
        <v>585</v>
      </c>
      <c r="C71" s="891"/>
      <c r="D71" s="891"/>
      <c r="E71" s="891"/>
      <c r="F71" s="891"/>
      <c r="G71" s="891"/>
      <c r="H71" s="891"/>
      <c r="I71" s="891"/>
      <c r="J71" s="891"/>
      <c r="K71" s="891"/>
      <c r="L71" s="891"/>
      <c r="M71" s="891"/>
      <c r="N71" s="891"/>
      <c r="O71" s="891"/>
      <c r="P71" s="892"/>
      <c r="Q71" s="893">
        <v>1537</v>
      </c>
      <c r="R71" s="841"/>
      <c r="S71" s="841"/>
      <c r="T71" s="841"/>
      <c r="U71" s="842"/>
      <c r="V71" s="840">
        <v>1483</v>
      </c>
      <c r="W71" s="841"/>
      <c r="X71" s="841"/>
      <c r="Y71" s="841"/>
      <c r="Z71" s="842"/>
      <c r="AA71" s="840">
        <v>54</v>
      </c>
      <c r="AB71" s="841"/>
      <c r="AC71" s="841"/>
      <c r="AD71" s="841"/>
      <c r="AE71" s="842"/>
      <c r="AF71" s="840">
        <v>54</v>
      </c>
      <c r="AG71" s="841"/>
      <c r="AH71" s="841"/>
      <c r="AI71" s="841"/>
      <c r="AJ71" s="842"/>
      <c r="AK71" s="840" t="s">
        <v>521</v>
      </c>
      <c r="AL71" s="841"/>
      <c r="AM71" s="841"/>
      <c r="AN71" s="841"/>
      <c r="AO71" s="842"/>
      <c r="AP71" s="840">
        <v>1179</v>
      </c>
      <c r="AQ71" s="841"/>
      <c r="AR71" s="841"/>
      <c r="AS71" s="841"/>
      <c r="AT71" s="842"/>
      <c r="AU71" s="840">
        <v>834</v>
      </c>
      <c r="AV71" s="841"/>
      <c r="AW71" s="841"/>
      <c r="AX71" s="841"/>
      <c r="AY71" s="842"/>
      <c r="AZ71" s="846"/>
      <c r="BA71" s="846"/>
      <c r="BB71" s="846"/>
      <c r="BC71" s="846"/>
      <c r="BD71" s="847"/>
      <c r="BE71" s="241"/>
      <c r="BF71" s="241"/>
      <c r="BG71" s="241"/>
      <c r="BH71" s="241"/>
      <c r="BI71" s="241"/>
      <c r="BJ71" s="241"/>
      <c r="BK71" s="241"/>
      <c r="BL71" s="241"/>
      <c r="BM71" s="241"/>
      <c r="BN71" s="241"/>
      <c r="BO71" s="241"/>
      <c r="BP71" s="241"/>
      <c r="BQ71" s="238">
        <v>65</v>
      </c>
      <c r="BR71" s="243"/>
      <c r="BS71" s="877"/>
      <c r="BT71" s="878"/>
      <c r="BU71" s="878"/>
      <c r="BV71" s="878"/>
      <c r="BW71" s="878"/>
      <c r="BX71" s="878"/>
      <c r="BY71" s="878"/>
      <c r="BZ71" s="878"/>
      <c r="CA71" s="878"/>
      <c r="CB71" s="878"/>
      <c r="CC71" s="878"/>
      <c r="CD71" s="878"/>
      <c r="CE71" s="878"/>
      <c r="CF71" s="878"/>
      <c r="CG71" s="883"/>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30"/>
    </row>
    <row r="72" spans="1:131" ht="26.25" customHeight="1" x14ac:dyDescent="0.15">
      <c r="A72" s="238">
        <v>5</v>
      </c>
      <c r="B72" s="890" t="s">
        <v>586</v>
      </c>
      <c r="C72" s="891"/>
      <c r="D72" s="891"/>
      <c r="E72" s="891"/>
      <c r="F72" s="891"/>
      <c r="G72" s="891"/>
      <c r="H72" s="891"/>
      <c r="I72" s="891"/>
      <c r="J72" s="891"/>
      <c r="K72" s="891"/>
      <c r="L72" s="891"/>
      <c r="M72" s="891"/>
      <c r="N72" s="891"/>
      <c r="O72" s="891"/>
      <c r="P72" s="892"/>
      <c r="Q72" s="893">
        <v>252</v>
      </c>
      <c r="R72" s="841"/>
      <c r="S72" s="841"/>
      <c r="T72" s="841"/>
      <c r="U72" s="842"/>
      <c r="V72" s="840">
        <v>196</v>
      </c>
      <c r="W72" s="841"/>
      <c r="X72" s="841"/>
      <c r="Y72" s="841"/>
      <c r="Z72" s="842"/>
      <c r="AA72" s="840">
        <v>56</v>
      </c>
      <c r="AB72" s="841"/>
      <c r="AC72" s="841"/>
      <c r="AD72" s="841"/>
      <c r="AE72" s="842"/>
      <c r="AF72" s="840">
        <v>56</v>
      </c>
      <c r="AG72" s="841"/>
      <c r="AH72" s="841"/>
      <c r="AI72" s="841"/>
      <c r="AJ72" s="842"/>
      <c r="AK72" s="840" t="s">
        <v>521</v>
      </c>
      <c r="AL72" s="841"/>
      <c r="AM72" s="841"/>
      <c r="AN72" s="841"/>
      <c r="AO72" s="842"/>
      <c r="AP72" s="840" t="s">
        <v>521</v>
      </c>
      <c r="AQ72" s="841"/>
      <c r="AR72" s="841"/>
      <c r="AS72" s="841"/>
      <c r="AT72" s="842"/>
      <c r="AU72" s="840" t="s">
        <v>521</v>
      </c>
      <c r="AV72" s="841"/>
      <c r="AW72" s="841"/>
      <c r="AX72" s="841"/>
      <c r="AY72" s="842"/>
      <c r="AZ72" s="846"/>
      <c r="BA72" s="846"/>
      <c r="BB72" s="846"/>
      <c r="BC72" s="846"/>
      <c r="BD72" s="847"/>
      <c r="BE72" s="241"/>
      <c r="BF72" s="241"/>
      <c r="BG72" s="241"/>
      <c r="BH72" s="241"/>
      <c r="BI72" s="241"/>
      <c r="BJ72" s="241"/>
      <c r="BK72" s="241"/>
      <c r="BL72" s="241"/>
      <c r="BM72" s="241"/>
      <c r="BN72" s="241"/>
      <c r="BO72" s="241"/>
      <c r="BP72" s="241"/>
      <c r="BQ72" s="238">
        <v>66</v>
      </c>
      <c r="BR72" s="243"/>
      <c r="BS72" s="877"/>
      <c r="BT72" s="878"/>
      <c r="BU72" s="878"/>
      <c r="BV72" s="878"/>
      <c r="BW72" s="878"/>
      <c r="BX72" s="878"/>
      <c r="BY72" s="878"/>
      <c r="BZ72" s="878"/>
      <c r="CA72" s="878"/>
      <c r="CB72" s="878"/>
      <c r="CC72" s="878"/>
      <c r="CD72" s="878"/>
      <c r="CE72" s="878"/>
      <c r="CF72" s="878"/>
      <c r="CG72" s="883"/>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30"/>
    </row>
    <row r="73" spans="1:131" ht="26.25" customHeight="1" x14ac:dyDescent="0.15">
      <c r="A73" s="238">
        <v>6</v>
      </c>
      <c r="B73" s="890" t="s">
        <v>587</v>
      </c>
      <c r="C73" s="891"/>
      <c r="D73" s="891"/>
      <c r="E73" s="891"/>
      <c r="F73" s="891"/>
      <c r="G73" s="891"/>
      <c r="H73" s="891"/>
      <c r="I73" s="891"/>
      <c r="J73" s="891"/>
      <c r="K73" s="891"/>
      <c r="L73" s="891"/>
      <c r="M73" s="891"/>
      <c r="N73" s="891"/>
      <c r="O73" s="891"/>
      <c r="P73" s="892"/>
      <c r="Q73" s="893">
        <v>158</v>
      </c>
      <c r="R73" s="841"/>
      <c r="S73" s="841"/>
      <c r="T73" s="841"/>
      <c r="U73" s="842"/>
      <c r="V73" s="840">
        <v>156</v>
      </c>
      <c r="W73" s="841"/>
      <c r="X73" s="841"/>
      <c r="Y73" s="841"/>
      <c r="Z73" s="842"/>
      <c r="AA73" s="840">
        <v>2</v>
      </c>
      <c r="AB73" s="841"/>
      <c r="AC73" s="841"/>
      <c r="AD73" s="841"/>
      <c r="AE73" s="842"/>
      <c r="AF73" s="840">
        <v>2</v>
      </c>
      <c r="AG73" s="841"/>
      <c r="AH73" s="841"/>
      <c r="AI73" s="841"/>
      <c r="AJ73" s="842"/>
      <c r="AK73" s="840" t="s">
        <v>521</v>
      </c>
      <c r="AL73" s="841"/>
      <c r="AM73" s="841"/>
      <c r="AN73" s="841"/>
      <c r="AO73" s="842"/>
      <c r="AP73" s="840" t="s">
        <v>521</v>
      </c>
      <c r="AQ73" s="841"/>
      <c r="AR73" s="841"/>
      <c r="AS73" s="841"/>
      <c r="AT73" s="842"/>
      <c r="AU73" s="840" t="s">
        <v>521</v>
      </c>
      <c r="AV73" s="841"/>
      <c r="AW73" s="841"/>
      <c r="AX73" s="841"/>
      <c r="AY73" s="842"/>
      <c r="AZ73" s="846"/>
      <c r="BA73" s="846"/>
      <c r="BB73" s="846"/>
      <c r="BC73" s="846"/>
      <c r="BD73" s="847"/>
      <c r="BE73" s="241"/>
      <c r="BF73" s="241"/>
      <c r="BG73" s="241"/>
      <c r="BH73" s="241"/>
      <c r="BI73" s="241"/>
      <c r="BJ73" s="241"/>
      <c r="BK73" s="241"/>
      <c r="BL73" s="241"/>
      <c r="BM73" s="241"/>
      <c r="BN73" s="241"/>
      <c r="BO73" s="241"/>
      <c r="BP73" s="241"/>
      <c r="BQ73" s="238">
        <v>67</v>
      </c>
      <c r="BR73" s="243"/>
      <c r="BS73" s="877"/>
      <c r="BT73" s="878"/>
      <c r="BU73" s="878"/>
      <c r="BV73" s="878"/>
      <c r="BW73" s="878"/>
      <c r="BX73" s="878"/>
      <c r="BY73" s="878"/>
      <c r="BZ73" s="878"/>
      <c r="CA73" s="878"/>
      <c r="CB73" s="878"/>
      <c r="CC73" s="878"/>
      <c r="CD73" s="878"/>
      <c r="CE73" s="878"/>
      <c r="CF73" s="878"/>
      <c r="CG73" s="883"/>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30"/>
    </row>
    <row r="74" spans="1:131" ht="26.25" customHeight="1" x14ac:dyDescent="0.15">
      <c r="A74" s="238">
        <v>7</v>
      </c>
      <c r="B74" s="890" t="s">
        <v>588</v>
      </c>
      <c r="C74" s="891"/>
      <c r="D74" s="891"/>
      <c r="E74" s="891"/>
      <c r="F74" s="891"/>
      <c r="G74" s="891"/>
      <c r="H74" s="891"/>
      <c r="I74" s="891"/>
      <c r="J74" s="891"/>
      <c r="K74" s="891"/>
      <c r="L74" s="891"/>
      <c r="M74" s="891"/>
      <c r="N74" s="891"/>
      <c r="O74" s="891"/>
      <c r="P74" s="892"/>
      <c r="Q74" s="893">
        <v>167997</v>
      </c>
      <c r="R74" s="841"/>
      <c r="S74" s="841"/>
      <c r="T74" s="841"/>
      <c r="U74" s="842"/>
      <c r="V74" s="840">
        <v>167997</v>
      </c>
      <c r="W74" s="841"/>
      <c r="X74" s="841"/>
      <c r="Y74" s="841"/>
      <c r="Z74" s="842"/>
      <c r="AA74" s="840" t="s">
        <v>521</v>
      </c>
      <c r="AB74" s="841"/>
      <c r="AC74" s="841"/>
      <c r="AD74" s="841"/>
      <c r="AE74" s="842"/>
      <c r="AF74" s="840" t="s">
        <v>521</v>
      </c>
      <c r="AG74" s="841"/>
      <c r="AH74" s="841"/>
      <c r="AI74" s="841"/>
      <c r="AJ74" s="842"/>
      <c r="AK74" s="840">
        <v>1059</v>
      </c>
      <c r="AL74" s="841"/>
      <c r="AM74" s="841"/>
      <c r="AN74" s="841"/>
      <c r="AO74" s="842"/>
      <c r="AP74" s="840" t="s">
        <v>521</v>
      </c>
      <c r="AQ74" s="841"/>
      <c r="AR74" s="841"/>
      <c r="AS74" s="841"/>
      <c r="AT74" s="842"/>
      <c r="AU74" s="840" t="s">
        <v>521</v>
      </c>
      <c r="AV74" s="841"/>
      <c r="AW74" s="841"/>
      <c r="AX74" s="841"/>
      <c r="AY74" s="842"/>
      <c r="AZ74" s="846"/>
      <c r="BA74" s="846"/>
      <c r="BB74" s="846"/>
      <c r="BC74" s="846"/>
      <c r="BD74" s="847"/>
      <c r="BE74" s="241"/>
      <c r="BF74" s="241"/>
      <c r="BG74" s="241"/>
      <c r="BH74" s="241"/>
      <c r="BI74" s="241"/>
      <c r="BJ74" s="241"/>
      <c r="BK74" s="241"/>
      <c r="BL74" s="241"/>
      <c r="BM74" s="241"/>
      <c r="BN74" s="241"/>
      <c r="BO74" s="241"/>
      <c r="BP74" s="241"/>
      <c r="BQ74" s="238">
        <v>68</v>
      </c>
      <c r="BR74" s="243"/>
      <c r="BS74" s="877"/>
      <c r="BT74" s="878"/>
      <c r="BU74" s="878"/>
      <c r="BV74" s="878"/>
      <c r="BW74" s="878"/>
      <c r="BX74" s="878"/>
      <c r="BY74" s="878"/>
      <c r="BZ74" s="878"/>
      <c r="CA74" s="878"/>
      <c r="CB74" s="878"/>
      <c r="CC74" s="878"/>
      <c r="CD74" s="878"/>
      <c r="CE74" s="878"/>
      <c r="CF74" s="878"/>
      <c r="CG74" s="883"/>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30"/>
    </row>
    <row r="75" spans="1:131" ht="26.25" customHeight="1" x14ac:dyDescent="0.15">
      <c r="A75" s="238">
        <v>8</v>
      </c>
      <c r="B75" s="890"/>
      <c r="C75" s="891"/>
      <c r="D75" s="891"/>
      <c r="E75" s="891"/>
      <c r="F75" s="891"/>
      <c r="G75" s="891"/>
      <c r="H75" s="891"/>
      <c r="I75" s="891"/>
      <c r="J75" s="891"/>
      <c r="K75" s="891"/>
      <c r="L75" s="891"/>
      <c r="M75" s="891"/>
      <c r="N75" s="891"/>
      <c r="O75" s="891"/>
      <c r="P75" s="892"/>
      <c r="Q75" s="893"/>
      <c r="R75" s="841"/>
      <c r="S75" s="841"/>
      <c r="T75" s="841"/>
      <c r="U75" s="842"/>
      <c r="V75" s="840"/>
      <c r="W75" s="841"/>
      <c r="X75" s="841"/>
      <c r="Y75" s="841"/>
      <c r="Z75" s="842"/>
      <c r="AA75" s="840"/>
      <c r="AB75" s="841"/>
      <c r="AC75" s="841"/>
      <c r="AD75" s="841"/>
      <c r="AE75" s="842"/>
      <c r="AF75" s="840"/>
      <c r="AG75" s="841"/>
      <c r="AH75" s="841"/>
      <c r="AI75" s="841"/>
      <c r="AJ75" s="842"/>
      <c r="AK75" s="840"/>
      <c r="AL75" s="841"/>
      <c r="AM75" s="841"/>
      <c r="AN75" s="841"/>
      <c r="AO75" s="842"/>
      <c r="AP75" s="840"/>
      <c r="AQ75" s="841"/>
      <c r="AR75" s="841"/>
      <c r="AS75" s="841"/>
      <c r="AT75" s="842"/>
      <c r="AU75" s="840"/>
      <c r="AV75" s="841"/>
      <c r="AW75" s="841"/>
      <c r="AX75" s="841"/>
      <c r="AY75" s="842"/>
      <c r="AZ75" s="846"/>
      <c r="BA75" s="846"/>
      <c r="BB75" s="846"/>
      <c r="BC75" s="846"/>
      <c r="BD75" s="847"/>
      <c r="BE75" s="241"/>
      <c r="BF75" s="241"/>
      <c r="BG75" s="241"/>
      <c r="BH75" s="241"/>
      <c r="BI75" s="241"/>
      <c r="BJ75" s="241"/>
      <c r="BK75" s="241"/>
      <c r="BL75" s="241"/>
      <c r="BM75" s="241"/>
      <c r="BN75" s="241"/>
      <c r="BO75" s="241"/>
      <c r="BP75" s="241"/>
      <c r="BQ75" s="238">
        <v>69</v>
      </c>
      <c r="BR75" s="243"/>
      <c r="BS75" s="877"/>
      <c r="BT75" s="878"/>
      <c r="BU75" s="878"/>
      <c r="BV75" s="878"/>
      <c r="BW75" s="878"/>
      <c r="BX75" s="878"/>
      <c r="BY75" s="878"/>
      <c r="BZ75" s="878"/>
      <c r="CA75" s="878"/>
      <c r="CB75" s="878"/>
      <c r="CC75" s="878"/>
      <c r="CD75" s="878"/>
      <c r="CE75" s="878"/>
      <c r="CF75" s="878"/>
      <c r="CG75" s="883"/>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30"/>
    </row>
    <row r="76" spans="1:131" ht="26.25" customHeight="1" x14ac:dyDescent="0.15">
      <c r="A76" s="238">
        <v>9</v>
      </c>
      <c r="B76" s="890"/>
      <c r="C76" s="891"/>
      <c r="D76" s="891"/>
      <c r="E76" s="891"/>
      <c r="F76" s="891"/>
      <c r="G76" s="891"/>
      <c r="H76" s="891"/>
      <c r="I76" s="891"/>
      <c r="J76" s="891"/>
      <c r="K76" s="891"/>
      <c r="L76" s="891"/>
      <c r="M76" s="891"/>
      <c r="N76" s="891"/>
      <c r="O76" s="891"/>
      <c r="P76" s="892"/>
      <c r="Q76" s="893"/>
      <c r="R76" s="841"/>
      <c r="S76" s="841"/>
      <c r="T76" s="841"/>
      <c r="U76" s="842"/>
      <c r="V76" s="840"/>
      <c r="W76" s="841"/>
      <c r="X76" s="841"/>
      <c r="Y76" s="841"/>
      <c r="Z76" s="842"/>
      <c r="AA76" s="840"/>
      <c r="AB76" s="841"/>
      <c r="AC76" s="841"/>
      <c r="AD76" s="841"/>
      <c r="AE76" s="842"/>
      <c r="AF76" s="840"/>
      <c r="AG76" s="841"/>
      <c r="AH76" s="841"/>
      <c r="AI76" s="841"/>
      <c r="AJ76" s="842"/>
      <c r="AK76" s="840"/>
      <c r="AL76" s="841"/>
      <c r="AM76" s="841"/>
      <c r="AN76" s="841"/>
      <c r="AO76" s="842"/>
      <c r="AP76" s="840"/>
      <c r="AQ76" s="841"/>
      <c r="AR76" s="841"/>
      <c r="AS76" s="841"/>
      <c r="AT76" s="842"/>
      <c r="AU76" s="840"/>
      <c r="AV76" s="841"/>
      <c r="AW76" s="841"/>
      <c r="AX76" s="841"/>
      <c r="AY76" s="842"/>
      <c r="AZ76" s="846"/>
      <c r="BA76" s="846"/>
      <c r="BB76" s="846"/>
      <c r="BC76" s="846"/>
      <c r="BD76" s="847"/>
      <c r="BE76" s="241"/>
      <c r="BF76" s="241"/>
      <c r="BG76" s="241"/>
      <c r="BH76" s="241"/>
      <c r="BI76" s="241"/>
      <c r="BJ76" s="241"/>
      <c r="BK76" s="241"/>
      <c r="BL76" s="241"/>
      <c r="BM76" s="241"/>
      <c r="BN76" s="241"/>
      <c r="BO76" s="241"/>
      <c r="BP76" s="241"/>
      <c r="BQ76" s="238">
        <v>70</v>
      </c>
      <c r="BR76" s="243"/>
      <c r="BS76" s="877"/>
      <c r="BT76" s="878"/>
      <c r="BU76" s="878"/>
      <c r="BV76" s="878"/>
      <c r="BW76" s="878"/>
      <c r="BX76" s="878"/>
      <c r="BY76" s="878"/>
      <c r="BZ76" s="878"/>
      <c r="CA76" s="878"/>
      <c r="CB76" s="878"/>
      <c r="CC76" s="878"/>
      <c r="CD76" s="878"/>
      <c r="CE76" s="878"/>
      <c r="CF76" s="878"/>
      <c r="CG76" s="883"/>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30"/>
    </row>
    <row r="77" spans="1:131" ht="26.25" customHeight="1" x14ac:dyDescent="0.15">
      <c r="A77" s="238">
        <v>10</v>
      </c>
      <c r="B77" s="890"/>
      <c r="C77" s="891"/>
      <c r="D77" s="891"/>
      <c r="E77" s="891"/>
      <c r="F77" s="891"/>
      <c r="G77" s="891"/>
      <c r="H77" s="891"/>
      <c r="I77" s="891"/>
      <c r="J77" s="891"/>
      <c r="K77" s="891"/>
      <c r="L77" s="891"/>
      <c r="M77" s="891"/>
      <c r="N77" s="891"/>
      <c r="O77" s="891"/>
      <c r="P77" s="892"/>
      <c r="Q77" s="893"/>
      <c r="R77" s="841"/>
      <c r="S77" s="841"/>
      <c r="T77" s="841"/>
      <c r="U77" s="842"/>
      <c r="V77" s="840"/>
      <c r="W77" s="841"/>
      <c r="X77" s="841"/>
      <c r="Y77" s="841"/>
      <c r="Z77" s="842"/>
      <c r="AA77" s="840"/>
      <c r="AB77" s="841"/>
      <c r="AC77" s="841"/>
      <c r="AD77" s="841"/>
      <c r="AE77" s="842"/>
      <c r="AF77" s="840"/>
      <c r="AG77" s="841"/>
      <c r="AH77" s="841"/>
      <c r="AI77" s="841"/>
      <c r="AJ77" s="842"/>
      <c r="AK77" s="840"/>
      <c r="AL77" s="841"/>
      <c r="AM77" s="841"/>
      <c r="AN77" s="841"/>
      <c r="AO77" s="842"/>
      <c r="AP77" s="840"/>
      <c r="AQ77" s="841"/>
      <c r="AR77" s="841"/>
      <c r="AS77" s="841"/>
      <c r="AT77" s="842"/>
      <c r="AU77" s="840"/>
      <c r="AV77" s="841"/>
      <c r="AW77" s="841"/>
      <c r="AX77" s="841"/>
      <c r="AY77" s="842"/>
      <c r="AZ77" s="846"/>
      <c r="BA77" s="846"/>
      <c r="BB77" s="846"/>
      <c r="BC77" s="846"/>
      <c r="BD77" s="847"/>
      <c r="BE77" s="241"/>
      <c r="BF77" s="241"/>
      <c r="BG77" s="241"/>
      <c r="BH77" s="241"/>
      <c r="BI77" s="241"/>
      <c r="BJ77" s="241"/>
      <c r="BK77" s="241"/>
      <c r="BL77" s="241"/>
      <c r="BM77" s="241"/>
      <c r="BN77" s="241"/>
      <c r="BO77" s="241"/>
      <c r="BP77" s="241"/>
      <c r="BQ77" s="238">
        <v>71</v>
      </c>
      <c r="BR77" s="243"/>
      <c r="BS77" s="877"/>
      <c r="BT77" s="878"/>
      <c r="BU77" s="878"/>
      <c r="BV77" s="878"/>
      <c r="BW77" s="878"/>
      <c r="BX77" s="878"/>
      <c r="BY77" s="878"/>
      <c r="BZ77" s="878"/>
      <c r="CA77" s="878"/>
      <c r="CB77" s="878"/>
      <c r="CC77" s="878"/>
      <c r="CD77" s="878"/>
      <c r="CE77" s="878"/>
      <c r="CF77" s="878"/>
      <c r="CG77" s="883"/>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30"/>
    </row>
    <row r="78" spans="1:131" ht="26.25" customHeight="1" x14ac:dyDescent="0.15">
      <c r="A78" s="238">
        <v>11</v>
      </c>
      <c r="B78" s="890"/>
      <c r="C78" s="891"/>
      <c r="D78" s="891"/>
      <c r="E78" s="891"/>
      <c r="F78" s="891"/>
      <c r="G78" s="891"/>
      <c r="H78" s="891"/>
      <c r="I78" s="891"/>
      <c r="J78" s="891"/>
      <c r="K78" s="891"/>
      <c r="L78" s="891"/>
      <c r="M78" s="891"/>
      <c r="N78" s="891"/>
      <c r="O78" s="891"/>
      <c r="P78" s="892"/>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46"/>
      <c r="BA78" s="846"/>
      <c r="BB78" s="846"/>
      <c r="BC78" s="846"/>
      <c r="BD78" s="847"/>
      <c r="BE78" s="241"/>
      <c r="BF78" s="241"/>
      <c r="BG78" s="241"/>
      <c r="BH78" s="241"/>
      <c r="BI78" s="241"/>
      <c r="BJ78" s="230"/>
      <c r="BK78" s="230"/>
      <c r="BL78" s="230"/>
      <c r="BM78" s="230"/>
      <c r="BN78" s="230"/>
      <c r="BO78" s="241"/>
      <c r="BP78" s="241"/>
      <c r="BQ78" s="238">
        <v>72</v>
      </c>
      <c r="BR78" s="243"/>
      <c r="BS78" s="877"/>
      <c r="BT78" s="878"/>
      <c r="BU78" s="878"/>
      <c r="BV78" s="878"/>
      <c r="BW78" s="878"/>
      <c r="BX78" s="878"/>
      <c r="BY78" s="878"/>
      <c r="BZ78" s="878"/>
      <c r="CA78" s="878"/>
      <c r="CB78" s="878"/>
      <c r="CC78" s="878"/>
      <c r="CD78" s="878"/>
      <c r="CE78" s="878"/>
      <c r="CF78" s="878"/>
      <c r="CG78" s="883"/>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30"/>
    </row>
    <row r="79" spans="1:131" ht="26.25" customHeight="1" x14ac:dyDescent="0.15">
      <c r="A79" s="238">
        <v>12</v>
      </c>
      <c r="B79" s="890"/>
      <c r="C79" s="891"/>
      <c r="D79" s="891"/>
      <c r="E79" s="891"/>
      <c r="F79" s="891"/>
      <c r="G79" s="891"/>
      <c r="H79" s="891"/>
      <c r="I79" s="891"/>
      <c r="J79" s="891"/>
      <c r="K79" s="891"/>
      <c r="L79" s="891"/>
      <c r="M79" s="891"/>
      <c r="N79" s="891"/>
      <c r="O79" s="891"/>
      <c r="P79" s="892"/>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46"/>
      <c r="BA79" s="846"/>
      <c r="BB79" s="846"/>
      <c r="BC79" s="846"/>
      <c r="BD79" s="847"/>
      <c r="BE79" s="241"/>
      <c r="BF79" s="241"/>
      <c r="BG79" s="241"/>
      <c r="BH79" s="241"/>
      <c r="BI79" s="241"/>
      <c r="BJ79" s="230"/>
      <c r="BK79" s="230"/>
      <c r="BL79" s="230"/>
      <c r="BM79" s="230"/>
      <c r="BN79" s="230"/>
      <c r="BO79" s="241"/>
      <c r="BP79" s="241"/>
      <c r="BQ79" s="238">
        <v>73</v>
      </c>
      <c r="BR79" s="243"/>
      <c r="BS79" s="877"/>
      <c r="BT79" s="878"/>
      <c r="BU79" s="878"/>
      <c r="BV79" s="878"/>
      <c r="BW79" s="878"/>
      <c r="BX79" s="878"/>
      <c r="BY79" s="878"/>
      <c r="BZ79" s="878"/>
      <c r="CA79" s="878"/>
      <c r="CB79" s="878"/>
      <c r="CC79" s="878"/>
      <c r="CD79" s="878"/>
      <c r="CE79" s="878"/>
      <c r="CF79" s="878"/>
      <c r="CG79" s="883"/>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30"/>
    </row>
    <row r="80" spans="1:131" ht="26.25" customHeight="1" x14ac:dyDescent="0.15">
      <c r="A80" s="238">
        <v>13</v>
      </c>
      <c r="B80" s="890"/>
      <c r="C80" s="891"/>
      <c r="D80" s="891"/>
      <c r="E80" s="891"/>
      <c r="F80" s="891"/>
      <c r="G80" s="891"/>
      <c r="H80" s="891"/>
      <c r="I80" s="891"/>
      <c r="J80" s="891"/>
      <c r="K80" s="891"/>
      <c r="L80" s="891"/>
      <c r="M80" s="891"/>
      <c r="N80" s="891"/>
      <c r="O80" s="891"/>
      <c r="P80" s="892"/>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6"/>
      <c r="BA80" s="846"/>
      <c r="BB80" s="846"/>
      <c r="BC80" s="846"/>
      <c r="BD80" s="847"/>
      <c r="BE80" s="241"/>
      <c r="BF80" s="241"/>
      <c r="BG80" s="241"/>
      <c r="BH80" s="241"/>
      <c r="BI80" s="241"/>
      <c r="BJ80" s="241"/>
      <c r="BK80" s="241"/>
      <c r="BL80" s="241"/>
      <c r="BM80" s="241"/>
      <c r="BN80" s="241"/>
      <c r="BO80" s="241"/>
      <c r="BP80" s="241"/>
      <c r="BQ80" s="238">
        <v>74</v>
      </c>
      <c r="BR80" s="243"/>
      <c r="BS80" s="877"/>
      <c r="BT80" s="878"/>
      <c r="BU80" s="878"/>
      <c r="BV80" s="878"/>
      <c r="BW80" s="878"/>
      <c r="BX80" s="878"/>
      <c r="BY80" s="878"/>
      <c r="BZ80" s="878"/>
      <c r="CA80" s="878"/>
      <c r="CB80" s="878"/>
      <c r="CC80" s="878"/>
      <c r="CD80" s="878"/>
      <c r="CE80" s="878"/>
      <c r="CF80" s="878"/>
      <c r="CG80" s="883"/>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30"/>
    </row>
    <row r="81" spans="1:131" ht="26.25" customHeight="1" x14ac:dyDescent="0.15">
      <c r="A81" s="238">
        <v>14</v>
      </c>
      <c r="B81" s="890"/>
      <c r="C81" s="891"/>
      <c r="D81" s="891"/>
      <c r="E81" s="891"/>
      <c r="F81" s="891"/>
      <c r="G81" s="891"/>
      <c r="H81" s="891"/>
      <c r="I81" s="891"/>
      <c r="J81" s="891"/>
      <c r="K81" s="891"/>
      <c r="L81" s="891"/>
      <c r="M81" s="891"/>
      <c r="N81" s="891"/>
      <c r="O81" s="891"/>
      <c r="P81" s="892"/>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6"/>
      <c r="BA81" s="846"/>
      <c r="BB81" s="846"/>
      <c r="BC81" s="846"/>
      <c r="BD81" s="847"/>
      <c r="BE81" s="241"/>
      <c r="BF81" s="241"/>
      <c r="BG81" s="241"/>
      <c r="BH81" s="241"/>
      <c r="BI81" s="241"/>
      <c r="BJ81" s="241"/>
      <c r="BK81" s="241"/>
      <c r="BL81" s="241"/>
      <c r="BM81" s="241"/>
      <c r="BN81" s="241"/>
      <c r="BO81" s="241"/>
      <c r="BP81" s="241"/>
      <c r="BQ81" s="238">
        <v>75</v>
      </c>
      <c r="BR81" s="243"/>
      <c r="BS81" s="877"/>
      <c r="BT81" s="878"/>
      <c r="BU81" s="878"/>
      <c r="BV81" s="878"/>
      <c r="BW81" s="878"/>
      <c r="BX81" s="878"/>
      <c r="BY81" s="878"/>
      <c r="BZ81" s="878"/>
      <c r="CA81" s="878"/>
      <c r="CB81" s="878"/>
      <c r="CC81" s="878"/>
      <c r="CD81" s="878"/>
      <c r="CE81" s="878"/>
      <c r="CF81" s="878"/>
      <c r="CG81" s="883"/>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30"/>
    </row>
    <row r="82" spans="1:131" ht="26.25" customHeight="1" x14ac:dyDescent="0.15">
      <c r="A82" s="238">
        <v>15</v>
      </c>
      <c r="B82" s="890"/>
      <c r="C82" s="891"/>
      <c r="D82" s="891"/>
      <c r="E82" s="891"/>
      <c r="F82" s="891"/>
      <c r="G82" s="891"/>
      <c r="H82" s="891"/>
      <c r="I82" s="891"/>
      <c r="J82" s="891"/>
      <c r="K82" s="891"/>
      <c r="L82" s="891"/>
      <c r="M82" s="891"/>
      <c r="N82" s="891"/>
      <c r="O82" s="891"/>
      <c r="P82" s="892"/>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6"/>
      <c r="BA82" s="846"/>
      <c r="BB82" s="846"/>
      <c r="BC82" s="846"/>
      <c r="BD82" s="847"/>
      <c r="BE82" s="241"/>
      <c r="BF82" s="241"/>
      <c r="BG82" s="241"/>
      <c r="BH82" s="241"/>
      <c r="BI82" s="241"/>
      <c r="BJ82" s="241"/>
      <c r="BK82" s="241"/>
      <c r="BL82" s="241"/>
      <c r="BM82" s="241"/>
      <c r="BN82" s="241"/>
      <c r="BO82" s="241"/>
      <c r="BP82" s="241"/>
      <c r="BQ82" s="238">
        <v>76</v>
      </c>
      <c r="BR82" s="243"/>
      <c r="BS82" s="877"/>
      <c r="BT82" s="878"/>
      <c r="BU82" s="878"/>
      <c r="BV82" s="878"/>
      <c r="BW82" s="878"/>
      <c r="BX82" s="878"/>
      <c r="BY82" s="878"/>
      <c r="BZ82" s="878"/>
      <c r="CA82" s="878"/>
      <c r="CB82" s="878"/>
      <c r="CC82" s="878"/>
      <c r="CD82" s="878"/>
      <c r="CE82" s="878"/>
      <c r="CF82" s="878"/>
      <c r="CG82" s="883"/>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30"/>
    </row>
    <row r="83" spans="1:131" ht="26.25" customHeight="1" x14ac:dyDescent="0.15">
      <c r="A83" s="238">
        <v>16</v>
      </c>
      <c r="B83" s="890"/>
      <c r="C83" s="891"/>
      <c r="D83" s="891"/>
      <c r="E83" s="891"/>
      <c r="F83" s="891"/>
      <c r="G83" s="891"/>
      <c r="H83" s="891"/>
      <c r="I83" s="891"/>
      <c r="J83" s="891"/>
      <c r="K83" s="891"/>
      <c r="L83" s="891"/>
      <c r="M83" s="891"/>
      <c r="N83" s="891"/>
      <c r="O83" s="891"/>
      <c r="P83" s="892"/>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6"/>
      <c r="BA83" s="846"/>
      <c r="BB83" s="846"/>
      <c r="BC83" s="846"/>
      <c r="BD83" s="847"/>
      <c r="BE83" s="241"/>
      <c r="BF83" s="241"/>
      <c r="BG83" s="241"/>
      <c r="BH83" s="241"/>
      <c r="BI83" s="241"/>
      <c r="BJ83" s="241"/>
      <c r="BK83" s="241"/>
      <c r="BL83" s="241"/>
      <c r="BM83" s="241"/>
      <c r="BN83" s="241"/>
      <c r="BO83" s="241"/>
      <c r="BP83" s="241"/>
      <c r="BQ83" s="238">
        <v>77</v>
      </c>
      <c r="BR83" s="243"/>
      <c r="BS83" s="877"/>
      <c r="BT83" s="878"/>
      <c r="BU83" s="878"/>
      <c r="BV83" s="878"/>
      <c r="BW83" s="878"/>
      <c r="BX83" s="878"/>
      <c r="BY83" s="878"/>
      <c r="BZ83" s="878"/>
      <c r="CA83" s="878"/>
      <c r="CB83" s="878"/>
      <c r="CC83" s="878"/>
      <c r="CD83" s="878"/>
      <c r="CE83" s="878"/>
      <c r="CF83" s="878"/>
      <c r="CG83" s="883"/>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30"/>
    </row>
    <row r="84" spans="1:131" ht="26.25" customHeight="1" x14ac:dyDescent="0.15">
      <c r="A84" s="238">
        <v>17</v>
      </c>
      <c r="B84" s="890"/>
      <c r="C84" s="891"/>
      <c r="D84" s="891"/>
      <c r="E84" s="891"/>
      <c r="F84" s="891"/>
      <c r="G84" s="891"/>
      <c r="H84" s="891"/>
      <c r="I84" s="891"/>
      <c r="J84" s="891"/>
      <c r="K84" s="891"/>
      <c r="L84" s="891"/>
      <c r="M84" s="891"/>
      <c r="N84" s="891"/>
      <c r="O84" s="891"/>
      <c r="P84" s="892"/>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6"/>
      <c r="BA84" s="846"/>
      <c r="BB84" s="846"/>
      <c r="BC84" s="846"/>
      <c r="BD84" s="847"/>
      <c r="BE84" s="241"/>
      <c r="BF84" s="241"/>
      <c r="BG84" s="241"/>
      <c r="BH84" s="241"/>
      <c r="BI84" s="241"/>
      <c r="BJ84" s="241"/>
      <c r="BK84" s="241"/>
      <c r="BL84" s="241"/>
      <c r="BM84" s="241"/>
      <c r="BN84" s="241"/>
      <c r="BO84" s="241"/>
      <c r="BP84" s="241"/>
      <c r="BQ84" s="238">
        <v>78</v>
      </c>
      <c r="BR84" s="243"/>
      <c r="BS84" s="877"/>
      <c r="BT84" s="878"/>
      <c r="BU84" s="878"/>
      <c r="BV84" s="878"/>
      <c r="BW84" s="878"/>
      <c r="BX84" s="878"/>
      <c r="BY84" s="878"/>
      <c r="BZ84" s="878"/>
      <c r="CA84" s="878"/>
      <c r="CB84" s="878"/>
      <c r="CC84" s="878"/>
      <c r="CD84" s="878"/>
      <c r="CE84" s="878"/>
      <c r="CF84" s="878"/>
      <c r="CG84" s="883"/>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30"/>
    </row>
    <row r="85" spans="1:131" ht="26.25" customHeight="1" x14ac:dyDescent="0.15">
      <c r="A85" s="238">
        <v>18</v>
      </c>
      <c r="B85" s="890"/>
      <c r="C85" s="891"/>
      <c r="D85" s="891"/>
      <c r="E85" s="891"/>
      <c r="F85" s="891"/>
      <c r="G85" s="891"/>
      <c r="H85" s="891"/>
      <c r="I85" s="891"/>
      <c r="J85" s="891"/>
      <c r="K85" s="891"/>
      <c r="L85" s="891"/>
      <c r="M85" s="891"/>
      <c r="N85" s="891"/>
      <c r="O85" s="891"/>
      <c r="P85" s="892"/>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6"/>
      <c r="BA85" s="846"/>
      <c r="BB85" s="846"/>
      <c r="BC85" s="846"/>
      <c r="BD85" s="847"/>
      <c r="BE85" s="241"/>
      <c r="BF85" s="241"/>
      <c r="BG85" s="241"/>
      <c r="BH85" s="241"/>
      <c r="BI85" s="241"/>
      <c r="BJ85" s="241"/>
      <c r="BK85" s="241"/>
      <c r="BL85" s="241"/>
      <c r="BM85" s="241"/>
      <c r="BN85" s="241"/>
      <c r="BO85" s="241"/>
      <c r="BP85" s="241"/>
      <c r="BQ85" s="238">
        <v>79</v>
      </c>
      <c r="BR85" s="243"/>
      <c r="BS85" s="877"/>
      <c r="BT85" s="878"/>
      <c r="BU85" s="878"/>
      <c r="BV85" s="878"/>
      <c r="BW85" s="878"/>
      <c r="BX85" s="878"/>
      <c r="BY85" s="878"/>
      <c r="BZ85" s="878"/>
      <c r="CA85" s="878"/>
      <c r="CB85" s="878"/>
      <c r="CC85" s="878"/>
      <c r="CD85" s="878"/>
      <c r="CE85" s="878"/>
      <c r="CF85" s="878"/>
      <c r="CG85" s="883"/>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30"/>
    </row>
    <row r="86" spans="1:131" ht="26.25" customHeight="1" x14ac:dyDescent="0.15">
      <c r="A86" s="238">
        <v>19</v>
      </c>
      <c r="B86" s="890"/>
      <c r="C86" s="891"/>
      <c r="D86" s="891"/>
      <c r="E86" s="891"/>
      <c r="F86" s="891"/>
      <c r="G86" s="891"/>
      <c r="H86" s="891"/>
      <c r="I86" s="891"/>
      <c r="J86" s="891"/>
      <c r="K86" s="891"/>
      <c r="L86" s="891"/>
      <c r="M86" s="891"/>
      <c r="N86" s="891"/>
      <c r="O86" s="891"/>
      <c r="P86" s="892"/>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6"/>
      <c r="BA86" s="846"/>
      <c r="BB86" s="846"/>
      <c r="BC86" s="846"/>
      <c r="BD86" s="847"/>
      <c r="BE86" s="241"/>
      <c r="BF86" s="241"/>
      <c r="BG86" s="241"/>
      <c r="BH86" s="241"/>
      <c r="BI86" s="241"/>
      <c r="BJ86" s="241"/>
      <c r="BK86" s="241"/>
      <c r="BL86" s="241"/>
      <c r="BM86" s="241"/>
      <c r="BN86" s="241"/>
      <c r="BO86" s="241"/>
      <c r="BP86" s="241"/>
      <c r="BQ86" s="238">
        <v>80</v>
      </c>
      <c r="BR86" s="243"/>
      <c r="BS86" s="877"/>
      <c r="BT86" s="878"/>
      <c r="BU86" s="878"/>
      <c r="BV86" s="878"/>
      <c r="BW86" s="878"/>
      <c r="BX86" s="878"/>
      <c r="BY86" s="878"/>
      <c r="BZ86" s="878"/>
      <c r="CA86" s="878"/>
      <c r="CB86" s="878"/>
      <c r="CC86" s="878"/>
      <c r="CD86" s="878"/>
      <c r="CE86" s="878"/>
      <c r="CF86" s="878"/>
      <c r="CG86" s="883"/>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30"/>
    </row>
    <row r="87" spans="1:131" ht="26.25" customHeight="1" x14ac:dyDescent="0.15">
      <c r="A87" s="244">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41"/>
      <c r="BF87" s="241"/>
      <c r="BG87" s="241"/>
      <c r="BH87" s="241"/>
      <c r="BI87" s="241"/>
      <c r="BJ87" s="241"/>
      <c r="BK87" s="241"/>
      <c r="BL87" s="241"/>
      <c r="BM87" s="241"/>
      <c r="BN87" s="241"/>
      <c r="BO87" s="241"/>
      <c r="BP87" s="241"/>
      <c r="BQ87" s="238">
        <v>81</v>
      </c>
      <c r="BR87" s="243"/>
      <c r="BS87" s="877"/>
      <c r="BT87" s="878"/>
      <c r="BU87" s="878"/>
      <c r="BV87" s="878"/>
      <c r="BW87" s="878"/>
      <c r="BX87" s="878"/>
      <c r="BY87" s="878"/>
      <c r="BZ87" s="878"/>
      <c r="CA87" s="878"/>
      <c r="CB87" s="878"/>
      <c r="CC87" s="878"/>
      <c r="CD87" s="878"/>
      <c r="CE87" s="878"/>
      <c r="CF87" s="878"/>
      <c r="CG87" s="883"/>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30"/>
    </row>
    <row r="88" spans="1:131" ht="26.25" customHeight="1" thickBot="1" x14ac:dyDescent="0.2">
      <c r="A88" s="240" t="s">
        <v>393</v>
      </c>
      <c r="B88" s="796" t="s">
        <v>425</v>
      </c>
      <c r="C88" s="797"/>
      <c r="D88" s="797"/>
      <c r="E88" s="797"/>
      <c r="F88" s="797"/>
      <c r="G88" s="797"/>
      <c r="H88" s="797"/>
      <c r="I88" s="797"/>
      <c r="J88" s="797"/>
      <c r="K88" s="797"/>
      <c r="L88" s="797"/>
      <c r="M88" s="797"/>
      <c r="N88" s="797"/>
      <c r="O88" s="797"/>
      <c r="P88" s="798"/>
      <c r="Q88" s="856"/>
      <c r="R88" s="857"/>
      <c r="S88" s="857"/>
      <c r="T88" s="857"/>
      <c r="U88" s="857"/>
      <c r="V88" s="857"/>
      <c r="W88" s="857"/>
      <c r="X88" s="857"/>
      <c r="Y88" s="857"/>
      <c r="Z88" s="857"/>
      <c r="AA88" s="857"/>
      <c r="AB88" s="857"/>
      <c r="AC88" s="857"/>
      <c r="AD88" s="857"/>
      <c r="AE88" s="857"/>
      <c r="AF88" s="864">
        <v>347</v>
      </c>
      <c r="AG88" s="865"/>
      <c r="AH88" s="865"/>
      <c r="AI88" s="865"/>
      <c r="AJ88" s="866"/>
      <c r="AK88" s="857"/>
      <c r="AL88" s="857"/>
      <c r="AM88" s="857"/>
      <c r="AN88" s="857"/>
      <c r="AO88" s="857"/>
      <c r="AP88" s="864">
        <v>1741</v>
      </c>
      <c r="AQ88" s="865"/>
      <c r="AR88" s="865"/>
      <c r="AS88" s="865"/>
      <c r="AT88" s="866"/>
      <c r="AU88" s="864">
        <v>885</v>
      </c>
      <c r="AV88" s="865"/>
      <c r="AW88" s="865"/>
      <c r="AX88" s="865"/>
      <c r="AY88" s="866"/>
      <c r="AZ88" s="868"/>
      <c r="BA88" s="868"/>
      <c r="BB88" s="868"/>
      <c r="BC88" s="868"/>
      <c r="BD88" s="869"/>
      <c r="BE88" s="241"/>
      <c r="BF88" s="241"/>
      <c r="BG88" s="241"/>
      <c r="BH88" s="241"/>
      <c r="BI88" s="241"/>
      <c r="BJ88" s="241"/>
      <c r="BK88" s="241"/>
      <c r="BL88" s="241"/>
      <c r="BM88" s="241"/>
      <c r="BN88" s="241"/>
      <c r="BO88" s="241"/>
      <c r="BP88" s="241"/>
      <c r="BQ88" s="238">
        <v>82</v>
      </c>
      <c r="BR88" s="243"/>
      <c r="BS88" s="877"/>
      <c r="BT88" s="878"/>
      <c r="BU88" s="878"/>
      <c r="BV88" s="878"/>
      <c r="BW88" s="878"/>
      <c r="BX88" s="878"/>
      <c r="BY88" s="878"/>
      <c r="BZ88" s="878"/>
      <c r="CA88" s="878"/>
      <c r="CB88" s="878"/>
      <c r="CC88" s="878"/>
      <c r="CD88" s="878"/>
      <c r="CE88" s="878"/>
      <c r="CF88" s="878"/>
      <c r="CG88" s="883"/>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7"/>
      <c r="BT89" s="878"/>
      <c r="BU89" s="878"/>
      <c r="BV89" s="878"/>
      <c r="BW89" s="878"/>
      <c r="BX89" s="878"/>
      <c r="BY89" s="878"/>
      <c r="BZ89" s="878"/>
      <c r="CA89" s="878"/>
      <c r="CB89" s="878"/>
      <c r="CC89" s="878"/>
      <c r="CD89" s="878"/>
      <c r="CE89" s="878"/>
      <c r="CF89" s="878"/>
      <c r="CG89" s="883"/>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7"/>
      <c r="BT90" s="878"/>
      <c r="BU90" s="878"/>
      <c r="BV90" s="878"/>
      <c r="BW90" s="878"/>
      <c r="BX90" s="878"/>
      <c r="BY90" s="878"/>
      <c r="BZ90" s="878"/>
      <c r="CA90" s="878"/>
      <c r="CB90" s="878"/>
      <c r="CC90" s="878"/>
      <c r="CD90" s="878"/>
      <c r="CE90" s="878"/>
      <c r="CF90" s="878"/>
      <c r="CG90" s="883"/>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7"/>
      <c r="BT91" s="878"/>
      <c r="BU91" s="878"/>
      <c r="BV91" s="878"/>
      <c r="BW91" s="878"/>
      <c r="BX91" s="878"/>
      <c r="BY91" s="878"/>
      <c r="BZ91" s="878"/>
      <c r="CA91" s="878"/>
      <c r="CB91" s="878"/>
      <c r="CC91" s="878"/>
      <c r="CD91" s="878"/>
      <c r="CE91" s="878"/>
      <c r="CF91" s="878"/>
      <c r="CG91" s="883"/>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7"/>
      <c r="BT92" s="878"/>
      <c r="BU92" s="878"/>
      <c r="BV92" s="878"/>
      <c r="BW92" s="878"/>
      <c r="BX92" s="878"/>
      <c r="BY92" s="878"/>
      <c r="BZ92" s="878"/>
      <c r="CA92" s="878"/>
      <c r="CB92" s="878"/>
      <c r="CC92" s="878"/>
      <c r="CD92" s="878"/>
      <c r="CE92" s="878"/>
      <c r="CF92" s="878"/>
      <c r="CG92" s="883"/>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7"/>
      <c r="BT93" s="878"/>
      <c r="BU93" s="878"/>
      <c r="BV93" s="878"/>
      <c r="BW93" s="878"/>
      <c r="BX93" s="878"/>
      <c r="BY93" s="878"/>
      <c r="BZ93" s="878"/>
      <c r="CA93" s="878"/>
      <c r="CB93" s="878"/>
      <c r="CC93" s="878"/>
      <c r="CD93" s="878"/>
      <c r="CE93" s="878"/>
      <c r="CF93" s="878"/>
      <c r="CG93" s="883"/>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7"/>
      <c r="BT94" s="878"/>
      <c r="BU94" s="878"/>
      <c r="BV94" s="878"/>
      <c r="BW94" s="878"/>
      <c r="BX94" s="878"/>
      <c r="BY94" s="878"/>
      <c r="BZ94" s="878"/>
      <c r="CA94" s="878"/>
      <c r="CB94" s="878"/>
      <c r="CC94" s="878"/>
      <c r="CD94" s="878"/>
      <c r="CE94" s="878"/>
      <c r="CF94" s="878"/>
      <c r="CG94" s="883"/>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7"/>
      <c r="BT95" s="878"/>
      <c r="BU95" s="878"/>
      <c r="BV95" s="878"/>
      <c r="BW95" s="878"/>
      <c r="BX95" s="878"/>
      <c r="BY95" s="878"/>
      <c r="BZ95" s="878"/>
      <c r="CA95" s="878"/>
      <c r="CB95" s="878"/>
      <c r="CC95" s="878"/>
      <c r="CD95" s="878"/>
      <c r="CE95" s="878"/>
      <c r="CF95" s="878"/>
      <c r="CG95" s="883"/>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7"/>
      <c r="BT96" s="878"/>
      <c r="BU96" s="878"/>
      <c r="BV96" s="878"/>
      <c r="BW96" s="878"/>
      <c r="BX96" s="878"/>
      <c r="BY96" s="878"/>
      <c r="BZ96" s="878"/>
      <c r="CA96" s="878"/>
      <c r="CB96" s="878"/>
      <c r="CC96" s="878"/>
      <c r="CD96" s="878"/>
      <c r="CE96" s="878"/>
      <c r="CF96" s="878"/>
      <c r="CG96" s="883"/>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7"/>
      <c r="BT97" s="878"/>
      <c r="BU97" s="878"/>
      <c r="BV97" s="878"/>
      <c r="BW97" s="878"/>
      <c r="BX97" s="878"/>
      <c r="BY97" s="878"/>
      <c r="BZ97" s="878"/>
      <c r="CA97" s="878"/>
      <c r="CB97" s="878"/>
      <c r="CC97" s="878"/>
      <c r="CD97" s="878"/>
      <c r="CE97" s="878"/>
      <c r="CF97" s="878"/>
      <c r="CG97" s="883"/>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7"/>
      <c r="BT98" s="878"/>
      <c r="BU98" s="878"/>
      <c r="BV98" s="878"/>
      <c r="BW98" s="878"/>
      <c r="BX98" s="878"/>
      <c r="BY98" s="878"/>
      <c r="BZ98" s="878"/>
      <c r="CA98" s="878"/>
      <c r="CB98" s="878"/>
      <c r="CC98" s="878"/>
      <c r="CD98" s="878"/>
      <c r="CE98" s="878"/>
      <c r="CF98" s="878"/>
      <c r="CG98" s="883"/>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7"/>
      <c r="BT99" s="878"/>
      <c r="BU99" s="878"/>
      <c r="BV99" s="878"/>
      <c r="BW99" s="878"/>
      <c r="BX99" s="878"/>
      <c r="BY99" s="878"/>
      <c r="BZ99" s="878"/>
      <c r="CA99" s="878"/>
      <c r="CB99" s="878"/>
      <c r="CC99" s="878"/>
      <c r="CD99" s="878"/>
      <c r="CE99" s="878"/>
      <c r="CF99" s="878"/>
      <c r="CG99" s="883"/>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7"/>
      <c r="BT100" s="878"/>
      <c r="BU100" s="878"/>
      <c r="BV100" s="878"/>
      <c r="BW100" s="878"/>
      <c r="BX100" s="878"/>
      <c r="BY100" s="878"/>
      <c r="BZ100" s="878"/>
      <c r="CA100" s="878"/>
      <c r="CB100" s="878"/>
      <c r="CC100" s="878"/>
      <c r="CD100" s="878"/>
      <c r="CE100" s="878"/>
      <c r="CF100" s="878"/>
      <c r="CG100" s="883"/>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7"/>
      <c r="BT101" s="878"/>
      <c r="BU101" s="878"/>
      <c r="BV101" s="878"/>
      <c r="BW101" s="878"/>
      <c r="BX101" s="878"/>
      <c r="BY101" s="878"/>
      <c r="BZ101" s="878"/>
      <c r="CA101" s="878"/>
      <c r="CB101" s="878"/>
      <c r="CC101" s="878"/>
      <c r="CD101" s="878"/>
      <c r="CE101" s="878"/>
      <c r="CF101" s="878"/>
      <c r="CG101" s="883"/>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6" t="s">
        <v>426</v>
      </c>
      <c r="BS102" s="797"/>
      <c r="BT102" s="797"/>
      <c r="BU102" s="797"/>
      <c r="BV102" s="797"/>
      <c r="BW102" s="797"/>
      <c r="BX102" s="797"/>
      <c r="BY102" s="797"/>
      <c r="BZ102" s="797"/>
      <c r="CA102" s="797"/>
      <c r="CB102" s="797"/>
      <c r="CC102" s="797"/>
      <c r="CD102" s="797"/>
      <c r="CE102" s="797"/>
      <c r="CF102" s="797"/>
      <c r="CG102" s="798"/>
      <c r="CH102" s="902"/>
      <c r="CI102" s="903"/>
      <c r="CJ102" s="903"/>
      <c r="CK102" s="903"/>
      <c r="CL102" s="904"/>
      <c r="CM102" s="902"/>
      <c r="CN102" s="903"/>
      <c r="CO102" s="903"/>
      <c r="CP102" s="903"/>
      <c r="CQ102" s="904"/>
      <c r="CR102" s="905">
        <v>446</v>
      </c>
      <c r="CS102" s="865"/>
      <c r="CT102" s="865"/>
      <c r="CU102" s="865"/>
      <c r="CV102" s="906"/>
      <c r="CW102" s="905">
        <v>436</v>
      </c>
      <c r="CX102" s="865"/>
      <c r="CY102" s="865"/>
      <c r="CZ102" s="865"/>
      <c r="DA102" s="906"/>
      <c r="DB102" s="905">
        <v>517</v>
      </c>
      <c r="DC102" s="865"/>
      <c r="DD102" s="865"/>
      <c r="DE102" s="865"/>
      <c r="DF102" s="906"/>
      <c r="DG102" s="905">
        <v>1318</v>
      </c>
      <c r="DH102" s="865"/>
      <c r="DI102" s="865"/>
      <c r="DJ102" s="865"/>
      <c r="DK102" s="906"/>
      <c r="DL102" s="905"/>
      <c r="DM102" s="865"/>
      <c r="DN102" s="865"/>
      <c r="DO102" s="865"/>
      <c r="DP102" s="906"/>
      <c r="DQ102" s="905"/>
      <c r="DR102" s="865"/>
      <c r="DS102" s="865"/>
      <c r="DT102" s="865"/>
      <c r="DU102" s="906"/>
      <c r="DV102" s="796"/>
      <c r="DW102" s="797"/>
      <c r="DX102" s="797"/>
      <c r="DY102" s="797"/>
      <c r="DZ102" s="92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0" t="s">
        <v>427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31" t="s">
        <v>428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32" t="s">
        <v>431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432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30" customFormat="1" ht="26.25" customHeight="1" x14ac:dyDescent="0.15">
      <c r="A109" s="927" t="s">
        <v>433</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434</v>
      </c>
      <c r="AB109" s="908"/>
      <c r="AC109" s="908"/>
      <c r="AD109" s="908"/>
      <c r="AE109" s="909"/>
      <c r="AF109" s="907" t="s">
        <v>435</v>
      </c>
      <c r="AG109" s="908"/>
      <c r="AH109" s="908"/>
      <c r="AI109" s="908"/>
      <c r="AJ109" s="909"/>
      <c r="AK109" s="907" t="s">
        <v>310</v>
      </c>
      <c r="AL109" s="908"/>
      <c r="AM109" s="908"/>
      <c r="AN109" s="908"/>
      <c r="AO109" s="909"/>
      <c r="AP109" s="907" t="s">
        <v>436</v>
      </c>
      <c r="AQ109" s="908"/>
      <c r="AR109" s="908"/>
      <c r="AS109" s="908"/>
      <c r="AT109" s="910"/>
      <c r="AU109" s="927" t="s">
        <v>433</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434</v>
      </c>
      <c r="BR109" s="908"/>
      <c r="BS109" s="908"/>
      <c r="BT109" s="908"/>
      <c r="BU109" s="909"/>
      <c r="BV109" s="907" t="s">
        <v>435</v>
      </c>
      <c r="BW109" s="908"/>
      <c r="BX109" s="908"/>
      <c r="BY109" s="908"/>
      <c r="BZ109" s="909"/>
      <c r="CA109" s="907" t="s">
        <v>310</v>
      </c>
      <c r="CB109" s="908"/>
      <c r="CC109" s="908"/>
      <c r="CD109" s="908"/>
      <c r="CE109" s="909"/>
      <c r="CF109" s="928" t="s">
        <v>436</v>
      </c>
      <c r="CG109" s="928"/>
      <c r="CH109" s="928"/>
      <c r="CI109" s="928"/>
      <c r="CJ109" s="928"/>
      <c r="CK109" s="907" t="s">
        <v>437</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434</v>
      </c>
      <c r="DH109" s="908"/>
      <c r="DI109" s="908"/>
      <c r="DJ109" s="908"/>
      <c r="DK109" s="909"/>
      <c r="DL109" s="907" t="s">
        <v>435</v>
      </c>
      <c r="DM109" s="908"/>
      <c r="DN109" s="908"/>
      <c r="DO109" s="908"/>
      <c r="DP109" s="909"/>
      <c r="DQ109" s="907" t="s">
        <v>310</v>
      </c>
      <c r="DR109" s="908"/>
      <c r="DS109" s="908"/>
      <c r="DT109" s="908"/>
      <c r="DU109" s="909"/>
      <c r="DV109" s="907" t="s">
        <v>436</v>
      </c>
      <c r="DW109" s="908"/>
      <c r="DX109" s="908"/>
      <c r="DY109" s="908"/>
      <c r="DZ109" s="910"/>
    </row>
    <row r="110" spans="1:131" s="230" customFormat="1" ht="26.25" customHeight="1" x14ac:dyDescent="0.15">
      <c r="A110" s="911" t="s">
        <v>438</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9100291</v>
      </c>
      <c r="AB110" s="915"/>
      <c r="AC110" s="915"/>
      <c r="AD110" s="915"/>
      <c r="AE110" s="916"/>
      <c r="AF110" s="917">
        <v>9311696</v>
      </c>
      <c r="AG110" s="915"/>
      <c r="AH110" s="915"/>
      <c r="AI110" s="915"/>
      <c r="AJ110" s="916"/>
      <c r="AK110" s="917">
        <v>9053097</v>
      </c>
      <c r="AL110" s="915"/>
      <c r="AM110" s="915"/>
      <c r="AN110" s="915"/>
      <c r="AO110" s="916"/>
      <c r="AP110" s="918">
        <v>27.4</v>
      </c>
      <c r="AQ110" s="919"/>
      <c r="AR110" s="919"/>
      <c r="AS110" s="919"/>
      <c r="AT110" s="920"/>
      <c r="AU110" s="921" t="s">
        <v>76</v>
      </c>
      <c r="AV110" s="922"/>
      <c r="AW110" s="922"/>
      <c r="AX110" s="922"/>
      <c r="AY110" s="922"/>
      <c r="AZ110" s="944" t="s">
        <v>439</v>
      </c>
      <c r="BA110" s="912"/>
      <c r="BB110" s="912"/>
      <c r="BC110" s="912"/>
      <c r="BD110" s="912"/>
      <c r="BE110" s="912"/>
      <c r="BF110" s="912"/>
      <c r="BG110" s="912"/>
      <c r="BH110" s="912"/>
      <c r="BI110" s="912"/>
      <c r="BJ110" s="912"/>
      <c r="BK110" s="912"/>
      <c r="BL110" s="912"/>
      <c r="BM110" s="912"/>
      <c r="BN110" s="912"/>
      <c r="BO110" s="912"/>
      <c r="BP110" s="913"/>
      <c r="BQ110" s="945">
        <v>106324143</v>
      </c>
      <c r="BR110" s="946"/>
      <c r="BS110" s="946"/>
      <c r="BT110" s="946"/>
      <c r="BU110" s="946"/>
      <c r="BV110" s="946">
        <v>100677050</v>
      </c>
      <c r="BW110" s="946"/>
      <c r="BX110" s="946"/>
      <c r="BY110" s="946"/>
      <c r="BZ110" s="946"/>
      <c r="CA110" s="946">
        <v>93950386</v>
      </c>
      <c r="CB110" s="946"/>
      <c r="CC110" s="946"/>
      <c r="CD110" s="946"/>
      <c r="CE110" s="946"/>
      <c r="CF110" s="959">
        <v>284.3</v>
      </c>
      <c r="CG110" s="960"/>
      <c r="CH110" s="960"/>
      <c r="CI110" s="960"/>
      <c r="CJ110" s="960"/>
      <c r="CK110" s="961" t="s">
        <v>440</v>
      </c>
      <c r="CL110" s="962"/>
      <c r="CM110" s="944" t="s">
        <v>441</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945" t="s">
        <v>442</v>
      </c>
      <c r="DH110" s="946"/>
      <c r="DI110" s="946"/>
      <c r="DJ110" s="946"/>
      <c r="DK110" s="946"/>
      <c r="DL110" s="946" t="s">
        <v>442</v>
      </c>
      <c r="DM110" s="946"/>
      <c r="DN110" s="946"/>
      <c r="DO110" s="946"/>
      <c r="DP110" s="946"/>
      <c r="DQ110" s="946" t="s">
        <v>442</v>
      </c>
      <c r="DR110" s="946"/>
      <c r="DS110" s="946"/>
      <c r="DT110" s="946"/>
      <c r="DU110" s="946"/>
      <c r="DV110" s="947" t="s">
        <v>132</v>
      </c>
      <c r="DW110" s="947"/>
      <c r="DX110" s="947"/>
      <c r="DY110" s="947"/>
      <c r="DZ110" s="948"/>
    </row>
    <row r="111" spans="1:131" s="230" customFormat="1" ht="26.25" customHeight="1" x14ac:dyDescent="0.15">
      <c r="A111" s="949" t="s">
        <v>443</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442</v>
      </c>
      <c r="AB111" s="953"/>
      <c r="AC111" s="953"/>
      <c r="AD111" s="953"/>
      <c r="AE111" s="954"/>
      <c r="AF111" s="955" t="s">
        <v>442</v>
      </c>
      <c r="AG111" s="953"/>
      <c r="AH111" s="953"/>
      <c r="AI111" s="953"/>
      <c r="AJ111" s="954"/>
      <c r="AK111" s="955" t="s">
        <v>442</v>
      </c>
      <c r="AL111" s="953"/>
      <c r="AM111" s="953"/>
      <c r="AN111" s="953"/>
      <c r="AO111" s="954"/>
      <c r="AP111" s="956" t="s">
        <v>442</v>
      </c>
      <c r="AQ111" s="957"/>
      <c r="AR111" s="957"/>
      <c r="AS111" s="957"/>
      <c r="AT111" s="958"/>
      <c r="AU111" s="923"/>
      <c r="AV111" s="924"/>
      <c r="AW111" s="924"/>
      <c r="AX111" s="924"/>
      <c r="AY111" s="924"/>
      <c r="AZ111" s="937" t="s">
        <v>444</v>
      </c>
      <c r="BA111" s="938"/>
      <c r="BB111" s="938"/>
      <c r="BC111" s="938"/>
      <c r="BD111" s="938"/>
      <c r="BE111" s="938"/>
      <c r="BF111" s="938"/>
      <c r="BG111" s="938"/>
      <c r="BH111" s="938"/>
      <c r="BI111" s="938"/>
      <c r="BJ111" s="938"/>
      <c r="BK111" s="938"/>
      <c r="BL111" s="938"/>
      <c r="BM111" s="938"/>
      <c r="BN111" s="938"/>
      <c r="BO111" s="938"/>
      <c r="BP111" s="939"/>
      <c r="BQ111" s="940">
        <v>1805373</v>
      </c>
      <c r="BR111" s="941"/>
      <c r="BS111" s="941"/>
      <c r="BT111" s="941"/>
      <c r="BU111" s="941"/>
      <c r="BV111" s="941">
        <v>1706685</v>
      </c>
      <c r="BW111" s="941"/>
      <c r="BX111" s="941"/>
      <c r="BY111" s="941"/>
      <c r="BZ111" s="941"/>
      <c r="CA111" s="941">
        <v>1618927</v>
      </c>
      <c r="CB111" s="941"/>
      <c r="CC111" s="941"/>
      <c r="CD111" s="941"/>
      <c r="CE111" s="941"/>
      <c r="CF111" s="935">
        <v>4.9000000000000004</v>
      </c>
      <c r="CG111" s="936"/>
      <c r="CH111" s="936"/>
      <c r="CI111" s="936"/>
      <c r="CJ111" s="936"/>
      <c r="CK111" s="963"/>
      <c r="CL111" s="964"/>
      <c r="CM111" s="937" t="s">
        <v>445</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446</v>
      </c>
      <c r="DH111" s="941"/>
      <c r="DI111" s="941"/>
      <c r="DJ111" s="941"/>
      <c r="DK111" s="941"/>
      <c r="DL111" s="941" t="s">
        <v>132</v>
      </c>
      <c r="DM111" s="941"/>
      <c r="DN111" s="941"/>
      <c r="DO111" s="941"/>
      <c r="DP111" s="941"/>
      <c r="DQ111" s="941" t="s">
        <v>132</v>
      </c>
      <c r="DR111" s="941"/>
      <c r="DS111" s="941"/>
      <c r="DT111" s="941"/>
      <c r="DU111" s="941"/>
      <c r="DV111" s="942" t="s">
        <v>446</v>
      </c>
      <c r="DW111" s="942"/>
      <c r="DX111" s="942"/>
      <c r="DY111" s="942"/>
      <c r="DZ111" s="943"/>
    </row>
    <row r="112" spans="1:131" s="230" customFormat="1" ht="26.25" customHeight="1" x14ac:dyDescent="0.15">
      <c r="A112" s="967" t="s">
        <v>447</v>
      </c>
      <c r="B112" s="968"/>
      <c r="C112" s="938" t="s">
        <v>448</v>
      </c>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9"/>
      <c r="AA112" s="973" t="s">
        <v>449</v>
      </c>
      <c r="AB112" s="974"/>
      <c r="AC112" s="974"/>
      <c r="AD112" s="974"/>
      <c r="AE112" s="975"/>
      <c r="AF112" s="976" t="s">
        <v>446</v>
      </c>
      <c r="AG112" s="974"/>
      <c r="AH112" s="974"/>
      <c r="AI112" s="974"/>
      <c r="AJ112" s="975"/>
      <c r="AK112" s="976" t="s">
        <v>132</v>
      </c>
      <c r="AL112" s="974"/>
      <c r="AM112" s="974"/>
      <c r="AN112" s="974"/>
      <c r="AO112" s="975"/>
      <c r="AP112" s="977" t="s">
        <v>446</v>
      </c>
      <c r="AQ112" s="978"/>
      <c r="AR112" s="978"/>
      <c r="AS112" s="978"/>
      <c r="AT112" s="979"/>
      <c r="AU112" s="923"/>
      <c r="AV112" s="924"/>
      <c r="AW112" s="924"/>
      <c r="AX112" s="924"/>
      <c r="AY112" s="924"/>
      <c r="AZ112" s="937" t="s">
        <v>450</v>
      </c>
      <c r="BA112" s="938"/>
      <c r="BB112" s="938"/>
      <c r="BC112" s="938"/>
      <c r="BD112" s="938"/>
      <c r="BE112" s="938"/>
      <c r="BF112" s="938"/>
      <c r="BG112" s="938"/>
      <c r="BH112" s="938"/>
      <c r="BI112" s="938"/>
      <c r="BJ112" s="938"/>
      <c r="BK112" s="938"/>
      <c r="BL112" s="938"/>
      <c r="BM112" s="938"/>
      <c r="BN112" s="938"/>
      <c r="BO112" s="938"/>
      <c r="BP112" s="939"/>
      <c r="BQ112" s="940">
        <v>20126444</v>
      </c>
      <c r="BR112" s="941"/>
      <c r="BS112" s="941"/>
      <c r="BT112" s="941"/>
      <c r="BU112" s="941"/>
      <c r="BV112" s="941">
        <v>19211833</v>
      </c>
      <c r="BW112" s="941"/>
      <c r="BX112" s="941"/>
      <c r="BY112" s="941"/>
      <c r="BZ112" s="941"/>
      <c r="CA112" s="941">
        <v>18307040</v>
      </c>
      <c r="CB112" s="941"/>
      <c r="CC112" s="941"/>
      <c r="CD112" s="941"/>
      <c r="CE112" s="941"/>
      <c r="CF112" s="935">
        <v>55.4</v>
      </c>
      <c r="CG112" s="936"/>
      <c r="CH112" s="936"/>
      <c r="CI112" s="936"/>
      <c r="CJ112" s="936"/>
      <c r="CK112" s="963"/>
      <c r="CL112" s="964"/>
      <c r="CM112" s="937" t="s">
        <v>451</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t="s">
        <v>449</v>
      </c>
      <c r="DH112" s="941"/>
      <c r="DI112" s="941"/>
      <c r="DJ112" s="941"/>
      <c r="DK112" s="941"/>
      <c r="DL112" s="941" t="s">
        <v>449</v>
      </c>
      <c r="DM112" s="941"/>
      <c r="DN112" s="941"/>
      <c r="DO112" s="941"/>
      <c r="DP112" s="941"/>
      <c r="DQ112" s="941" t="s">
        <v>449</v>
      </c>
      <c r="DR112" s="941"/>
      <c r="DS112" s="941"/>
      <c r="DT112" s="941"/>
      <c r="DU112" s="941"/>
      <c r="DV112" s="942" t="s">
        <v>446</v>
      </c>
      <c r="DW112" s="942"/>
      <c r="DX112" s="942"/>
      <c r="DY112" s="942"/>
      <c r="DZ112" s="943"/>
    </row>
    <row r="113" spans="1:130" s="230" customFormat="1" ht="26.25" customHeight="1" x14ac:dyDescent="0.15">
      <c r="A113" s="969"/>
      <c r="B113" s="970"/>
      <c r="C113" s="938" t="s">
        <v>452</v>
      </c>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9"/>
      <c r="AA113" s="952">
        <v>1732996</v>
      </c>
      <c r="AB113" s="953"/>
      <c r="AC113" s="953"/>
      <c r="AD113" s="953"/>
      <c r="AE113" s="954"/>
      <c r="AF113" s="955">
        <v>1647715</v>
      </c>
      <c r="AG113" s="953"/>
      <c r="AH113" s="953"/>
      <c r="AI113" s="953"/>
      <c r="AJ113" s="954"/>
      <c r="AK113" s="955">
        <v>1595619</v>
      </c>
      <c r="AL113" s="953"/>
      <c r="AM113" s="953"/>
      <c r="AN113" s="953"/>
      <c r="AO113" s="954"/>
      <c r="AP113" s="956">
        <v>4.8</v>
      </c>
      <c r="AQ113" s="957"/>
      <c r="AR113" s="957"/>
      <c r="AS113" s="957"/>
      <c r="AT113" s="958"/>
      <c r="AU113" s="923"/>
      <c r="AV113" s="924"/>
      <c r="AW113" s="924"/>
      <c r="AX113" s="924"/>
      <c r="AY113" s="924"/>
      <c r="AZ113" s="937" t="s">
        <v>453</v>
      </c>
      <c r="BA113" s="938"/>
      <c r="BB113" s="938"/>
      <c r="BC113" s="938"/>
      <c r="BD113" s="938"/>
      <c r="BE113" s="938"/>
      <c r="BF113" s="938"/>
      <c r="BG113" s="938"/>
      <c r="BH113" s="938"/>
      <c r="BI113" s="938"/>
      <c r="BJ113" s="938"/>
      <c r="BK113" s="938"/>
      <c r="BL113" s="938"/>
      <c r="BM113" s="938"/>
      <c r="BN113" s="938"/>
      <c r="BO113" s="938"/>
      <c r="BP113" s="939"/>
      <c r="BQ113" s="940">
        <v>1306596</v>
      </c>
      <c r="BR113" s="941"/>
      <c r="BS113" s="941"/>
      <c r="BT113" s="941"/>
      <c r="BU113" s="941"/>
      <c r="BV113" s="941">
        <v>1082682</v>
      </c>
      <c r="BW113" s="941"/>
      <c r="BX113" s="941"/>
      <c r="BY113" s="941"/>
      <c r="BZ113" s="941"/>
      <c r="CA113" s="941">
        <v>885664</v>
      </c>
      <c r="CB113" s="941"/>
      <c r="CC113" s="941"/>
      <c r="CD113" s="941"/>
      <c r="CE113" s="941"/>
      <c r="CF113" s="935">
        <v>2.7</v>
      </c>
      <c r="CG113" s="936"/>
      <c r="CH113" s="936"/>
      <c r="CI113" s="936"/>
      <c r="CJ113" s="936"/>
      <c r="CK113" s="963"/>
      <c r="CL113" s="964"/>
      <c r="CM113" s="937" t="s">
        <v>454</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73" t="s">
        <v>446</v>
      </c>
      <c r="DH113" s="974"/>
      <c r="DI113" s="974"/>
      <c r="DJ113" s="974"/>
      <c r="DK113" s="975"/>
      <c r="DL113" s="976" t="s">
        <v>449</v>
      </c>
      <c r="DM113" s="974"/>
      <c r="DN113" s="974"/>
      <c r="DO113" s="974"/>
      <c r="DP113" s="975"/>
      <c r="DQ113" s="976" t="s">
        <v>446</v>
      </c>
      <c r="DR113" s="974"/>
      <c r="DS113" s="974"/>
      <c r="DT113" s="974"/>
      <c r="DU113" s="975"/>
      <c r="DV113" s="977" t="s">
        <v>449</v>
      </c>
      <c r="DW113" s="978"/>
      <c r="DX113" s="978"/>
      <c r="DY113" s="978"/>
      <c r="DZ113" s="979"/>
    </row>
    <row r="114" spans="1:130" s="230" customFormat="1" ht="26.25" customHeight="1" x14ac:dyDescent="0.15">
      <c r="A114" s="969"/>
      <c r="B114" s="970"/>
      <c r="C114" s="938" t="s">
        <v>455</v>
      </c>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9"/>
      <c r="AA114" s="973">
        <v>205059</v>
      </c>
      <c r="AB114" s="974"/>
      <c r="AC114" s="974"/>
      <c r="AD114" s="974"/>
      <c r="AE114" s="975"/>
      <c r="AF114" s="976">
        <v>207012</v>
      </c>
      <c r="AG114" s="974"/>
      <c r="AH114" s="974"/>
      <c r="AI114" s="974"/>
      <c r="AJ114" s="975"/>
      <c r="AK114" s="976">
        <v>204953</v>
      </c>
      <c r="AL114" s="974"/>
      <c r="AM114" s="974"/>
      <c r="AN114" s="974"/>
      <c r="AO114" s="975"/>
      <c r="AP114" s="977">
        <v>0.6</v>
      </c>
      <c r="AQ114" s="978"/>
      <c r="AR114" s="978"/>
      <c r="AS114" s="978"/>
      <c r="AT114" s="979"/>
      <c r="AU114" s="923"/>
      <c r="AV114" s="924"/>
      <c r="AW114" s="924"/>
      <c r="AX114" s="924"/>
      <c r="AY114" s="924"/>
      <c r="AZ114" s="937" t="s">
        <v>456</v>
      </c>
      <c r="BA114" s="938"/>
      <c r="BB114" s="938"/>
      <c r="BC114" s="938"/>
      <c r="BD114" s="938"/>
      <c r="BE114" s="938"/>
      <c r="BF114" s="938"/>
      <c r="BG114" s="938"/>
      <c r="BH114" s="938"/>
      <c r="BI114" s="938"/>
      <c r="BJ114" s="938"/>
      <c r="BK114" s="938"/>
      <c r="BL114" s="938"/>
      <c r="BM114" s="938"/>
      <c r="BN114" s="938"/>
      <c r="BO114" s="938"/>
      <c r="BP114" s="939"/>
      <c r="BQ114" s="940">
        <v>7789511</v>
      </c>
      <c r="BR114" s="941"/>
      <c r="BS114" s="941"/>
      <c r="BT114" s="941"/>
      <c r="BU114" s="941"/>
      <c r="BV114" s="941">
        <v>7236800</v>
      </c>
      <c r="BW114" s="941"/>
      <c r="BX114" s="941"/>
      <c r="BY114" s="941"/>
      <c r="BZ114" s="941"/>
      <c r="CA114" s="941">
        <v>6691667</v>
      </c>
      <c r="CB114" s="941"/>
      <c r="CC114" s="941"/>
      <c r="CD114" s="941"/>
      <c r="CE114" s="941"/>
      <c r="CF114" s="935">
        <v>20.2</v>
      </c>
      <c r="CG114" s="936"/>
      <c r="CH114" s="936"/>
      <c r="CI114" s="936"/>
      <c r="CJ114" s="936"/>
      <c r="CK114" s="963"/>
      <c r="CL114" s="964"/>
      <c r="CM114" s="937" t="s">
        <v>457</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73" t="s">
        <v>446</v>
      </c>
      <c r="DH114" s="974"/>
      <c r="DI114" s="974"/>
      <c r="DJ114" s="974"/>
      <c r="DK114" s="975"/>
      <c r="DL114" s="976" t="s">
        <v>449</v>
      </c>
      <c r="DM114" s="974"/>
      <c r="DN114" s="974"/>
      <c r="DO114" s="974"/>
      <c r="DP114" s="975"/>
      <c r="DQ114" s="976" t="s">
        <v>446</v>
      </c>
      <c r="DR114" s="974"/>
      <c r="DS114" s="974"/>
      <c r="DT114" s="974"/>
      <c r="DU114" s="975"/>
      <c r="DV114" s="977" t="s">
        <v>446</v>
      </c>
      <c r="DW114" s="978"/>
      <c r="DX114" s="978"/>
      <c r="DY114" s="978"/>
      <c r="DZ114" s="979"/>
    </row>
    <row r="115" spans="1:130" s="230" customFormat="1" ht="26.25" customHeight="1" x14ac:dyDescent="0.15">
      <c r="A115" s="969"/>
      <c r="B115" s="970"/>
      <c r="C115" s="938" t="s">
        <v>458</v>
      </c>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9"/>
      <c r="AA115" s="952">
        <v>113859</v>
      </c>
      <c r="AB115" s="953"/>
      <c r="AC115" s="953"/>
      <c r="AD115" s="953"/>
      <c r="AE115" s="954"/>
      <c r="AF115" s="955">
        <v>146812</v>
      </c>
      <c r="AG115" s="953"/>
      <c r="AH115" s="953"/>
      <c r="AI115" s="953"/>
      <c r="AJ115" s="954"/>
      <c r="AK115" s="955">
        <v>100712</v>
      </c>
      <c r="AL115" s="953"/>
      <c r="AM115" s="953"/>
      <c r="AN115" s="953"/>
      <c r="AO115" s="954"/>
      <c r="AP115" s="956">
        <v>0.3</v>
      </c>
      <c r="AQ115" s="957"/>
      <c r="AR115" s="957"/>
      <c r="AS115" s="957"/>
      <c r="AT115" s="958"/>
      <c r="AU115" s="923"/>
      <c r="AV115" s="924"/>
      <c r="AW115" s="924"/>
      <c r="AX115" s="924"/>
      <c r="AY115" s="924"/>
      <c r="AZ115" s="937" t="s">
        <v>459</v>
      </c>
      <c r="BA115" s="938"/>
      <c r="BB115" s="938"/>
      <c r="BC115" s="938"/>
      <c r="BD115" s="938"/>
      <c r="BE115" s="938"/>
      <c r="BF115" s="938"/>
      <c r="BG115" s="938"/>
      <c r="BH115" s="938"/>
      <c r="BI115" s="938"/>
      <c r="BJ115" s="938"/>
      <c r="BK115" s="938"/>
      <c r="BL115" s="938"/>
      <c r="BM115" s="938"/>
      <c r="BN115" s="938"/>
      <c r="BO115" s="938"/>
      <c r="BP115" s="939"/>
      <c r="BQ115" s="940" t="s">
        <v>446</v>
      </c>
      <c r="BR115" s="941"/>
      <c r="BS115" s="941"/>
      <c r="BT115" s="941"/>
      <c r="BU115" s="941"/>
      <c r="BV115" s="941" t="s">
        <v>446</v>
      </c>
      <c r="BW115" s="941"/>
      <c r="BX115" s="941"/>
      <c r="BY115" s="941"/>
      <c r="BZ115" s="941"/>
      <c r="CA115" s="941" t="s">
        <v>446</v>
      </c>
      <c r="CB115" s="941"/>
      <c r="CC115" s="941"/>
      <c r="CD115" s="941"/>
      <c r="CE115" s="941"/>
      <c r="CF115" s="935" t="s">
        <v>446</v>
      </c>
      <c r="CG115" s="936"/>
      <c r="CH115" s="936"/>
      <c r="CI115" s="936"/>
      <c r="CJ115" s="936"/>
      <c r="CK115" s="963"/>
      <c r="CL115" s="964"/>
      <c r="CM115" s="937" t="s">
        <v>460</v>
      </c>
      <c r="CN115" s="938"/>
      <c r="CO115" s="938"/>
      <c r="CP115" s="938"/>
      <c r="CQ115" s="938"/>
      <c r="CR115" s="938"/>
      <c r="CS115" s="938"/>
      <c r="CT115" s="938"/>
      <c r="CU115" s="938"/>
      <c r="CV115" s="938"/>
      <c r="CW115" s="938"/>
      <c r="CX115" s="938"/>
      <c r="CY115" s="938"/>
      <c r="CZ115" s="938"/>
      <c r="DA115" s="938"/>
      <c r="DB115" s="938"/>
      <c r="DC115" s="938"/>
      <c r="DD115" s="938"/>
      <c r="DE115" s="938"/>
      <c r="DF115" s="939"/>
      <c r="DG115" s="973">
        <v>1318419</v>
      </c>
      <c r="DH115" s="974"/>
      <c r="DI115" s="974"/>
      <c r="DJ115" s="974"/>
      <c r="DK115" s="975"/>
      <c r="DL115" s="976">
        <v>1318419</v>
      </c>
      <c r="DM115" s="974"/>
      <c r="DN115" s="974"/>
      <c r="DO115" s="974"/>
      <c r="DP115" s="975"/>
      <c r="DQ115" s="976">
        <v>1318419</v>
      </c>
      <c r="DR115" s="974"/>
      <c r="DS115" s="974"/>
      <c r="DT115" s="974"/>
      <c r="DU115" s="975"/>
      <c r="DV115" s="977">
        <v>4</v>
      </c>
      <c r="DW115" s="978"/>
      <c r="DX115" s="978"/>
      <c r="DY115" s="978"/>
      <c r="DZ115" s="979"/>
    </row>
    <row r="116" spans="1:130" s="230" customFormat="1" ht="26.25" customHeight="1" x14ac:dyDescent="0.15">
      <c r="A116" s="971"/>
      <c r="B116" s="972"/>
      <c r="C116" s="980" t="s">
        <v>461</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73" t="s">
        <v>446</v>
      </c>
      <c r="AB116" s="974"/>
      <c r="AC116" s="974"/>
      <c r="AD116" s="974"/>
      <c r="AE116" s="975"/>
      <c r="AF116" s="976" t="s">
        <v>446</v>
      </c>
      <c r="AG116" s="974"/>
      <c r="AH116" s="974"/>
      <c r="AI116" s="974"/>
      <c r="AJ116" s="975"/>
      <c r="AK116" s="976" t="s">
        <v>446</v>
      </c>
      <c r="AL116" s="974"/>
      <c r="AM116" s="974"/>
      <c r="AN116" s="974"/>
      <c r="AO116" s="975"/>
      <c r="AP116" s="977" t="s">
        <v>446</v>
      </c>
      <c r="AQ116" s="978"/>
      <c r="AR116" s="978"/>
      <c r="AS116" s="978"/>
      <c r="AT116" s="979"/>
      <c r="AU116" s="923"/>
      <c r="AV116" s="924"/>
      <c r="AW116" s="924"/>
      <c r="AX116" s="924"/>
      <c r="AY116" s="924"/>
      <c r="AZ116" s="982" t="s">
        <v>462</v>
      </c>
      <c r="BA116" s="983"/>
      <c r="BB116" s="983"/>
      <c r="BC116" s="983"/>
      <c r="BD116" s="983"/>
      <c r="BE116" s="983"/>
      <c r="BF116" s="983"/>
      <c r="BG116" s="983"/>
      <c r="BH116" s="983"/>
      <c r="BI116" s="983"/>
      <c r="BJ116" s="983"/>
      <c r="BK116" s="983"/>
      <c r="BL116" s="983"/>
      <c r="BM116" s="983"/>
      <c r="BN116" s="983"/>
      <c r="BO116" s="983"/>
      <c r="BP116" s="984"/>
      <c r="BQ116" s="940" t="s">
        <v>446</v>
      </c>
      <c r="BR116" s="941"/>
      <c r="BS116" s="941"/>
      <c r="BT116" s="941"/>
      <c r="BU116" s="941"/>
      <c r="BV116" s="941" t="s">
        <v>449</v>
      </c>
      <c r="BW116" s="941"/>
      <c r="BX116" s="941"/>
      <c r="BY116" s="941"/>
      <c r="BZ116" s="941"/>
      <c r="CA116" s="941" t="s">
        <v>446</v>
      </c>
      <c r="CB116" s="941"/>
      <c r="CC116" s="941"/>
      <c r="CD116" s="941"/>
      <c r="CE116" s="941"/>
      <c r="CF116" s="935" t="s">
        <v>446</v>
      </c>
      <c r="CG116" s="936"/>
      <c r="CH116" s="936"/>
      <c r="CI116" s="936"/>
      <c r="CJ116" s="936"/>
      <c r="CK116" s="963"/>
      <c r="CL116" s="964"/>
      <c r="CM116" s="937" t="s">
        <v>463</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73">
        <v>212386</v>
      </c>
      <c r="DH116" s="974"/>
      <c r="DI116" s="974"/>
      <c r="DJ116" s="974"/>
      <c r="DK116" s="975"/>
      <c r="DL116" s="976">
        <v>133766</v>
      </c>
      <c r="DM116" s="974"/>
      <c r="DN116" s="974"/>
      <c r="DO116" s="974"/>
      <c r="DP116" s="975"/>
      <c r="DQ116" s="976">
        <v>66229</v>
      </c>
      <c r="DR116" s="974"/>
      <c r="DS116" s="974"/>
      <c r="DT116" s="974"/>
      <c r="DU116" s="975"/>
      <c r="DV116" s="977">
        <v>0.2</v>
      </c>
      <c r="DW116" s="978"/>
      <c r="DX116" s="978"/>
      <c r="DY116" s="978"/>
      <c r="DZ116" s="979"/>
    </row>
    <row r="117" spans="1:130" s="230" customFormat="1" ht="26.25" customHeight="1" x14ac:dyDescent="0.15">
      <c r="A117" s="927" t="s">
        <v>189</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2" t="s">
        <v>464</v>
      </c>
      <c r="Z117" s="909"/>
      <c r="AA117" s="993">
        <v>11152205</v>
      </c>
      <c r="AB117" s="994"/>
      <c r="AC117" s="994"/>
      <c r="AD117" s="994"/>
      <c r="AE117" s="995"/>
      <c r="AF117" s="996">
        <v>11313235</v>
      </c>
      <c r="AG117" s="994"/>
      <c r="AH117" s="994"/>
      <c r="AI117" s="994"/>
      <c r="AJ117" s="995"/>
      <c r="AK117" s="996">
        <v>10954381</v>
      </c>
      <c r="AL117" s="994"/>
      <c r="AM117" s="994"/>
      <c r="AN117" s="994"/>
      <c r="AO117" s="995"/>
      <c r="AP117" s="997"/>
      <c r="AQ117" s="998"/>
      <c r="AR117" s="998"/>
      <c r="AS117" s="998"/>
      <c r="AT117" s="999"/>
      <c r="AU117" s="923"/>
      <c r="AV117" s="924"/>
      <c r="AW117" s="924"/>
      <c r="AX117" s="924"/>
      <c r="AY117" s="924"/>
      <c r="AZ117" s="989" t="s">
        <v>465</v>
      </c>
      <c r="BA117" s="990"/>
      <c r="BB117" s="990"/>
      <c r="BC117" s="990"/>
      <c r="BD117" s="990"/>
      <c r="BE117" s="990"/>
      <c r="BF117" s="990"/>
      <c r="BG117" s="990"/>
      <c r="BH117" s="990"/>
      <c r="BI117" s="990"/>
      <c r="BJ117" s="990"/>
      <c r="BK117" s="990"/>
      <c r="BL117" s="990"/>
      <c r="BM117" s="990"/>
      <c r="BN117" s="990"/>
      <c r="BO117" s="990"/>
      <c r="BP117" s="991"/>
      <c r="BQ117" s="940" t="s">
        <v>449</v>
      </c>
      <c r="BR117" s="941"/>
      <c r="BS117" s="941"/>
      <c r="BT117" s="941"/>
      <c r="BU117" s="941"/>
      <c r="BV117" s="941" t="s">
        <v>132</v>
      </c>
      <c r="BW117" s="941"/>
      <c r="BX117" s="941"/>
      <c r="BY117" s="941"/>
      <c r="BZ117" s="941"/>
      <c r="CA117" s="941" t="s">
        <v>449</v>
      </c>
      <c r="CB117" s="941"/>
      <c r="CC117" s="941"/>
      <c r="CD117" s="941"/>
      <c r="CE117" s="941"/>
      <c r="CF117" s="935" t="s">
        <v>466</v>
      </c>
      <c r="CG117" s="936"/>
      <c r="CH117" s="936"/>
      <c r="CI117" s="936"/>
      <c r="CJ117" s="936"/>
      <c r="CK117" s="963"/>
      <c r="CL117" s="964"/>
      <c r="CM117" s="937" t="s">
        <v>467</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73" t="s">
        <v>449</v>
      </c>
      <c r="DH117" s="974"/>
      <c r="DI117" s="974"/>
      <c r="DJ117" s="974"/>
      <c r="DK117" s="975"/>
      <c r="DL117" s="976" t="s">
        <v>449</v>
      </c>
      <c r="DM117" s="974"/>
      <c r="DN117" s="974"/>
      <c r="DO117" s="974"/>
      <c r="DP117" s="975"/>
      <c r="DQ117" s="976" t="s">
        <v>449</v>
      </c>
      <c r="DR117" s="974"/>
      <c r="DS117" s="974"/>
      <c r="DT117" s="974"/>
      <c r="DU117" s="975"/>
      <c r="DV117" s="977" t="s">
        <v>449</v>
      </c>
      <c r="DW117" s="978"/>
      <c r="DX117" s="978"/>
      <c r="DY117" s="978"/>
      <c r="DZ117" s="979"/>
    </row>
    <row r="118" spans="1:130" s="230" customFormat="1" ht="26.25" customHeight="1" x14ac:dyDescent="0.15">
      <c r="A118" s="927" t="s">
        <v>437</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434</v>
      </c>
      <c r="AB118" s="908"/>
      <c r="AC118" s="908"/>
      <c r="AD118" s="908"/>
      <c r="AE118" s="909"/>
      <c r="AF118" s="907" t="s">
        <v>435</v>
      </c>
      <c r="AG118" s="908"/>
      <c r="AH118" s="908"/>
      <c r="AI118" s="908"/>
      <c r="AJ118" s="909"/>
      <c r="AK118" s="907" t="s">
        <v>310</v>
      </c>
      <c r="AL118" s="908"/>
      <c r="AM118" s="908"/>
      <c r="AN118" s="908"/>
      <c r="AO118" s="909"/>
      <c r="AP118" s="985" t="s">
        <v>436</v>
      </c>
      <c r="AQ118" s="986"/>
      <c r="AR118" s="986"/>
      <c r="AS118" s="986"/>
      <c r="AT118" s="987"/>
      <c r="AU118" s="923"/>
      <c r="AV118" s="924"/>
      <c r="AW118" s="924"/>
      <c r="AX118" s="924"/>
      <c r="AY118" s="924"/>
      <c r="AZ118" s="988" t="s">
        <v>468</v>
      </c>
      <c r="BA118" s="980"/>
      <c r="BB118" s="980"/>
      <c r="BC118" s="980"/>
      <c r="BD118" s="980"/>
      <c r="BE118" s="980"/>
      <c r="BF118" s="980"/>
      <c r="BG118" s="980"/>
      <c r="BH118" s="980"/>
      <c r="BI118" s="980"/>
      <c r="BJ118" s="980"/>
      <c r="BK118" s="980"/>
      <c r="BL118" s="980"/>
      <c r="BM118" s="980"/>
      <c r="BN118" s="980"/>
      <c r="BO118" s="980"/>
      <c r="BP118" s="981"/>
      <c r="BQ118" s="1014" t="s">
        <v>466</v>
      </c>
      <c r="BR118" s="1015"/>
      <c r="BS118" s="1015"/>
      <c r="BT118" s="1015"/>
      <c r="BU118" s="1015"/>
      <c r="BV118" s="1015" t="s">
        <v>466</v>
      </c>
      <c r="BW118" s="1015"/>
      <c r="BX118" s="1015"/>
      <c r="BY118" s="1015"/>
      <c r="BZ118" s="1015"/>
      <c r="CA118" s="1015" t="s">
        <v>466</v>
      </c>
      <c r="CB118" s="1015"/>
      <c r="CC118" s="1015"/>
      <c r="CD118" s="1015"/>
      <c r="CE118" s="1015"/>
      <c r="CF118" s="935" t="s">
        <v>466</v>
      </c>
      <c r="CG118" s="936"/>
      <c r="CH118" s="936"/>
      <c r="CI118" s="936"/>
      <c r="CJ118" s="936"/>
      <c r="CK118" s="963"/>
      <c r="CL118" s="964"/>
      <c r="CM118" s="937" t="s">
        <v>469</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73" t="s">
        <v>466</v>
      </c>
      <c r="DH118" s="974"/>
      <c r="DI118" s="974"/>
      <c r="DJ118" s="974"/>
      <c r="DK118" s="975"/>
      <c r="DL118" s="976" t="s">
        <v>466</v>
      </c>
      <c r="DM118" s="974"/>
      <c r="DN118" s="974"/>
      <c r="DO118" s="974"/>
      <c r="DP118" s="975"/>
      <c r="DQ118" s="976" t="s">
        <v>466</v>
      </c>
      <c r="DR118" s="974"/>
      <c r="DS118" s="974"/>
      <c r="DT118" s="974"/>
      <c r="DU118" s="975"/>
      <c r="DV118" s="977" t="s">
        <v>466</v>
      </c>
      <c r="DW118" s="978"/>
      <c r="DX118" s="978"/>
      <c r="DY118" s="978"/>
      <c r="DZ118" s="979"/>
    </row>
    <row r="119" spans="1:130" s="230" customFormat="1" ht="26.25" customHeight="1" x14ac:dyDescent="0.15">
      <c r="A119" s="1071" t="s">
        <v>440</v>
      </c>
      <c r="B119" s="962"/>
      <c r="C119" s="944" t="s">
        <v>441</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466</v>
      </c>
      <c r="AB119" s="915"/>
      <c r="AC119" s="915"/>
      <c r="AD119" s="915"/>
      <c r="AE119" s="916"/>
      <c r="AF119" s="917" t="s">
        <v>466</v>
      </c>
      <c r="AG119" s="915"/>
      <c r="AH119" s="915"/>
      <c r="AI119" s="915"/>
      <c r="AJ119" s="916"/>
      <c r="AK119" s="917" t="s">
        <v>466</v>
      </c>
      <c r="AL119" s="915"/>
      <c r="AM119" s="915"/>
      <c r="AN119" s="915"/>
      <c r="AO119" s="916"/>
      <c r="AP119" s="918" t="s">
        <v>466</v>
      </c>
      <c r="AQ119" s="919"/>
      <c r="AR119" s="919"/>
      <c r="AS119" s="919"/>
      <c r="AT119" s="920"/>
      <c r="AU119" s="925"/>
      <c r="AV119" s="926"/>
      <c r="AW119" s="926"/>
      <c r="AX119" s="926"/>
      <c r="AY119" s="926"/>
      <c r="AZ119" s="251" t="s">
        <v>189</v>
      </c>
      <c r="BA119" s="251"/>
      <c r="BB119" s="251"/>
      <c r="BC119" s="251"/>
      <c r="BD119" s="251"/>
      <c r="BE119" s="251"/>
      <c r="BF119" s="251"/>
      <c r="BG119" s="251"/>
      <c r="BH119" s="251"/>
      <c r="BI119" s="251"/>
      <c r="BJ119" s="251"/>
      <c r="BK119" s="251"/>
      <c r="BL119" s="251"/>
      <c r="BM119" s="251"/>
      <c r="BN119" s="251"/>
      <c r="BO119" s="992" t="s">
        <v>470</v>
      </c>
      <c r="BP119" s="1020"/>
      <c r="BQ119" s="1014">
        <v>137352067</v>
      </c>
      <c r="BR119" s="1015"/>
      <c r="BS119" s="1015"/>
      <c r="BT119" s="1015"/>
      <c r="BU119" s="1015"/>
      <c r="BV119" s="1015">
        <v>129915050</v>
      </c>
      <c r="BW119" s="1015"/>
      <c r="BX119" s="1015"/>
      <c r="BY119" s="1015"/>
      <c r="BZ119" s="1015"/>
      <c r="CA119" s="1015">
        <v>121453684</v>
      </c>
      <c r="CB119" s="1015"/>
      <c r="CC119" s="1015"/>
      <c r="CD119" s="1015"/>
      <c r="CE119" s="1015"/>
      <c r="CF119" s="1016"/>
      <c r="CG119" s="1017"/>
      <c r="CH119" s="1017"/>
      <c r="CI119" s="1017"/>
      <c r="CJ119" s="1018"/>
      <c r="CK119" s="965"/>
      <c r="CL119" s="966"/>
      <c r="CM119" s="988" t="s">
        <v>471</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1019">
        <v>274568</v>
      </c>
      <c r="DH119" s="1001"/>
      <c r="DI119" s="1001"/>
      <c r="DJ119" s="1001"/>
      <c r="DK119" s="1002"/>
      <c r="DL119" s="1000">
        <v>254500</v>
      </c>
      <c r="DM119" s="1001"/>
      <c r="DN119" s="1001"/>
      <c r="DO119" s="1001"/>
      <c r="DP119" s="1002"/>
      <c r="DQ119" s="1000">
        <v>234279</v>
      </c>
      <c r="DR119" s="1001"/>
      <c r="DS119" s="1001"/>
      <c r="DT119" s="1001"/>
      <c r="DU119" s="1002"/>
      <c r="DV119" s="1003">
        <v>0.7</v>
      </c>
      <c r="DW119" s="1004"/>
      <c r="DX119" s="1004"/>
      <c r="DY119" s="1004"/>
      <c r="DZ119" s="1005"/>
    </row>
    <row r="120" spans="1:130" s="230" customFormat="1" ht="26.25" customHeight="1" x14ac:dyDescent="0.15">
      <c r="A120" s="1072"/>
      <c r="B120" s="964"/>
      <c r="C120" s="937" t="s">
        <v>445</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132</v>
      </c>
      <c r="AB120" s="974"/>
      <c r="AC120" s="974"/>
      <c r="AD120" s="974"/>
      <c r="AE120" s="975"/>
      <c r="AF120" s="976" t="s">
        <v>132</v>
      </c>
      <c r="AG120" s="974"/>
      <c r="AH120" s="974"/>
      <c r="AI120" s="974"/>
      <c r="AJ120" s="975"/>
      <c r="AK120" s="976" t="s">
        <v>132</v>
      </c>
      <c r="AL120" s="974"/>
      <c r="AM120" s="974"/>
      <c r="AN120" s="974"/>
      <c r="AO120" s="975"/>
      <c r="AP120" s="977" t="s">
        <v>132</v>
      </c>
      <c r="AQ120" s="978"/>
      <c r="AR120" s="978"/>
      <c r="AS120" s="978"/>
      <c r="AT120" s="979"/>
      <c r="AU120" s="1006" t="s">
        <v>472</v>
      </c>
      <c r="AV120" s="1007"/>
      <c r="AW120" s="1007"/>
      <c r="AX120" s="1007"/>
      <c r="AY120" s="1008"/>
      <c r="AZ120" s="944" t="s">
        <v>473</v>
      </c>
      <c r="BA120" s="912"/>
      <c r="BB120" s="912"/>
      <c r="BC120" s="912"/>
      <c r="BD120" s="912"/>
      <c r="BE120" s="912"/>
      <c r="BF120" s="912"/>
      <c r="BG120" s="912"/>
      <c r="BH120" s="912"/>
      <c r="BI120" s="912"/>
      <c r="BJ120" s="912"/>
      <c r="BK120" s="912"/>
      <c r="BL120" s="912"/>
      <c r="BM120" s="912"/>
      <c r="BN120" s="912"/>
      <c r="BO120" s="912"/>
      <c r="BP120" s="913"/>
      <c r="BQ120" s="945">
        <v>6383913</v>
      </c>
      <c r="BR120" s="946"/>
      <c r="BS120" s="946"/>
      <c r="BT120" s="946"/>
      <c r="BU120" s="946"/>
      <c r="BV120" s="946">
        <v>8643196</v>
      </c>
      <c r="BW120" s="946"/>
      <c r="BX120" s="946"/>
      <c r="BY120" s="946"/>
      <c r="BZ120" s="946"/>
      <c r="CA120" s="946">
        <v>10191965</v>
      </c>
      <c r="CB120" s="946"/>
      <c r="CC120" s="946"/>
      <c r="CD120" s="946"/>
      <c r="CE120" s="946"/>
      <c r="CF120" s="959">
        <v>30.8</v>
      </c>
      <c r="CG120" s="960"/>
      <c r="CH120" s="960"/>
      <c r="CI120" s="960"/>
      <c r="CJ120" s="960"/>
      <c r="CK120" s="1021" t="s">
        <v>474</v>
      </c>
      <c r="CL120" s="1022"/>
      <c r="CM120" s="1022"/>
      <c r="CN120" s="1022"/>
      <c r="CO120" s="1023"/>
      <c r="CP120" s="1029" t="s">
        <v>475</v>
      </c>
      <c r="CQ120" s="1030"/>
      <c r="CR120" s="1030"/>
      <c r="CS120" s="1030"/>
      <c r="CT120" s="1030"/>
      <c r="CU120" s="1030"/>
      <c r="CV120" s="1030"/>
      <c r="CW120" s="1030"/>
      <c r="CX120" s="1030"/>
      <c r="CY120" s="1030"/>
      <c r="CZ120" s="1030"/>
      <c r="DA120" s="1030"/>
      <c r="DB120" s="1030"/>
      <c r="DC120" s="1030"/>
      <c r="DD120" s="1030"/>
      <c r="DE120" s="1030"/>
      <c r="DF120" s="1031"/>
      <c r="DG120" s="945">
        <v>17660824</v>
      </c>
      <c r="DH120" s="946"/>
      <c r="DI120" s="946"/>
      <c r="DJ120" s="946"/>
      <c r="DK120" s="946"/>
      <c r="DL120" s="946">
        <v>17145258</v>
      </c>
      <c r="DM120" s="946"/>
      <c r="DN120" s="946"/>
      <c r="DO120" s="946"/>
      <c r="DP120" s="946"/>
      <c r="DQ120" s="946">
        <v>16490030</v>
      </c>
      <c r="DR120" s="946"/>
      <c r="DS120" s="946"/>
      <c r="DT120" s="946"/>
      <c r="DU120" s="946"/>
      <c r="DV120" s="947">
        <v>49.9</v>
      </c>
      <c r="DW120" s="947"/>
      <c r="DX120" s="947"/>
      <c r="DY120" s="947"/>
      <c r="DZ120" s="948"/>
    </row>
    <row r="121" spans="1:130" s="230" customFormat="1" ht="26.25" customHeight="1" x14ac:dyDescent="0.15">
      <c r="A121" s="1072"/>
      <c r="B121" s="964"/>
      <c r="C121" s="989" t="s">
        <v>476</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73" t="s">
        <v>132</v>
      </c>
      <c r="AB121" s="974"/>
      <c r="AC121" s="974"/>
      <c r="AD121" s="974"/>
      <c r="AE121" s="975"/>
      <c r="AF121" s="976" t="s">
        <v>132</v>
      </c>
      <c r="AG121" s="974"/>
      <c r="AH121" s="974"/>
      <c r="AI121" s="974"/>
      <c r="AJ121" s="975"/>
      <c r="AK121" s="976" t="s">
        <v>132</v>
      </c>
      <c r="AL121" s="974"/>
      <c r="AM121" s="974"/>
      <c r="AN121" s="974"/>
      <c r="AO121" s="975"/>
      <c r="AP121" s="977" t="s">
        <v>132</v>
      </c>
      <c r="AQ121" s="978"/>
      <c r="AR121" s="978"/>
      <c r="AS121" s="978"/>
      <c r="AT121" s="979"/>
      <c r="AU121" s="1009"/>
      <c r="AV121" s="1010"/>
      <c r="AW121" s="1010"/>
      <c r="AX121" s="1010"/>
      <c r="AY121" s="1011"/>
      <c r="AZ121" s="937" t="s">
        <v>477</v>
      </c>
      <c r="BA121" s="938"/>
      <c r="BB121" s="938"/>
      <c r="BC121" s="938"/>
      <c r="BD121" s="938"/>
      <c r="BE121" s="938"/>
      <c r="BF121" s="938"/>
      <c r="BG121" s="938"/>
      <c r="BH121" s="938"/>
      <c r="BI121" s="938"/>
      <c r="BJ121" s="938"/>
      <c r="BK121" s="938"/>
      <c r="BL121" s="938"/>
      <c r="BM121" s="938"/>
      <c r="BN121" s="938"/>
      <c r="BO121" s="938"/>
      <c r="BP121" s="939"/>
      <c r="BQ121" s="940">
        <v>1900833</v>
      </c>
      <c r="BR121" s="941"/>
      <c r="BS121" s="941"/>
      <c r="BT121" s="941"/>
      <c r="BU121" s="941"/>
      <c r="BV121" s="941">
        <v>1693310</v>
      </c>
      <c r="BW121" s="941"/>
      <c r="BX121" s="941"/>
      <c r="BY121" s="941"/>
      <c r="BZ121" s="941"/>
      <c r="CA121" s="941">
        <v>1423691</v>
      </c>
      <c r="CB121" s="941"/>
      <c r="CC121" s="941"/>
      <c r="CD121" s="941"/>
      <c r="CE121" s="941"/>
      <c r="CF121" s="935">
        <v>4.3</v>
      </c>
      <c r="CG121" s="936"/>
      <c r="CH121" s="936"/>
      <c r="CI121" s="936"/>
      <c r="CJ121" s="936"/>
      <c r="CK121" s="1024"/>
      <c r="CL121" s="1025"/>
      <c r="CM121" s="1025"/>
      <c r="CN121" s="1025"/>
      <c r="CO121" s="1026"/>
      <c r="CP121" s="1034" t="s">
        <v>409</v>
      </c>
      <c r="CQ121" s="1035"/>
      <c r="CR121" s="1035"/>
      <c r="CS121" s="1035"/>
      <c r="CT121" s="1035"/>
      <c r="CU121" s="1035"/>
      <c r="CV121" s="1035"/>
      <c r="CW121" s="1035"/>
      <c r="CX121" s="1035"/>
      <c r="CY121" s="1035"/>
      <c r="CZ121" s="1035"/>
      <c r="DA121" s="1035"/>
      <c r="DB121" s="1035"/>
      <c r="DC121" s="1035"/>
      <c r="DD121" s="1035"/>
      <c r="DE121" s="1035"/>
      <c r="DF121" s="1036"/>
      <c r="DG121" s="940">
        <v>2057713</v>
      </c>
      <c r="DH121" s="941"/>
      <c r="DI121" s="941"/>
      <c r="DJ121" s="941"/>
      <c r="DK121" s="941"/>
      <c r="DL121" s="941">
        <v>1663943</v>
      </c>
      <c r="DM121" s="941"/>
      <c r="DN121" s="941"/>
      <c r="DO121" s="941"/>
      <c r="DP121" s="941"/>
      <c r="DQ121" s="941">
        <v>1399083</v>
      </c>
      <c r="DR121" s="941"/>
      <c r="DS121" s="941"/>
      <c r="DT121" s="941"/>
      <c r="DU121" s="941"/>
      <c r="DV121" s="942">
        <v>4.2</v>
      </c>
      <c r="DW121" s="942"/>
      <c r="DX121" s="942"/>
      <c r="DY121" s="942"/>
      <c r="DZ121" s="943"/>
    </row>
    <row r="122" spans="1:130" s="230" customFormat="1" ht="26.25" customHeight="1" x14ac:dyDescent="0.15">
      <c r="A122" s="1072"/>
      <c r="B122" s="964"/>
      <c r="C122" s="937" t="s">
        <v>457</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t="s">
        <v>132</v>
      </c>
      <c r="AB122" s="974"/>
      <c r="AC122" s="974"/>
      <c r="AD122" s="974"/>
      <c r="AE122" s="975"/>
      <c r="AF122" s="976" t="s">
        <v>132</v>
      </c>
      <c r="AG122" s="974"/>
      <c r="AH122" s="974"/>
      <c r="AI122" s="974"/>
      <c r="AJ122" s="975"/>
      <c r="AK122" s="976" t="s">
        <v>466</v>
      </c>
      <c r="AL122" s="974"/>
      <c r="AM122" s="974"/>
      <c r="AN122" s="974"/>
      <c r="AO122" s="975"/>
      <c r="AP122" s="977" t="s">
        <v>132</v>
      </c>
      <c r="AQ122" s="978"/>
      <c r="AR122" s="978"/>
      <c r="AS122" s="978"/>
      <c r="AT122" s="979"/>
      <c r="AU122" s="1009"/>
      <c r="AV122" s="1010"/>
      <c r="AW122" s="1010"/>
      <c r="AX122" s="1010"/>
      <c r="AY122" s="1011"/>
      <c r="AZ122" s="988" t="s">
        <v>478</v>
      </c>
      <c r="BA122" s="980"/>
      <c r="BB122" s="980"/>
      <c r="BC122" s="980"/>
      <c r="BD122" s="980"/>
      <c r="BE122" s="980"/>
      <c r="BF122" s="980"/>
      <c r="BG122" s="980"/>
      <c r="BH122" s="980"/>
      <c r="BI122" s="980"/>
      <c r="BJ122" s="980"/>
      <c r="BK122" s="980"/>
      <c r="BL122" s="980"/>
      <c r="BM122" s="980"/>
      <c r="BN122" s="980"/>
      <c r="BO122" s="980"/>
      <c r="BP122" s="981"/>
      <c r="BQ122" s="1014">
        <v>82190357</v>
      </c>
      <c r="BR122" s="1015"/>
      <c r="BS122" s="1015"/>
      <c r="BT122" s="1015"/>
      <c r="BU122" s="1015"/>
      <c r="BV122" s="1015">
        <v>79013711</v>
      </c>
      <c r="BW122" s="1015"/>
      <c r="BX122" s="1015"/>
      <c r="BY122" s="1015"/>
      <c r="BZ122" s="1015"/>
      <c r="CA122" s="1015">
        <v>75090424</v>
      </c>
      <c r="CB122" s="1015"/>
      <c r="CC122" s="1015"/>
      <c r="CD122" s="1015"/>
      <c r="CE122" s="1015"/>
      <c r="CF122" s="1032">
        <v>227.2</v>
      </c>
      <c r="CG122" s="1033"/>
      <c r="CH122" s="1033"/>
      <c r="CI122" s="1033"/>
      <c r="CJ122" s="1033"/>
      <c r="CK122" s="1024"/>
      <c r="CL122" s="1025"/>
      <c r="CM122" s="1025"/>
      <c r="CN122" s="1025"/>
      <c r="CO122" s="1026"/>
      <c r="CP122" s="1034" t="s">
        <v>479</v>
      </c>
      <c r="CQ122" s="1035"/>
      <c r="CR122" s="1035"/>
      <c r="CS122" s="1035"/>
      <c r="CT122" s="1035"/>
      <c r="CU122" s="1035"/>
      <c r="CV122" s="1035"/>
      <c r="CW122" s="1035"/>
      <c r="CX122" s="1035"/>
      <c r="CY122" s="1035"/>
      <c r="CZ122" s="1035"/>
      <c r="DA122" s="1035"/>
      <c r="DB122" s="1035"/>
      <c r="DC122" s="1035"/>
      <c r="DD122" s="1035"/>
      <c r="DE122" s="1035"/>
      <c r="DF122" s="1036"/>
      <c r="DG122" s="940">
        <v>340660</v>
      </c>
      <c r="DH122" s="941"/>
      <c r="DI122" s="941"/>
      <c r="DJ122" s="941"/>
      <c r="DK122" s="941"/>
      <c r="DL122" s="941">
        <v>364152</v>
      </c>
      <c r="DM122" s="941"/>
      <c r="DN122" s="941"/>
      <c r="DO122" s="941"/>
      <c r="DP122" s="941"/>
      <c r="DQ122" s="941">
        <v>393235</v>
      </c>
      <c r="DR122" s="941"/>
      <c r="DS122" s="941"/>
      <c r="DT122" s="941"/>
      <c r="DU122" s="941"/>
      <c r="DV122" s="942">
        <v>1.2</v>
      </c>
      <c r="DW122" s="942"/>
      <c r="DX122" s="942"/>
      <c r="DY122" s="942"/>
      <c r="DZ122" s="943"/>
    </row>
    <row r="123" spans="1:130" s="230" customFormat="1" ht="26.25" customHeight="1" x14ac:dyDescent="0.15">
      <c r="A123" s="1072"/>
      <c r="B123" s="964"/>
      <c r="C123" s="937" t="s">
        <v>463</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v>78838</v>
      </c>
      <c r="AB123" s="974"/>
      <c r="AC123" s="974"/>
      <c r="AD123" s="974"/>
      <c r="AE123" s="975"/>
      <c r="AF123" s="976">
        <v>78818</v>
      </c>
      <c r="AG123" s="974"/>
      <c r="AH123" s="974"/>
      <c r="AI123" s="974"/>
      <c r="AJ123" s="975"/>
      <c r="AK123" s="976">
        <v>67706</v>
      </c>
      <c r="AL123" s="974"/>
      <c r="AM123" s="974"/>
      <c r="AN123" s="974"/>
      <c r="AO123" s="975"/>
      <c r="AP123" s="977">
        <v>0.2</v>
      </c>
      <c r="AQ123" s="978"/>
      <c r="AR123" s="978"/>
      <c r="AS123" s="978"/>
      <c r="AT123" s="979"/>
      <c r="AU123" s="1012"/>
      <c r="AV123" s="1013"/>
      <c r="AW123" s="1013"/>
      <c r="AX123" s="1013"/>
      <c r="AY123" s="1013"/>
      <c r="AZ123" s="251" t="s">
        <v>189</v>
      </c>
      <c r="BA123" s="251"/>
      <c r="BB123" s="251"/>
      <c r="BC123" s="251"/>
      <c r="BD123" s="251"/>
      <c r="BE123" s="251"/>
      <c r="BF123" s="251"/>
      <c r="BG123" s="251"/>
      <c r="BH123" s="251"/>
      <c r="BI123" s="251"/>
      <c r="BJ123" s="251"/>
      <c r="BK123" s="251"/>
      <c r="BL123" s="251"/>
      <c r="BM123" s="251"/>
      <c r="BN123" s="251"/>
      <c r="BO123" s="992" t="s">
        <v>480</v>
      </c>
      <c r="BP123" s="1020"/>
      <c r="BQ123" s="1078">
        <v>90475103</v>
      </c>
      <c r="BR123" s="1079"/>
      <c r="BS123" s="1079"/>
      <c r="BT123" s="1079"/>
      <c r="BU123" s="1079"/>
      <c r="BV123" s="1079">
        <v>89350217</v>
      </c>
      <c r="BW123" s="1079"/>
      <c r="BX123" s="1079"/>
      <c r="BY123" s="1079"/>
      <c r="BZ123" s="1079"/>
      <c r="CA123" s="1079">
        <v>86706080</v>
      </c>
      <c r="CB123" s="1079"/>
      <c r="CC123" s="1079"/>
      <c r="CD123" s="1079"/>
      <c r="CE123" s="1079"/>
      <c r="CF123" s="1016"/>
      <c r="CG123" s="1017"/>
      <c r="CH123" s="1017"/>
      <c r="CI123" s="1017"/>
      <c r="CJ123" s="1018"/>
      <c r="CK123" s="1024"/>
      <c r="CL123" s="1025"/>
      <c r="CM123" s="1025"/>
      <c r="CN123" s="1025"/>
      <c r="CO123" s="1026"/>
      <c r="CP123" s="1034" t="s">
        <v>481</v>
      </c>
      <c r="CQ123" s="1035"/>
      <c r="CR123" s="1035"/>
      <c r="CS123" s="1035"/>
      <c r="CT123" s="1035"/>
      <c r="CU123" s="1035"/>
      <c r="CV123" s="1035"/>
      <c r="CW123" s="1035"/>
      <c r="CX123" s="1035"/>
      <c r="CY123" s="1035"/>
      <c r="CZ123" s="1035"/>
      <c r="DA123" s="1035"/>
      <c r="DB123" s="1035"/>
      <c r="DC123" s="1035"/>
      <c r="DD123" s="1035"/>
      <c r="DE123" s="1035"/>
      <c r="DF123" s="1036"/>
      <c r="DG123" s="973">
        <v>67247</v>
      </c>
      <c r="DH123" s="974"/>
      <c r="DI123" s="974"/>
      <c r="DJ123" s="974"/>
      <c r="DK123" s="975"/>
      <c r="DL123" s="976">
        <v>38480</v>
      </c>
      <c r="DM123" s="974"/>
      <c r="DN123" s="974"/>
      <c r="DO123" s="974"/>
      <c r="DP123" s="975"/>
      <c r="DQ123" s="976">
        <v>24692</v>
      </c>
      <c r="DR123" s="974"/>
      <c r="DS123" s="974"/>
      <c r="DT123" s="974"/>
      <c r="DU123" s="975"/>
      <c r="DV123" s="977">
        <v>0.1</v>
      </c>
      <c r="DW123" s="978"/>
      <c r="DX123" s="978"/>
      <c r="DY123" s="978"/>
      <c r="DZ123" s="979"/>
    </row>
    <row r="124" spans="1:130" s="230" customFormat="1" ht="26.25" customHeight="1" thickBot="1" x14ac:dyDescent="0.2">
      <c r="A124" s="1072"/>
      <c r="B124" s="964"/>
      <c r="C124" s="937" t="s">
        <v>467</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482</v>
      </c>
      <c r="AB124" s="974"/>
      <c r="AC124" s="974"/>
      <c r="AD124" s="974"/>
      <c r="AE124" s="975"/>
      <c r="AF124" s="976" t="s">
        <v>482</v>
      </c>
      <c r="AG124" s="974"/>
      <c r="AH124" s="974"/>
      <c r="AI124" s="974"/>
      <c r="AJ124" s="975"/>
      <c r="AK124" s="976" t="s">
        <v>132</v>
      </c>
      <c r="AL124" s="974"/>
      <c r="AM124" s="974"/>
      <c r="AN124" s="974"/>
      <c r="AO124" s="975"/>
      <c r="AP124" s="977" t="s">
        <v>482</v>
      </c>
      <c r="AQ124" s="978"/>
      <c r="AR124" s="978"/>
      <c r="AS124" s="978"/>
      <c r="AT124" s="979"/>
      <c r="AU124" s="1074" t="s">
        <v>483</v>
      </c>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6"/>
      <c r="BQ124" s="1077">
        <v>145.69999999999999</v>
      </c>
      <c r="BR124" s="1042"/>
      <c r="BS124" s="1042"/>
      <c r="BT124" s="1042"/>
      <c r="BU124" s="1042"/>
      <c r="BV124" s="1042">
        <v>120.7</v>
      </c>
      <c r="BW124" s="1042"/>
      <c r="BX124" s="1042"/>
      <c r="BY124" s="1042"/>
      <c r="BZ124" s="1042"/>
      <c r="CA124" s="1042">
        <v>105.1</v>
      </c>
      <c r="CB124" s="1042"/>
      <c r="CC124" s="1042"/>
      <c r="CD124" s="1042"/>
      <c r="CE124" s="1042"/>
      <c r="CF124" s="1043"/>
      <c r="CG124" s="1044"/>
      <c r="CH124" s="1044"/>
      <c r="CI124" s="1044"/>
      <c r="CJ124" s="1045"/>
      <c r="CK124" s="1027"/>
      <c r="CL124" s="1027"/>
      <c r="CM124" s="1027"/>
      <c r="CN124" s="1027"/>
      <c r="CO124" s="1028"/>
      <c r="CP124" s="1034" t="s">
        <v>484</v>
      </c>
      <c r="CQ124" s="1035"/>
      <c r="CR124" s="1035"/>
      <c r="CS124" s="1035"/>
      <c r="CT124" s="1035"/>
      <c r="CU124" s="1035"/>
      <c r="CV124" s="1035"/>
      <c r="CW124" s="1035"/>
      <c r="CX124" s="1035"/>
      <c r="CY124" s="1035"/>
      <c r="CZ124" s="1035"/>
      <c r="DA124" s="1035"/>
      <c r="DB124" s="1035"/>
      <c r="DC124" s="1035"/>
      <c r="DD124" s="1035"/>
      <c r="DE124" s="1035"/>
      <c r="DF124" s="1036"/>
      <c r="DG124" s="1019" t="s">
        <v>482</v>
      </c>
      <c r="DH124" s="1001"/>
      <c r="DI124" s="1001"/>
      <c r="DJ124" s="1001"/>
      <c r="DK124" s="1002"/>
      <c r="DL124" s="1000" t="s">
        <v>482</v>
      </c>
      <c r="DM124" s="1001"/>
      <c r="DN124" s="1001"/>
      <c r="DO124" s="1001"/>
      <c r="DP124" s="1002"/>
      <c r="DQ124" s="1000" t="s">
        <v>482</v>
      </c>
      <c r="DR124" s="1001"/>
      <c r="DS124" s="1001"/>
      <c r="DT124" s="1001"/>
      <c r="DU124" s="1002"/>
      <c r="DV124" s="1003" t="s">
        <v>482</v>
      </c>
      <c r="DW124" s="1004"/>
      <c r="DX124" s="1004"/>
      <c r="DY124" s="1004"/>
      <c r="DZ124" s="1005"/>
    </row>
    <row r="125" spans="1:130" s="230" customFormat="1" ht="26.25" customHeight="1" x14ac:dyDescent="0.15">
      <c r="A125" s="1072"/>
      <c r="B125" s="964"/>
      <c r="C125" s="937" t="s">
        <v>469</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132</v>
      </c>
      <c r="AB125" s="974"/>
      <c r="AC125" s="974"/>
      <c r="AD125" s="974"/>
      <c r="AE125" s="975"/>
      <c r="AF125" s="976" t="s">
        <v>132</v>
      </c>
      <c r="AG125" s="974"/>
      <c r="AH125" s="974"/>
      <c r="AI125" s="974"/>
      <c r="AJ125" s="975"/>
      <c r="AK125" s="976" t="s">
        <v>482</v>
      </c>
      <c r="AL125" s="974"/>
      <c r="AM125" s="974"/>
      <c r="AN125" s="974"/>
      <c r="AO125" s="975"/>
      <c r="AP125" s="977" t="s">
        <v>482</v>
      </c>
      <c r="AQ125" s="978"/>
      <c r="AR125" s="978"/>
      <c r="AS125" s="978"/>
      <c r="AT125" s="97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7" t="s">
        <v>485</v>
      </c>
      <c r="CL125" s="1022"/>
      <c r="CM125" s="1022"/>
      <c r="CN125" s="1022"/>
      <c r="CO125" s="1023"/>
      <c r="CP125" s="944" t="s">
        <v>486</v>
      </c>
      <c r="CQ125" s="912"/>
      <c r="CR125" s="912"/>
      <c r="CS125" s="912"/>
      <c r="CT125" s="912"/>
      <c r="CU125" s="912"/>
      <c r="CV125" s="912"/>
      <c r="CW125" s="912"/>
      <c r="CX125" s="912"/>
      <c r="CY125" s="912"/>
      <c r="CZ125" s="912"/>
      <c r="DA125" s="912"/>
      <c r="DB125" s="912"/>
      <c r="DC125" s="912"/>
      <c r="DD125" s="912"/>
      <c r="DE125" s="912"/>
      <c r="DF125" s="913"/>
      <c r="DG125" s="945" t="s">
        <v>482</v>
      </c>
      <c r="DH125" s="946"/>
      <c r="DI125" s="946"/>
      <c r="DJ125" s="946"/>
      <c r="DK125" s="946"/>
      <c r="DL125" s="946" t="s">
        <v>132</v>
      </c>
      <c r="DM125" s="946"/>
      <c r="DN125" s="946"/>
      <c r="DO125" s="946"/>
      <c r="DP125" s="946"/>
      <c r="DQ125" s="946" t="s">
        <v>482</v>
      </c>
      <c r="DR125" s="946"/>
      <c r="DS125" s="946"/>
      <c r="DT125" s="946"/>
      <c r="DU125" s="946"/>
      <c r="DV125" s="947" t="s">
        <v>482</v>
      </c>
      <c r="DW125" s="947"/>
      <c r="DX125" s="947"/>
      <c r="DY125" s="947"/>
      <c r="DZ125" s="948"/>
    </row>
    <row r="126" spans="1:130" s="230" customFormat="1" ht="26.25" customHeight="1" thickBot="1" x14ac:dyDescent="0.2">
      <c r="A126" s="1072"/>
      <c r="B126" s="964"/>
      <c r="C126" s="937" t="s">
        <v>471</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v>21795</v>
      </c>
      <c r="AB126" s="974"/>
      <c r="AC126" s="974"/>
      <c r="AD126" s="974"/>
      <c r="AE126" s="975"/>
      <c r="AF126" s="976">
        <v>44224</v>
      </c>
      <c r="AG126" s="974"/>
      <c r="AH126" s="974"/>
      <c r="AI126" s="974"/>
      <c r="AJ126" s="975"/>
      <c r="AK126" s="976">
        <v>9235</v>
      </c>
      <c r="AL126" s="974"/>
      <c r="AM126" s="974"/>
      <c r="AN126" s="974"/>
      <c r="AO126" s="975"/>
      <c r="AP126" s="977">
        <v>0</v>
      </c>
      <c r="AQ126" s="978"/>
      <c r="AR126" s="978"/>
      <c r="AS126" s="978"/>
      <c r="AT126" s="97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8"/>
      <c r="CL126" s="1025"/>
      <c r="CM126" s="1025"/>
      <c r="CN126" s="1025"/>
      <c r="CO126" s="1026"/>
      <c r="CP126" s="937" t="s">
        <v>487</v>
      </c>
      <c r="CQ126" s="938"/>
      <c r="CR126" s="938"/>
      <c r="CS126" s="938"/>
      <c r="CT126" s="938"/>
      <c r="CU126" s="938"/>
      <c r="CV126" s="938"/>
      <c r="CW126" s="938"/>
      <c r="CX126" s="938"/>
      <c r="CY126" s="938"/>
      <c r="CZ126" s="938"/>
      <c r="DA126" s="938"/>
      <c r="DB126" s="938"/>
      <c r="DC126" s="938"/>
      <c r="DD126" s="938"/>
      <c r="DE126" s="938"/>
      <c r="DF126" s="939"/>
      <c r="DG126" s="940" t="s">
        <v>488</v>
      </c>
      <c r="DH126" s="941"/>
      <c r="DI126" s="941"/>
      <c r="DJ126" s="941"/>
      <c r="DK126" s="941"/>
      <c r="DL126" s="941" t="s">
        <v>482</v>
      </c>
      <c r="DM126" s="941"/>
      <c r="DN126" s="941"/>
      <c r="DO126" s="941"/>
      <c r="DP126" s="941"/>
      <c r="DQ126" s="941" t="s">
        <v>482</v>
      </c>
      <c r="DR126" s="941"/>
      <c r="DS126" s="941"/>
      <c r="DT126" s="941"/>
      <c r="DU126" s="941"/>
      <c r="DV126" s="942" t="s">
        <v>482</v>
      </c>
      <c r="DW126" s="942"/>
      <c r="DX126" s="942"/>
      <c r="DY126" s="942"/>
      <c r="DZ126" s="943"/>
    </row>
    <row r="127" spans="1:130" s="230" customFormat="1" ht="26.25" customHeight="1" x14ac:dyDescent="0.15">
      <c r="A127" s="1073"/>
      <c r="B127" s="966"/>
      <c r="C127" s="988" t="s">
        <v>489</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73">
        <v>13226</v>
      </c>
      <c r="AB127" s="974"/>
      <c r="AC127" s="974"/>
      <c r="AD127" s="974"/>
      <c r="AE127" s="975"/>
      <c r="AF127" s="976">
        <v>23770</v>
      </c>
      <c r="AG127" s="974"/>
      <c r="AH127" s="974"/>
      <c r="AI127" s="974"/>
      <c r="AJ127" s="975"/>
      <c r="AK127" s="976">
        <v>23771</v>
      </c>
      <c r="AL127" s="974"/>
      <c r="AM127" s="974"/>
      <c r="AN127" s="974"/>
      <c r="AO127" s="975"/>
      <c r="AP127" s="977">
        <v>0.1</v>
      </c>
      <c r="AQ127" s="978"/>
      <c r="AR127" s="978"/>
      <c r="AS127" s="978"/>
      <c r="AT127" s="979"/>
      <c r="AU127" s="232"/>
      <c r="AV127" s="232"/>
      <c r="AW127" s="232"/>
      <c r="AX127" s="1046" t="s">
        <v>490</v>
      </c>
      <c r="AY127" s="1047"/>
      <c r="AZ127" s="1047"/>
      <c r="BA127" s="1047"/>
      <c r="BB127" s="1047"/>
      <c r="BC127" s="1047"/>
      <c r="BD127" s="1047"/>
      <c r="BE127" s="1048"/>
      <c r="BF127" s="1049" t="s">
        <v>491</v>
      </c>
      <c r="BG127" s="1047"/>
      <c r="BH127" s="1047"/>
      <c r="BI127" s="1047"/>
      <c r="BJ127" s="1047"/>
      <c r="BK127" s="1047"/>
      <c r="BL127" s="1048"/>
      <c r="BM127" s="1049" t="s">
        <v>492</v>
      </c>
      <c r="BN127" s="1047"/>
      <c r="BO127" s="1047"/>
      <c r="BP127" s="1047"/>
      <c r="BQ127" s="1047"/>
      <c r="BR127" s="1047"/>
      <c r="BS127" s="1048"/>
      <c r="BT127" s="1049" t="s">
        <v>493</v>
      </c>
      <c r="BU127" s="1047"/>
      <c r="BV127" s="1047"/>
      <c r="BW127" s="1047"/>
      <c r="BX127" s="1047"/>
      <c r="BY127" s="1047"/>
      <c r="BZ127" s="1070"/>
      <c r="CA127" s="232"/>
      <c r="CB127" s="232"/>
      <c r="CC127" s="232"/>
      <c r="CD127" s="255"/>
      <c r="CE127" s="255"/>
      <c r="CF127" s="255"/>
      <c r="CG127" s="232"/>
      <c r="CH127" s="232"/>
      <c r="CI127" s="232"/>
      <c r="CJ127" s="254"/>
      <c r="CK127" s="1038"/>
      <c r="CL127" s="1025"/>
      <c r="CM127" s="1025"/>
      <c r="CN127" s="1025"/>
      <c r="CO127" s="1026"/>
      <c r="CP127" s="937" t="s">
        <v>494</v>
      </c>
      <c r="CQ127" s="938"/>
      <c r="CR127" s="938"/>
      <c r="CS127" s="938"/>
      <c r="CT127" s="938"/>
      <c r="CU127" s="938"/>
      <c r="CV127" s="938"/>
      <c r="CW127" s="938"/>
      <c r="CX127" s="938"/>
      <c r="CY127" s="938"/>
      <c r="CZ127" s="938"/>
      <c r="DA127" s="938"/>
      <c r="DB127" s="938"/>
      <c r="DC127" s="938"/>
      <c r="DD127" s="938"/>
      <c r="DE127" s="938"/>
      <c r="DF127" s="939"/>
      <c r="DG127" s="940" t="s">
        <v>132</v>
      </c>
      <c r="DH127" s="941"/>
      <c r="DI127" s="941"/>
      <c r="DJ127" s="941"/>
      <c r="DK127" s="941"/>
      <c r="DL127" s="941" t="s">
        <v>132</v>
      </c>
      <c r="DM127" s="941"/>
      <c r="DN127" s="941"/>
      <c r="DO127" s="941"/>
      <c r="DP127" s="941"/>
      <c r="DQ127" s="941" t="s">
        <v>482</v>
      </c>
      <c r="DR127" s="941"/>
      <c r="DS127" s="941"/>
      <c r="DT127" s="941"/>
      <c r="DU127" s="941"/>
      <c r="DV127" s="942" t="s">
        <v>482</v>
      </c>
      <c r="DW127" s="942"/>
      <c r="DX127" s="942"/>
      <c r="DY127" s="942"/>
      <c r="DZ127" s="943"/>
    </row>
    <row r="128" spans="1:130" s="230" customFormat="1" ht="26.25" customHeight="1" thickBot="1" x14ac:dyDescent="0.2">
      <c r="A128" s="1056" t="s">
        <v>495</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496</v>
      </c>
      <c r="X128" s="1058"/>
      <c r="Y128" s="1058"/>
      <c r="Z128" s="1059"/>
      <c r="AA128" s="1060">
        <v>190516</v>
      </c>
      <c r="AB128" s="1061"/>
      <c r="AC128" s="1061"/>
      <c r="AD128" s="1061"/>
      <c r="AE128" s="1062"/>
      <c r="AF128" s="1063">
        <v>177552</v>
      </c>
      <c r="AG128" s="1061"/>
      <c r="AH128" s="1061"/>
      <c r="AI128" s="1061"/>
      <c r="AJ128" s="1062"/>
      <c r="AK128" s="1063">
        <v>162990</v>
      </c>
      <c r="AL128" s="1061"/>
      <c r="AM128" s="1061"/>
      <c r="AN128" s="1061"/>
      <c r="AO128" s="1062"/>
      <c r="AP128" s="1064"/>
      <c r="AQ128" s="1065"/>
      <c r="AR128" s="1065"/>
      <c r="AS128" s="1065"/>
      <c r="AT128" s="1066"/>
      <c r="AU128" s="232"/>
      <c r="AV128" s="232"/>
      <c r="AW128" s="232"/>
      <c r="AX128" s="911" t="s">
        <v>497</v>
      </c>
      <c r="AY128" s="912"/>
      <c r="AZ128" s="912"/>
      <c r="BA128" s="912"/>
      <c r="BB128" s="912"/>
      <c r="BC128" s="912"/>
      <c r="BD128" s="912"/>
      <c r="BE128" s="913"/>
      <c r="BF128" s="1067" t="s">
        <v>132</v>
      </c>
      <c r="BG128" s="1068"/>
      <c r="BH128" s="1068"/>
      <c r="BI128" s="1068"/>
      <c r="BJ128" s="1068"/>
      <c r="BK128" s="1068"/>
      <c r="BL128" s="1069"/>
      <c r="BM128" s="1067">
        <v>11.46</v>
      </c>
      <c r="BN128" s="1068"/>
      <c r="BO128" s="1068"/>
      <c r="BP128" s="1068"/>
      <c r="BQ128" s="1068"/>
      <c r="BR128" s="1068"/>
      <c r="BS128" s="1069"/>
      <c r="BT128" s="1067">
        <v>20</v>
      </c>
      <c r="BU128" s="1068"/>
      <c r="BV128" s="1068"/>
      <c r="BW128" s="1068"/>
      <c r="BX128" s="1068"/>
      <c r="BY128" s="1068"/>
      <c r="BZ128" s="1091"/>
      <c r="CA128" s="255"/>
      <c r="CB128" s="255"/>
      <c r="CC128" s="255"/>
      <c r="CD128" s="255"/>
      <c r="CE128" s="255"/>
      <c r="CF128" s="255"/>
      <c r="CG128" s="232"/>
      <c r="CH128" s="232"/>
      <c r="CI128" s="232"/>
      <c r="CJ128" s="254"/>
      <c r="CK128" s="1039"/>
      <c r="CL128" s="1040"/>
      <c r="CM128" s="1040"/>
      <c r="CN128" s="1040"/>
      <c r="CO128" s="1041"/>
      <c r="CP128" s="1050" t="s">
        <v>498</v>
      </c>
      <c r="CQ128" s="726"/>
      <c r="CR128" s="726"/>
      <c r="CS128" s="726"/>
      <c r="CT128" s="726"/>
      <c r="CU128" s="726"/>
      <c r="CV128" s="726"/>
      <c r="CW128" s="726"/>
      <c r="CX128" s="726"/>
      <c r="CY128" s="726"/>
      <c r="CZ128" s="726"/>
      <c r="DA128" s="726"/>
      <c r="DB128" s="726"/>
      <c r="DC128" s="726"/>
      <c r="DD128" s="726"/>
      <c r="DE128" s="726"/>
      <c r="DF128" s="1051"/>
      <c r="DG128" s="1052" t="s">
        <v>482</v>
      </c>
      <c r="DH128" s="1053"/>
      <c r="DI128" s="1053"/>
      <c r="DJ128" s="1053"/>
      <c r="DK128" s="1053"/>
      <c r="DL128" s="1053" t="s">
        <v>132</v>
      </c>
      <c r="DM128" s="1053"/>
      <c r="DN128" s="1053"/>
      <c r="DO128" s="1053"/>
      <c r="DP128" s="1053"/>
      <c r="DQ128" s="1053" t="s">
        <v>488</v>
      </c>
      <c r="DR128" s="1053"/>
      <c r="DS128" s="1053"/>
      <c r="DT128" s="1053"/>
      <c r="DU128" s="1053"/>
      <c r="DV128" s="1054" t="s">
        <v>482</v>
      </c>
      <c r="DW128" s="1054"/>
      <c r="DX128" s="1054"/>
      <c r="DY128" s="1054"/>
      <c r="DZ128" s="1055"/>
    </row>
    <row r="129" spans="1:131" s="230" customFormat="1" ht="26.25" customHeight="1" x14ac:dyDescent="0.15">
      <c r="A129" s="949" t="s">
        <v>110</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85" t="s">
        <v>499</v>
      </c>
      <c r="X129" s="1086"/>
      <c r="Y129" s="1086"/>
      <c r="Z129" s="1087"/>
      <c r="AA129" s="973">
        <v>39177272</v>
      </c>
      <c r="AB129" s="974"/>
      <c r="AC129" s="974"/>
      <c r="AD129" s="974"/>
      <c r="AE129" s="975"/>
      <c r="AF129" s="976">
        <v>40587207</v>
      </c>
      <c r="AG129" s="974"/>
      <c r="AH129" s="974"/>
      <c r="AI129" s="974"/>
      <c r="AJ129" s="975"/>
      <c r="AK129" s="976">
        <v>40005245</v>
      </c>
      <c r="AL129" s="974"/>
      <c r="AM129" s="974"/>
      <c r="AN129" s="974"/>
      <c r="AO129" s="975"/>
      <c r="AP129" s="1088"/>
      <c r="AQ129" s="1089"/>
      <c r="AR129" s="1089"/>
      <c r="AS129" s="1089"/>
      <c r="AT129" s="1090"/>
      <c r="AU129" s="233"/>
      <c r="AV129" s="233"/>
      <c r="AW129" s="233"/>
      <c r="AX129" s="1080" t="s">
        <v>500</v>
      </c>
      <c r="AY129" s="938"/>
      <c r="AZ129" s="938"/>
      <c r="BA129" s="938"/>
      <c r="BB129" s="938"/>
      <c r="BC129" s="938"/>
      <c r="BD129" s="938"/>
      <c r="BE129" s="939"/>
      <c r="BF129" s="1081" t="s">
        <v>482</v>
      </c>
      <c r="BG129" s="1082"/>
      <c r="BH129" s="1082"/>
      <c r="BI129" s="1082"/>
      <c r="BJ129" s="1082"/>
      <c r="BK129" s="1082"/>
      <c r="BL129" s="1083"/>
      <c r="BM129" s="1081">
        <v>16.46</v>
      </c>
      <c r="BN129" s="1082"/>
      <c r="BO129" s="1082"/>
      <c r="BP129" s="1082"/>
      <c r="BQ129" s="1082"/>
      <c r="BR129" s="1082"/>
      <c r="BS129" s="1083"/>
      <c r="BT129" s="1081">
        <v>30</v>
      </c>
      <c r="BU129" s="1082"/>
      <c r="BV129" s="1082"/>
      <c r="BW129" s="1082"/>
      <c r="BX129" s="1082"/>
      <c r="BY129" s="1082"/>
      <c r="BZ129" s="108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9" t="s">
        <v>501</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85" t="s">
        <v>502</v>
      </c>
      <c r="X130" s="1086"/>
      <c r="Y130" s="1086"/>
      <c r="Z130" s="1087"/>
      <c r="AA130" s="973">
        <v>7010071</v>
      </c>
      <c r="AB130" s="974"/>
      <c r="AC130" s="974"/>
      <c r="AD130" s="974"/>
      <c r="AE130" s="975"/>
      <c r="AF130" s="976">
        <v>6992801</v>
      </c>
      <c r="AG130" s="974"/>
      <c r="AH130" s="974"/>
      <c r="AI130" s="974"/>
      <c r="AJ130" s="975"/>
      <c r="AK130" s="976">
        <v>6953557</v>
      </c>
      <c r="AL130" s="974"/>
      <c r="AM130" s="974"/>
      <c r="AN130" s="974"/>
      <c r="AO130" s="975"/>
      <c r="AP130" s="1088"/>
      <c r="AQ130" s="1089"/>
      <c r="AR130" s="1089"/>
      <c r="AS130" s="1089"/>
      <c r="AT130" s="1090"/>
      <c r="AU130" s="233"/>
      <c r="AV130" s="233"/>
      <c r="AW130" s="233"/>
      <c r="AX130" s="1080" t="s">
        <v>503</v>
      </c>
      <c r="AY130" s="938"/>
      <c r="AZ130" s="938"/>
      <c r="BA130" s="938"/>
      <c r="BB130" s="938"/>
      <c r="BC130" s="938"/>
      <c r="BD130" s="938"/>
      <c r="BE130" s="939"/>
      <c r="BF130" s="1116">
        <v>12</v>
      </c>
      <c r="BG130" s="1117"/>
      <c r="BH130" s="1117"/>
      <c r="BI130" s="1117"/>
      <c r="BJ130" s="1117"/>
      <c r="BK130" s="1117"/>
      <c r="BL130" s="1118"/>
      <c r="BM130" s="1116">
        <v>25</v>
      </c>
      <c r="BN130" s="1117"/>
      <c r="BO130" s="1117"/>
      <c r="BP130" s="1117"/>
      <c r="BQ130" s="1117"/>
      <c r="BR130" s="1117"/>
      <c r="BS130" s="1118"/>
      <c r="BT130" s="1116">
        <v>35</v>
      </c>
      <c r="BU130" s="1117"/>
      <c r="BV130" s="1117"/>
      <c r="BW130" s="1117"/>
      <c r="BX130" s="1117"/>
      <c r="BY130" s="1117"/>
      <c r="BZ130" s="111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504</v>
      </c>
      <c r="X131" s="1123"/>
      <c r="Y131" s="1123"/>
      <c r="Z131" s="1124"/>
      <c r="AA131" s="1019">
        <v>32167201</v>
      </c>
      <c r="AB131" s="1001"/>
      <c r="AC131" s="1001"/>
      <c r="AD131" s="1001"/>
      <c r="AE131" s="1002"/>
      <c r="AF131" s="1000">
        <v>33594406</v>
      </c>
      <c r="AG131" s="1001"/>
      <c r="AH131" s="1001"/>
      <c r="AI131" s="1001"/>
      <c r="AJ131" s="1002"/>
      <c r="AK131" s="1000">
        <v>33051688</v>
      </c>
      <c r="AL131" s="1001"/>
      <c r="AM131" s="1001"/>
      <c r="AN131" s="1001"/>
      <c r="AO131" s="1002"/>
      <c r="AP131" s="1125"/>
      <c r="AQ131" s="1126"/>
      <c r="AR131" s="1126"/>
      <c r="AS131" s="1126"/>
      <c r="AT131" s="1127"/>
      <c r="AU131" s="233"/>
      <c r="AV131" s="233"/>
      <c r="AW131" s="233"/>
      <c r="AX131" s="1098" t="s">
        <v>505</v>
      </c>
      <c r="AY131" s="726"/>
      <c r="AZ131" s="726"/>
      <c r="BA131" s="726"/>
      <c r="BB131" s="726"/>
      <c r="BC131" s="726"/>
      <c r="BD131" s="726"/>
      <c r="BE131" s="1051"/>
      <c r="BF131" s="1099">
        <v>105.1</v>
      </c>
      <c r="BG131" s="1100"/>
      <c r="BH131" s="1100"/>
      <c r="BI131" s="1100"/>
      <c r="BJ131" s="1100"/>
      <c r="BK131" s="1100"/>
      <c r="BL131" s="1101"/>
      <c r="BM131" s="1099">
        <v>350</v>
      </c>
      <c r="BN131" s="1100"/>
      <c r="BO131" s="1100"/>
      <c r="BP131" s="1100"/>
      <c r="BQ131" s="1100"/>
      <c r="BR131" s="1100"/>
      <c r="BS131" s="1101"/>
      <c r="BT131" s="1102"/>
      <c r="BU131" s="1103"/>
      <c r="BV131" s="1103"/>
      <c r="BW131" s="1103"/>
      <c r="BX131" s="1103"/>
      <c r="BY131" s="1103"/>
      <c r="BZ131" s="110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5" t="s">
        <v>506</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507</v>
      </c>
      <c r="W132" s="1109"/>
      <c r="X132" s="1109"/>
      <c r="Y132" s="1109"/>
      <c r="Z132" s="1110"/>
      <c r="AA132" s="1111">
        <v>12.28461765</v>
      </c>
      <c r="AB132" s="1112"/>
      <c r="AC132" s="1112"/>
      <c r="AD132" s="1112"/>
      <c r="AE132" s="1113"/>
      <c r="AF132" s="1114">
        <v>12.33205909</v>
      </c>
      <c r="AG132" s="1112"/>
      <c r="AH132" s="1112"/>
      <c r="AI132" s="1112"/>
      <c r="AJ132" s="1113"/>
      <c r="AK132" s="1114">
        <v>11.6116127</v>
      </c>
      <c r="AL132" s="1112"/>
      <c r="AM132" s="1112"/>
      <c r="AN132" s="1112"/>
      <c r="AO132" s="1113"/>
      <c r="AP132" s="1016"/>
      <c r="AQ132" s="1017"/>
      <c r="AR132" s="1017"/>
      <c r="AS132" s="1017"/>
      <c r="AT132" s="111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508</v>
      </c>
      <c r="W133" s="1092"/>
      <c r="X133" s="1092"/>
      <c r="Y133" s="1092"/>
      <c r="Z133" s="1093"/>
      <c r="AA133" s="1094">
        <v>12.1</v>
      </c>
      <c r="AB133" s="1095"/>
      <c r="AC133" s="1095"/>
      <c r="AD133" s="1095"/>
      <c r="AE133" s="1096"/>
      <c r="AF133" s="1094">
        <v>12.2</v>
      </c>
      <c r="AG133" s="1095"/>
      <c r="AH133" s="1095"/>
      <c r="AI133" s="1095"/>
      <c r="AJ133" s="1096"/>
      <c r="AK133" s="1094">
        <v>12</v>
      </c>
      <c r="AL133" s="1095"/>
      <c r="AM133" s="1095"/>
      <c r="AN133" s="1095"/>
      <c r="AO133" s="1096"/>
      <c r="AP133" s="1043"/>
      <c r="AQ133" s="1044"/>
      <c r="AR133" s="1044"/>
      <c r="AS133" s="1044"/>
      <c r="AT133" s="109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B3gdTewlrfJuRgofNvHK90Ko69ZOUjOLcLGfoRYEwEHVRwCp06uXXX2pkRtwWtBYv31Kq2KTypgp1sXsqCSrg==" saltValue="X6eRecoKBNoFhe7ISlNm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WhFsGl01MZHrWS41ROc8wxclfF1AZ0FkBVOsWNLBKkQeig1HSulLjgarOOKXkCkX5cdVv3mD3pJzEymKO690Q==" saltValue="5vVMmjup0RMeWmCyUlhr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S/N5nHiHTTxCyNxBBxNhEXX5L1ptgy+GRYb9nay5oAQxQOrTtw7PuV2HK3hrQmZ0p0HeeSifWsLzOQ+lZAdQ==" saltValue="DZeH7AGu0A0HHbM/s2G/f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9"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0"/>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517</v>
      </c>
      <c r="AL9" s="1132"/>
      <c r="AM9" s="1132"/>
      <c r="AN9" s="1133"/>
      <c r="AO9" s="281">
        <v>10127486</v>
      </c>
      <c r="AP9" s="281">
        <v>61114</v>
      </c>
      <c r="AQ9" s="282">
        <v>69543</v>
      </c>
      <c r="AR9" s="283">
        <v>-12.1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518</v>
      </c>
      <c r="AL10" s="1132"/>
      <c r="AM10" s="1132"/>
      <c r="AN10" s="1133"/>
      <c r="AO10" s="284">
        <v>58730</v>
      </c>
      <c r="AP10" s="284">
        <v>354</v>
      </c>
      <c r="AQ10" s="285">
        <v>2774</v>
      </c>
      <c r="AR10" s="286">
        <v>-87.2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519</v>
      </c>
      <c r="AL11" s="1132"/>
      <c r="AM11" s="1132"/>
      <c r="AN11" s="1133"/>
      <c r="AO11" s="284">
        <v>123584</v>
      </c>
      <c r="AP11" s="284">
        <v>746</v>
      </c>
      <c r="AQ11" s="285">
        <v>457</v>
      </c>
      <c r="AR11" s="286">
        <v>63.2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520</v>
      </c>
      <c r="AL12" s="1132"/>
      <c r="AM12" s="1132"/>
      <c r="AN12" s="1133"/>
      <c r="AO12" s="284" t="s">
        <v>521</v>
      </c>
      <c r="AP12" s="284" t="s">
        <v>521</v>
      </c>
      <c r="AQ12" s="285">
        <v>16</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522</v>
      </c>
      <c r="AL13" s="1132"/>
      <c r="AM13" s="1132"/>
      <c r="AN13" s="1133"/>
      <c r="AO13" s="284">
        <v>305995</v>
      </c>
      <c r="AP13" s="284">
        <v>1847</v>
      </c>
      <c r="AQ13" s="285">
        <v>2048</v>
      </c>
      <c r="AR13" s="286">
        <v>-9.8000000000000007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523</v>
      </c>
      <c r="AL14" s="1132"/>
      <c r="AM14" s="1132"/>
      <c r="AN14" s="1133"/>
      <c r="AO14" s="284">
        <v>90557</v>
      </c>
      <c r="AP14" s="284">
        <v>546</v>
      </c>
      <c r="AQ14" s="285">
        <v>1567</v>
      </c>
      <c r="AR14" s="286">
        <v>-65.2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524</v>
      </c>
      <c r="AL15" s="1135"/>
      <c r="AM15" s="1135"/>
      <c r="AN15" s="1136"/>
      <c r="AO15" s="284">
        <v>-1188294</v>
      </c>
      <c r="AP15" s="284">
        <v>-7171</v>
      </c>
      <c r="AQ15" s="285">
        <v>-4078</v>
      </c>
      <c r="AR15" s="286">
        <v>75.8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9518058</v>
      </c>
      <c r="AP16" s="284">
        <v>57437</v>
      </c>
      <c r="AQ16" s="285">
        <v>72328</v>
      </c>
      <c r="AR16" s="286">
        <v>-20.6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529</v>
      </c>
      <c r="AL21" s="1138"/>
      <c r="AM21" s="1138"/>
      <c r="AN21" s="1139"/>
      <c r="AO21" s="297">
        <v>6.99</v>
      </c>
      <c r="AP21" s="298">
        <v>7.03</v>
      </c>
      <c r="AQ21" s="299">
        <v>-0.04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530</v>
      </c>
      <c r="AL22" s="1138"/>
      <c r="AM22" s="1138"/>
      <c r="AN22" s="1139"/>
      <c r="AO22" s="302">
        <v>99.4</v>
      </c>
      <c r="AP22" s="303">
        <v>99.2</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531</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9"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0"/>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5" t="s">
        <v>534</v>
      </c>
      <c r="AL32" s="1146"/>
      <c r="AM32" s="1146"/>
      <c r="AN32" s="1147"/>
      <c r="AO32" s="312">
        <v>9053097</v>
      </c>
      <c r="AP32" s="312">
        <v>54631</v>
      </c>
      <c r="AQ32" s="313">
        <v>36026</v>
      </c>
      <c r="AR32" s="314">
        <v>51.6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5" t="s">
        <v>535</v>
      </c>
      <c r="AL33" s="1146"/>
      <c r="AM33" s="1146"/>
      <c r="AN33" s="1147"/>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5" t="s">
        <v>536</v>
      </c>
      <c r="AL34" s="1146"/>
      <c r="AM34" s="1146"/>
      <c r="AN34" s="1147"/>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5" t="s">
        <v>537</v>
      </c>
      <c r="AL35" s="1146"/>
      <c r="AM35" s="1146"/>
      <c r="AN35" s="1147"/>
      <c r="AO35" s="312">
        <v>1595619</v>
      </c>
      <c r="AP35" s="312">
        <v>9629</v>
      </c>
      <c r="AQ35" s="313">
        <v>9412</v>
      </c>
      <c r="AR35" s="314">
        <v>2.2999999999999998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5" t="s">
        <v>538</v>
      </c>
      <c r="AL36" s="1146"/>
      <c r="AM36" s="1146"/>
      <c r="AN36" s="1147"/>
      <c r="AO36" s="312">
        <v>204953</v>
      </c>
      <c r="AP36" s="312">
        <v>1237</v>
      </c>
      <c r="AQ36" s="313">
        <v>651</v>
      </c>
      <c r="AR36" s="314">
        <v>90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5" t="s">
        <v>539</v>
      </c>
      <c r="AL37" s="1146"/>
      <c r="AM37" s="1146"/>
      <c r="AN37" s="1147"/>
      <c r="AO37" s="312">
        <v>100712</v>
      </c>
      <c r="AP37" s="312">
        <v>608</v>
      </c>
      <c r="AQ37" s="313">
        <v>496</v>
      </c>
      <c r="AR37" s="314">
        <v>22.6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8" t="s">
        <v>540</v>
      </c>
      <c r="AL38" s="1149"/>
      <c r="AM38" s="1149"/>
      <c r="AN38" s="1150"/>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8" t="s">
        <v>541</v>
      </c>
      <c r="AL39" s="1149"/>
      <c r="AM39" s="1149"/>
      <c r="AN39" s="1150"/>
      <c r="AO39" s="312">
        <v>-162990</v>
      </c>
      <c r="AP39" s="312">
        <v>-984</v>
      </c>
      <c r="AQ39" s="313">
        <v>-5535</v>
      </c>
      <c r="AR39" s="314">
        <v>-82.2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5" t="s">
        <v>542</v>
      </c>
      <c r="AL40" s="1146"/>
      <c r="AM40" s="1146"/>
      <c r="AN40" s="1147"/>
      <c r="AO40" s="312">
        <v>-6953557</v>
      </c>
      <c r="AP40" s="312">
        <v>-41961</v>
      </c>
      <c r="AQ40" s="313">
        <v>-33207</v>
      </c>
      <c r="AR40" s="314">
        <v>26.4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1" t="s">
        <v>302</v>
      </c>
      <c r="AL41" s="1152"/>
      <c r="AM41" s="1152"/>
      <c r="AN41" s="1153"/>
      <c r="AO41" s="312">
        <v>3837834</v>
      </c>
      <c r="AP41" s="312">
        <v>23159</v>
      </c>
      <c r="AQ41" s="313">
        <v>7844</v>
      </c>
      <c r="AR41" s="314">
        <v>195.2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0" t="s">
        <v>512</v>
      </c>
      <c r="AN49" s="1142" t="s">
        <v>546</v>
      </c>
      <c r="AO49" s="1143"/>
      <c r="AP49" s="1143"/>
      <c r="AQ49" s="1143"/>
      <c r="AR49" s="114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1"/>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8633509</v>
      </c>
      <c r="AN51" s="334">
        <v>50199</v>
      </c>
      <c r="AO51" s="335">
        <v>-17.2</v>
      </c>
      <c r="AP51" s="336">
        <v>48064</v>
      </c>
      <c r="AQ51" s="337">
        <v>-7.3</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3375455</v>
      </c>
      <c r="AN52" s="342">
        <v>19627</v>
      </c>
      <c r="AO52" s="343">
        <v>-14.5</v>
      </c>
      <c r="AP52" s="344">
        <v>30373</v>
      </c>
      <c r="AQ52" s="345">
        <v>3.4</v>
      </c>
      <c r="AR52" s="346">
        <v>-17.899999999999999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6800948</v>
      </c>
      <c r="AN53" s="334">
        <v>39890</v>
      </c>
      <c r="AO53" s="335">
        <v>-20.5</v>
      </c>
      <c r="AP53" s="336">
        <v>56662</v>
      </c>
      <c r="AQ53" s="337">
        <v>17.899999999999999</v>
      </c>
      <c r="AR53" s="338">
        <v>-38.4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2659097</v>
      </c>
      <c r="AN54" s="342">
        <v>15597</v>
      </c>
      <c r="AO54" s="343">
        <v>-20.5</v>
      </c>
      <c r="AP54" s="344">
        <v>34709</v>
      </c>
      <c r="AQ54" s="345">
        <v>14.3</v>
      </c>
      <c r="AR54" s="346">
        <v>-34.799999999999997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6989099</v>
      </c>
      <c r="AN55" s="334">
        <v>41366</v>
      </c>
      <c r="AO55" s="335">
        <v>3.7</v>
      </c>
      <c r="AP55" s="336">
        <v>60285</v>
      </c>
      <c r="AQ55" s="337">
        <v>6.4</v>
      </c>
      <c r="AR55" s="338">
        <v>-2.7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2712642</v>
      </c>
      <c r="AN56" s="342">
        <v>16055</v>
      </c>
      <c r="AO56" s="343">
        <v>2.9</v>
      </c>
      <c r="AP56" s="344">
        <v>36445</v>
      </c>
      <c r="AQ56" s="345">
        <v>5</v>
      </c>
      <c r="AR56" s="346">
        <v>-2.1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6457560</v>
      </c>
      <c r="AN57" s="334">
        <v>38618</v>
      </c>
      <c r="AO57" s="335">
        <v>-6.6</v>
      </c>
      <c r="AP57" s="336">
        <v>52714</v>
      </c>
      <c r="AQ57" s="337">
        <v>-12.6</v>
      </c>
      <c r="AR57" s="338">
        <v>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1950911</v>
      </c>
      <c r="AN58" s="342">
        <v>11667</v>
      </c>
      <c r="AO58" s="343">
        <v>-27.3</v>
      </c>
      <c r="AP58" s="344">
        <v>29032</v>
      </c>
      <c r="AQ58" s="345">
        <v>-20.3</v>
      </c>
      <c r="AR58" s="346">
        <v>-7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6010041</v>
      </c>
      <c r="AN59" s="334">
        <v>36268</v>
      </c>
      <c r="AO59" s="335">
        <v>-6.1</v>
      </c>
      <c r="AP59" s="336">
        <v>46001</v>
      </c>
      <c r="AQ59" s="337">
        <v>-12.7</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2079343</v>
      </c>
      <c r="AN60" s="342">
        <v>12548</v>
      </c>
      <c r="AO60" s="343">
        <v>7.6</v>
      </c>
      <c r="AP60" s="344">
        <v>27974</v>
      </c>
      <c r="AQ60" s="345">
        <v>-3.6</v>
      </c>
      <c r="AR60" s="346">
        <v>11.2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6978231</v>
      </c>
      <c r="AN61" s="349">
        <v>41268</v>
      </c>
      <c r="AO61" s="350">
        <v>-9.3000000000000007</v>
      </c>
      <c r="AP61" s="351">
        <v>52745</v>
      </c>
      <c r="AQ61" s="352">
        <v>-1.7</v>
      </c>
      <c r="AR61" s="338">
        <v>-7.6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2555490</v>
      </c>
      <c r="AN62" s="342">
        <v>15099</v>
      </c>
      <c r="AO62" s="343">
        <v>-10.4</v>
      </c>
      <c r="AP62" s="344">
        <v>31707</v>
      </c>
      <c r="AQ62" s="345">
        <v>-0.2</v>
      </c>
      <c r="AR62" s="346">
        <v>-10.199999999999999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ltO76t4tT7RiZoXrTCeX7F3DbhTfh1c2pSeuCzY8tvaNIq8Hhy/LEFpkLdxJrSZIvGG0LMSutKTc5u7oQPj6g==" saltValue="6fIQUvb8ttTe9inPe1NF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3J2e7YRsprF6ajALcMADOdxYi+LrPdUqKWjn/FtTWD+IfXD2+PnsEVPsL+/Q/BYxQgHN2Rtb/vwVp5tMKDwMvg==" saltValue="f6PrTgs/QmDJND3Axtxe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o6pxxC4K9TuqBE5J5Dm7MBnWHyDUiDI+a5hBul58Vz0bQcA38hMyzlH1wadXmc9ju7EKDMbcyyGjT138QrykSA==" saltValue="MphKTZMU5jWd+TiaCLIw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54" t="s">
        <v>3</v>
      </c>
      <c r="D47" s="1154"/>
      <c r="E47" s="1155"/>
      <c r="F47" s="11">
        <v>1.48</v>
      </c>
      <c r="G47" s="12">
        <v>3.57</v>
      </c>
      <c r="H47" s="12">
        <v>5.03</v>
      </c>
      <c r="I47" s="12">
        <v>5.84</v>
      </c>
      <c r="J47" s="13">
        <v>5.93</v>
      </c>
    </row>
    <row r="48" spans="2:10" ht="57.75" customHeight="1" x14ac:dyDescent="0.15">
      <c r="B48" s="14"/>
      <c r="C48" s="1156" t="s">
        <v>4</v>
      </c>
      <c r="D48" s="1156"/>
      <c r="E48" s="1157"/>
      <c r="F48" s="15">
        <v>4.5599999999999996</v>
      </c>
      <c r="G48" s="16">
        <v>5.93</v>
      </c>
      <c r="H48" s="16">
        <v>6.19</v>
      </c>
      <c r="I48" s="16">
        <v>2.5499999999999998</v>
      </c>
      <c r="J48" s="17">
        <v>5.18</v>
      </c>
    </row>
    <row r="49" spans="2:10" ht="57.75" customHeight="1" thickBot="1" x14ac:dyDescent="0.2">
      <c r="B49" s="18"/>
      <c r="C49" s="1158" t="s">
        <v>5</v>
      </c>
      <c r="D49" s="1158"/>
      <c r="E49" s="1159"/>
      <c r="F49" s="19">
        <v>4.49</v>
      </c>
      <c r="G49" s="20">
        <v>2.14</v>
      </c>
      <c r="H49" s="20">
        <v>2.38</v>
      </c>
      <c r="I49" s="20">
        <v>2.6</v>
      </c>
      <c r="J49" s="21">
        <v>4.54</v>
      </c>
    </row>
    <row r="50" spans="2:10" x14ac:dyDescent="0.15"/>
  </sheetData>
  <sheetProtection algorithmName="SHA-512" hashValue="r95qhheN125PrwCiODitMMCRb+GxU66x85UrCzibRov/Sn4Y/OmrkysspTlzYQi21H4RZaLX/T464uHUTBWBZw==" saltValue="lYwA1E816OFJ0g23l0lG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2024-03-22T04:47:14Z</cp:lastPrinted>
  <dcterms:created xsi:type="dcterms:W3CDTF">2024-03-14T02:14:08Z</dcterms:created>
  <dcterms:modified xsi:type="dcterms:W3CDTF">2024-03-22T04:48:13Z</dcterms:modified>
  <cp:category/>
</cp:coreProperties>
</file>