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I:\★市町村支援課移行データ\財政係\03  決算統計（地方財政状況調査）\01普通会計\★R04決算統計（R05)\240305_令和4年度財政状況資料集の作成・公表について\03県HP掲載用\"/>
    </mc:Choice>
  </mc:AlternateContent>
  <xr:revisionPtr revIDLastSave="0" documentId="13_ncr:1_{D2955ECD-03CF-405A-8950-B0907F1A4F33}"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9"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C35" i="10"/>
  <c r="CO34" i="10"/>
  <c r="BW34" i="10"/>
  <c r="U34" i="10"/>
  <c r="C34" i="10"/>
  <c r="AM34" i="10" l="1"/>
  <c r="AM35" i="10" s="1"/>
  <c r="U35" i="10"/>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<sst xmlns="http://schemas.openxmlformats.org/spreadsheetml/2006/main" count="1104" uniqueCount="593">
  <si>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</si>
  <si>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</si>
  <si>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</si>
  <si>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</si>
  <si>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</si>
  <si>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</si>
  <si>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</si>
  <si>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</si>
  <si>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</si>
  <si>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</si>
  <si>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</si>
  <si>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</si>
  <si>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</si>
  <si>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</si>
  <si>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</si>
  <si>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</si>
  <si>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</si>
  <si>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</si>
  <si>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</si>
  <si>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</si>
  <si>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</si>
  <si>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</si>
  <si>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</si>
  <si>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</si>
  <si>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</si>
  <si>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</si>
  <si>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</si>
  <si>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</si>
  <si>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</si>
  <si>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</si>
  <si>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</si>
  <si>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</si>
  <si>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</si>
  <si>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</si>
  <si>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</si>
  <si>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</si>
  <si>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</si>
  <si>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</si>
  <si>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</si>
  <si>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</si>
  <si>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</si>
  <si>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</si>
  <si>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</si>
  <si>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</si>
  <si>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</si>
  <si>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</si>
  <si>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</si>
  <si>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</si>
  <si>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</si>
  <si>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</si>
  <si>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</si>
  <si>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</si>
  <si>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</si>
  <si>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</si>
  <si>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</si>
  <si>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</si>
  <si>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</si>
  <si>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</si>
  <si>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</si>
  <si>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</si>
  <si>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</si>
  <si>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</si>
  <si>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</si>
  <si>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</si>
  <si>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</si>
  <si>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</si>
  <si>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</si>
  <si>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</si>
  <si>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</si>
  <si>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</si>
  <si>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</si>
  <si>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</si>
  <si>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</si>
  <si>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</si>
  <si>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</si>
  <si>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</si>
  <si>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</si>
  <si>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</si>
  <si>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</si>
  <si>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</si>
  <si>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</si>
  <si>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</si>
  <si>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</si>
  <si>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</si>
  <si>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</si>
  <si>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</si>
  <si>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</si>
  <si>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</si>
  <si>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</si>
  <si>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</si>
  <si>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</si>
  <si>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</si>
  <si>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</si>
  <si>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</si>
  <si>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</si>
  <si>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</si>
  <si>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</si>
  <si>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</si>
  <si>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</si>
  <si>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</si>
  <si>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滑川市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</si>
  <si>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</si>
  <si>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</si>
  <si>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</si>
  <si>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</si>
  <si>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</si>
  <si>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</si>
  <si>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</si>
  <si>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</si>
  <si>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</si>
  <si>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</si>
  <si>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</si>
  <si>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</si>
  <si>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</si>
  <si>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</si>
  <si>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</si>
  <si>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</si>
  <si>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</si>
  <si>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</si>
  <si>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</si>
  <si>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</si>
  <si>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</si>
  <si>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</si>
  <si>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</si>
  <si>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</si>
  <si>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</si>
  <si>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</si>
  <si>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</si>
  <si>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</si>
  <si>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</si>
  <si>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</si>
  <si>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</si>
  <si>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</si>
  <si>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</si>
  <si>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</si>
  <si>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</si>
  <si>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</si>
  <si>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</si>
  <si>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</si>
  <si>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</si>
  <si>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</si>
  <si>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</si>
  <si>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</si>
  <si>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</si>
  <si>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</si>
  <si>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</si>
  <si>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</si>
  <si>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</si>
  <si>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</si>
  <si>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</si>
  <si>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</si>
  <si>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</si>
  <si>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</si>
  <si>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</si>
  <si>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</si>
  <si>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</si>
  <si>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</si>
  <si>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</si>
  <si>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</si>
  <si>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</si>
  <si>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</si>
  <si>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</si>
  <si>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</si>
  <si>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</si>
  <si>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</si>
  <si>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</si>
  <si>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</si>
  <si>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</si>
  <si>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</si>
  <si>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</si>
  <si>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</si>
  <si>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</si>
  <si>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</si>
  <si>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</si>
  <si>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</si>
  <si>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</si>
  <si>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</si>
  <si>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</si>
  <si>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</si>
  <si>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</si>
  <si>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</si>
  <si>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</si>
  <si>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</si>
  <si>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</si>
  <si>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</si>
  <si>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</si>
  <si>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</si>
  <si>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</si>
  <si>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</si>
  <si>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</si>
  <si>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</si>
  <si>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</si>
  <si>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</si>
  <si>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</si>
  <si>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</si>
  <si>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</si>
  <si>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</si>
  <si>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</si>
  <si>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</si>
  <si>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</si>
  <si>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</si>
  <si>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</si>
  <si>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</si>
  <si>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</si>
  <si>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</si>
  <si>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</si>
  <si>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</si>
  <si>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</si>
  <si>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</si>
  <si>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</si>
  <si>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</si>
  <si>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</si>
  <si>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</si>
  <si>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</si>
  <si>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</si>
  <si>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</si>
  <si>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</si>
  <si>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富山県滑川市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</si>
  <si>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</si>
  <si>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</si>
  <si>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</si>
  <si>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</si>
  <si>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</si>
  <si>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</si>
  <si>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</si>
  <si>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</si>
  <si>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</si>
  <si>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</si>
  <si>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</si>
  <si>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</si>
  <si>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</si>
  <si>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</si>
  <si>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</si>
  <si>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</si>
  <si>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</si>
  <si>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</si>
  <si>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</si>
  <si>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</si>
  <si>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</si>
  <si>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</si>
  <si>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</si>
  <si>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</si>
  <si>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</si>
  <si>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</si>
  <si>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</si>
  <si>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</si>
  <si>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</si>
  <si>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</si>
  <si>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</si>
  <si>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</si>
  <si>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</si>
  <si>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</si>
  <si>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</si>
  <si>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</si>
  <si>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</si>
  <si>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</si>
  <si>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</si>
  <si>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</si>
  <si>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</si>
  <si>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</si>
  <si>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</si>
  <si>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</si>
  <si>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</si>
  <si>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</si>
  <si>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</si>
  <si>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</si>
  <si>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</si>
  <si>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</si>
  <si>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</si>
  <si>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</si>
  <si>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</si>
  <si>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</si>
  <si>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</si>
  <si>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</si>
  <si>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</si>
  <si>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</si>
  <si>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</si>
  <si>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</si>
  <si>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</si>
  <si>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</si>
  <si>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</si>
  <si>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</si>
  <si>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</si>
  <si>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</si>
  <si>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</si>
  <si>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</si>
  <si>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</si>
  <si>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</si>
  <si>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</si>
  <si>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</si>
  <si>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</si>
  <si>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</si>
  <si>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</si>
  <si>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</si>
  <si>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</si>
  <si>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</si>
  <si>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</si>
  <si>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</si>
  <si>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</si>
  <si>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</si>
  <si>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</si>
  <si>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</si>
  <si>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</si>
  <si>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</si>
  <si>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</si>
  <si>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</si>
  <si>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</si>
  <si>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</si>
  <si>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</si>
  <si>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</si>
  <si>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</si>
  <si>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</si>
  <si>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</si>
  <si>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</si>
  <si>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</si>
  <si>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</si>
  <si>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</si>
  <si>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</si>
  <si>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</si>
  <si>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</si>
  <si>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</si>
  <si>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</si>
  <si>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</si>
  <si>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</si>
  <si>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</si>
  <si>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</si>
  <si>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</si>
  <si>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</si>
  <si>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</si>
  <si>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</si>
  <si>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</si>
  <si>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</si>
  <si>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</si>
  <si>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</si>
  <si>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</si>
  <si>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</si>
  <si>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</si>
  <si>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</si>
  <si>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</si>
  <si>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</si>
  <si>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</si>
  <si>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</si>
  <si>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</si>
  <si>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</si>
  <si>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</si>
  <si>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</si>
  <si>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</si>
  <si>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</si>
  <si>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</si>
  <si>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</si>
  <si>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</si>
  <si>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</si>
  <si>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</si>
  <si>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</si>
  <si>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</si>
  <si>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</si>
  <si>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</si>
  <si>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</si>
  <si>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</si>
  <si>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</si>
  <si>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</si>
  <si>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</si>
  <si>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</si>
  <si>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</si>
  <si>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</si>
  <si>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</si>
  <si>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</si>
  <si>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</si>
  <si>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</si>
  <si>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富山県滑川市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</si>
  <si>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</si>
  <si>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</si>
  <si>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</si>
  <si>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</si>
  <si>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</si>
  <si>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</si>
  <si>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</si>
  <si>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</si>
  <si>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</si>
  <si>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</si>
  <si>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</si>
  <si>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</si>
  <si>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</si>
  <si>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</si>
  <si>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</si>
  <si>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</si>
  <si>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</si>
  <si>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</si>
  <si>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</si>
  <si>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</si>
  <si>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</si>
  <si>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</si>
  <si>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</si>
  <si>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</si>
  <si>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</si>
  <si>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</si>
  <si>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</si>
  <si>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</si>
  <si>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</si>
  <si>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</si>
  <si>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</si>
  <si>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</si>
  <si>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</si>
  <si>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</si>
  <si>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</si>
  <si>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</si>
  <si>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</si>
  <si>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</si>
  <si>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</si>
  <si>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</si>
  <si>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工業団地造成事業特別会計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</si>
  <si>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</si>
  <si>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</si>
  <si>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</si>
  <si>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</si>
  <si>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</si>
  <si>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</si>
  <si>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</si>
  <si>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</si>
  <si>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</si>
  <si>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</si>
  <si>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</si>
  <si>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</si>
  <si>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</si>
  <si>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</si>
  <si>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</si>
  <si>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</si>
  <si>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</si>
  <si>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</si>
  <si>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</si>
  <si>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</si>
  <si>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</si>
  <si>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</si>
  <si>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</si>
  <si>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</si>
  <si>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</si>
  <si>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</si>
  <si>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</si>
  <si>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</si>
  <si>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</si>
  <si>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</si>
  <si>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</si>
  <si>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</si>
  <si>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</si>
  <si>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</si>
  <si>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</si>
  <si>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</si>
  <si>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</si>
  <si>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</si>
  <si>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</si>
  <si>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</si>
  <si>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</si>
  <si>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</si>
  <si>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</si>
  <si>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</si>
  <si>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</si>
  <si>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</si>
  <si>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</si>
  <si>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</si>
  <si>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</si>
  <si>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</si>
  <si>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</si>
  <si>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</si>
  <si>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</si>
  <si>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</si>
  <si>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</si>
  <si>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</si>
  <si>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</si>
  <si>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</si>
  <si>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</si>
  <si>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滑川市下水道事業会計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</si>
  <si>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</si>
  <si>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</si>
  <si>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滑川市工業団地造成事業特別会計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</si>
  <si>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</si>
  <si>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滑川市水道事業会計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</si>
  <si>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</si>
  <si>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</si>
  <si>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</si>
  <si>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</si>
  <si>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</si>
  <si>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</si>
  <si>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</si>
  <si>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</si>
  <si>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</si>
  <si>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</si>
  <si>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</si>
  <si>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</si>
  <si>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</si>
  <si>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</si>
  <si>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</si>
  <si>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</si>
  <si>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</si>
  <si>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</si>
  <si>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</si>
  <si>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</si>
  <si>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</si>
  <si>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</si>
  <si>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</si>
  <si>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</si>
  <si>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</si>
  <si>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</si>
  <si>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</si>
  <si>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</si>
  <si>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</si>
  <si>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</si>
  <si>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</si>
  <si>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</si>
  <si>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</si>
  <si>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</si>
  <si>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</si>
  <si>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</si>
  <si>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</si>
  <si>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</si>
  <si>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</si>
  <si>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</si>
  <si>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</si>
  <si>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</si>
  <si>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</si>
  <si>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</si>
  <si>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</si>
  <si>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</si>
  <si>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</si>
  <si>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</si>
  <si>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</si>
  <si>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</si>
  <si>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</si>
  <si>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</si>
  <si>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</si>
  <si>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</si>
  <si>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</si>
  <si>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</si>
  <si>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</si>
  <si>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</si>
  <si>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</si>
  <si>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</si>
  <si>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</si>
  <si>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</si>
  <si>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</si>
  <si>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</si>
  <si>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</si>
  <si>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</si>
  <si>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</si>
  <si>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</si>
  <si>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</si>
  <si>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</si>
  <si>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</si>
  <si>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</si>
  <si>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</si>
  <si>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</si>
  <si>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</si>
  <si>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</si>
  <si>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</si>
  <si>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</si>
  <si>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</si>
  <si>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</si>
  <si>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</si>
  <si>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</si>
  <si>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</si>
  <si>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</si>
  <si>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</si>
  <si>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2.30</t>
  </si>
  <si>
    <t>一般会計</t>
  </si>
  <si>
    <t>水道事業会計</t>
  </si>
  <si>
    <t>下水道事業会計</t>
  </si>
  <si>
    <t>介護保険事業特別会計</t>
  </si>
  <si>
    <t>国民健康保険事業特別会計</t>
  </si>
  <si>
    <t>後期高齢者医療事業特別会計</t>
  </si>
  <si>
    <t>工業団地造成事業特別会計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</si>
  <si>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</si>
  <si>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</si>
  <si>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</si>
  <si>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</si>
  <si>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</si>
  <si>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</si>
  <si>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</si>
  <si>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</si>
  <si>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</si>
  <si>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富山地区広域圏事務組合（一般会計）</t>
    <rPh sb="0" eb="4">
      <t>トヤマチク</t>
    </rPh>
    <rPh sb="4" eb="6">
      <t>コウイキ</t>
    </rPh>
    <rPh sb="6" eb="7">
      <t>ケン</t>
    </rPh>
    <rPh sb="7" eb="11">
      <t>ジムクミアイ</t>
    </rPh>
    <rPh sb="12" eb="14">
      <t>イッパン</t>
    </rPh>
    <rPh sb="14" eb="16">
      <t>カイケイ</t>
    </rPh>
    <phoneticPr fontId="2"/>
  </si>
  <si>
    <t>滑川中新川地区広域情報事務組合（一般会計）</t>
    <rPh sb="0" eb="5">
      <t>ナメリカワナカニイカワ</t>
    </rPh>
    <rPh sb="5" eb="7">
      <t>チク</t>
    </rPh>
    <rPh sb="7" eb="11">
      <t>コウイキジョウホウ</t>
    </rPh>
    <rPh sb="11" eb="15">
      <t>ジムクミアイ</t>
    </rPh>
    <rPh sb="16" eb="20">
      <t>イッパンカイケイ</t>
    </rPh>
    <phoneticPr fontId="2"/>
  </si>
  <si>
    <t>富山県市町村会館管理組合（一般会計）</t>
    <rPh sb="0" eb="3">
      <t>トヤマケン</t>
    </rPh>
    <rPh sb="3" eb="6">
      <t>シチョウソン</t>
    </rPh>
    <rPh sb="6" eb="8">
      <t>カイカン</t>
    </rPh>
    <rPh sb="8" eb="12">
      <t>カンリクミアイ</t>
    </rPh>
    <rPh sb="13" eb="17">
      <t>イッパンカイケイ</t>
    </rPh>
    <phoneticPr fontId="2"/>
  </si>
  <si>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
  </si>
  <si>
    <t>富山県後期高齢者医療広域連合（後期高齢者医療事業特別会計）</t>
    <rPh sb="0" eb="3">
      <t>トヤマケン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2"/>
  </si>
  <si>
    <t>富山県東部消防組合（一般会計）</t>
    <rPh sb="0" eb="3">
      <t>トヤマケン</t>
    </rPh>
    <rPh sb="3" eb="5">
      <t>トウブ</t>
    </rPh>
    <rPh sb="5" eb="7">
      <t>ショウボウ</t>
    </rPh>
    <rPh sb="7" eb="9">
      <t>クミアイ</t>
    </rPh>
    <rPh sb="10" eb="14">
      <t>イッパンカイケイ</t>
    </rPh>
    <phoneticPr fontId="2"/>
  </si>
  <si>
    <t>滑川市文化・スポーツ振興財団</t>
    <rPh sb="0" eb="3">
      <t>ナメリカワシ</t>
    </rPh>
    <rPh sb="3" eb="5">
      <t>ブンカ</t>
    </rPh>
    <rPh sb="10" eb="14">
      <t>シンコウザイダン</t>
    </rPh>
    <phoneticPr fontId="2"/>
  </si>
  <si>
    <t>滑川市体育協会</t>
    <rPh sb="0" eb="3">
      <t>ナメリカワシ</t>
    </rPh>
    <rPh sb="3" eb="7">
      <t>タイイクキョウカイ</t>
    </rPh>
    <phoneticPr fontId="2"/>
  </si>
  <si>
    <t>滑川市農業公社</t>
    <rPh sb="0" eb="3">
      <t>ナメリカワシ</t>
    </rPh>
    <rPh sb="3" eb="5">
      <t>ノウギョウ</t>
    </rPh>
    <rPh sb="5" eb="7">
      <t>コウシャ</t>
    </rPh>
    <phoneticPr fontId="2"/>
  </si>
  <si>
    <t>ウェーブ滑川</t>
    <rPh sb="4" eb="6">
      <t>ナメリカワ</t>
    </rPh>
    <phoneticPr fontId="2"/>
  </si>
  <si>
    <t>地域福祉基金</t>
    <rPh sb="0" eb="2">
      <t>チイキ</t>
    </rPh>
    <rPh sb="2" eb="4">
      <t>フクシ</t>
    </rPh>
    <rPh sb="4" eb="6">
      <t>キキン</t>
    </rPh>
    <phoneticPr fontId="2"/>
  </si>
  <si>
    <t>奨学事業基金</t>
    <rPh sb="0" eb="2">
      <t>ショウガク</t>
    </rPh>
    <rPh sb="2" eb="4">
      <t>ジギョウ</t>
    </rPh>
    <rPh sb="4" eb="6">
      <t>キキン</t>
    </rPh>
    <phoneticPr fontId="2"/>
  </si>
  <si>
    <t>福祉のまちづくり事業基金</t>
    <rPh sb="0" eb="2">
      <t>フクシ</t>
    </rPh>
    <rPh sb="8" eb="10">
      <t>ジギョウ</t>
    </rPh>
    <rPh sb="10" eb="12">
      <t>キキン</t>
    </rPh>
    <phoneticPr fontId="2"/>
  </si>
  <si>
    <t>文化会館建設基金</t>
    <phoneticPr fontId="2"/>
  </si>
  <si>
    <t>公共施設整備基金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</si>
</sst>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98" xfId="15" quotePrefix="1"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42A7-49F3-81C7-C0F017E2F06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25469</c:v>
                </c:pt>
                <c:pt idx="1">
                  <c:v>42444</c:v>
                </c:pt>
                <c:pt idx="2">
                  <c:v>47318</c:v>
                </c:pt>
                <c:pt idx="3">
                  <c:v>47707</c:v>
                </c:pt>
                <c:pt idx="4">
                  <c:v>65321</c:v>
                </c:pt>
              </c:numCache>
            </c:numRef>
          </c:val>
          <c:smooth val="0"/>
          <c:extLst>
            <c:ext xmlns:c16="http://schemas.microsoft.com/office/drawing/2014/chart" uri="{C3380CC4-5D6E-409C-BE32-E72D297353CC}">
              <c16:uniqueId val="{00000001-42A7-49F3-81C7-C0F017E2F06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9.89</c:v>
                </c:pt>
                <c:pt idx="1">
                  <c:v>10.1</c:v>
                </c:pt>
                <c:pt idx="2">
                  <c:v>12.96</c:v>
                </c:pt>
                <c:pt idx="3">
                  <c:v>13.47</c:v>
                </c:pt>
                <c:pt idx="4">
                  <c:v>14</c:v>
                </c:pt>
              </c:numCache>
            </c:numRef>
          </c:val>
          <c:extLst>
            <c:ext xmlns:c16="http://schemas.microsoft.com/office/drawing/2014/chart" uri="{C3380CC4-5D6E-409C-BE32-E72D297353CC}">
              <c16:uniqueId val="{00000000-3C88-4B6E-A60A-7D54347700E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30.73</c:v>
                </c:pt>
                <c:pt idx="1">
                  <c:v>27.19</c:v>
                </c:pt>
                <c:pt idx="2">
                  <c:v>27.37</c:v>
                </c:pt>
                <c:pt idx="3">
                  <c:v>26.19</c:v>
                </c:pt>
                <c:pt idx="4">
                  <c:v>29.4</c:v>
                </c:pt>
              </c:numCache>
            </c:numRef>
          </c:val>
          <c:extLst>
            <c:ext xmlns:c16="http://schemas.microsoft.com/office/drawing/2014/chart" uri="{C3380CC4-5D6E-409C-BE32-E72D297353CC}">
              <c16:uniqueId val="{00000001-3C88-4B6E-A60A-7D54347700E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0.98</c:v>
                </c:pt>
                <c:pt idx="1">
                  <c:v>-2.2999999999999998</c:v>
                </c:pt>
                <c:pt idx="2">
                  <c:v>4.22</c:v>
                </c:pt>
                <c:pt idx="3">
                  <c:v>4.38</c:v>
                </c:pt>
                <c:pt idx="4">
                  <c:v>3.93</c:v>
                </c:pt>
              </c:numCache>
            </c:numRef>
          </c:val>
          <c:smooth val="0"/>
          <c:extLst>
            <c:ext xmlns:c16="http://schemas.microsoft.com/office/drawing/2014/chart" uri="{C3380CC4-5D6E-409C-BE32-E72D297353CC}">
              <c16:uniqueId val="{00000002-3C88-4B6E-A60A-7D54347700E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F6C-43E7-A267-BD8AD50F8F8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F6C-43E7-A267-BD8AD50F8F8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F6C-43E7-A267-BD8AD50F8F85}"/>
            </c:ext>
          </c:extLst>
        </c:ser>
        <c:ser>
          <c:idx val="3"/>
          <c:order val="3"/>
          <c:tx>
            <c:strRef>
              <c:f>データシート!$A$30</c:f>
              <c:strCache>
                <c:ptCount val="1"/>
                <c:pt idx="0">
                  <c:v>工業団地造成事業特別会計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F6C-43E7-A267-BD8AD50F8F85}"/>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0.13</c:v>
                </c:pt>
                <c:pt idx="2">
                  <c:v>#N/A</c:v>
                </c:pt>
                <c:pt idx="3">
                  <c:v>0.17</c:v>
                </c:pt>
                <c:pt idx="4">
                  <c:v>#N/A</c:v>
                </c:pt>
                <c:pt idx="5">
                  <c:v>0.13</c:v>
                </c:pt>
                <c:pt idx="6">
                  <c:v>#N/A</c:v>
                </c:pt>
                <c:pt idx="7">
                  <c:v>0.16</c:v>
                </c:pt>
                <c:pt idx="8">
                  <c:v>#N/A</c:v>
                </c:pt>
                <c:pt idx="9">
                  <c:v>0.16</c:v>
                </c:pt>
              </c:numCache>
            </c:numRef>
          </c:val>
          <c:extLst>
            <c:ext xmlns:c16="http://schemas.microsoft.com/office/drawing/2014/chart" uri="{C3380CC4-5D6E-409C-BE32-E72D297353CC}">
              <c16:uniqueId val="{00000004-BF6C-43E7-A267-BD8AD50F8F85}"/>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0.75</c:v>
                </c:pt>
                <c:pt idx="2">
                  <c:v>#N/A</c:v>
                </c:pt>
                <c:pt idx="3">
                  <c:v>0.28000000000000003</c:v>
                </c:pt>
                <c:pt idx="4">
                  <c:v>#N/A</c:v>
                </c:pt>
                <c:pt idx="5">
                  <c:v>1.02</c:v>
                </c:pt>
                <c:pt idx="6">
                  <c:v>#N/A</c:v>
                </c:pt>
                <c:pt idx="7">
                  <c:v>0.64</c:v>
                </c:pt>
                <c:pt idx="8">
                  <c:v>#N/A</c:v>
                </c:pt>
                <c:pt idx="9">
                  <c:v>0.16</c:v>
                </c:pt>
              </c:numCache>
            </c:numRef>
          </c:val>
          <c:extLst>
            <c:ext xmlns:c16="http://schemas.microsoft.com/office/drawing/2014/chart" uri="{C3380CC4-5D6E-409C-BE32-E72D297353CC}">
              <c16:uniqueId val="{00000005-BF6C-43E7-A267-BD8AD50F8F85}"/>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0.37</c:v>
                </c:pt>
                <c:pt idx="2">
                  <c:v>#N/A</c:v>
                </c:pt>
                <c:pt idx="3">
                  <c:v>0.74</c:v>
                </c:pt>
                <c:pt idx="4">
                  <c:v>#N/A</c:v>
                </c:pt>
                <c:pt idx="5">
                  <c:v>0.43</c:v>
                </c:pt>
                <c:pt idx="6">
                  <c:v>#N/A</c:v>
                </c:pt>
                <c:pt idx="7">
                  <c:v>0.24</c:v>
                </c:pt>
                <c:pt idx="8">
                  <c:v>#N/A</c:v>
                </c:pt>
                <c:pt idx="9">
                  <c:v>0.68</c:v>
                </c:pt>
              </c:numCache>
            </c:numRef>
          </c:val>
          <c:extLst>
            <c:ext xmlns:c16="http://schemas.microsoft.com/office/drawing/2014/chart" uri="{C3380CC4-5D6E-409C-BE32-E72D297353CC}">
              <c16:uniqueId val="{00000006-BF6C-43E7-A267-BD8AD50F8F8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1.04</c:v>
                </c:pt>
                <c:pt idx="2">
                  <c:v>#N/A</c:v>
                </c:pt>
                <c:pt idx="3">
                  <c:v>3.25</c:v>
                </c:pt>
                <c:pt idx="4">
                  <c:v>#N/A</c:v>
                </c:pt>
                <c:pt idx="5">
                  <c:v>3.93</c:v>
                </c:pt>
                <c:pt idx="6">
                  <c:v>#N/A</c:v>
                </c:pt>
                <c:pt idx="7">
                  <c:v>4.07</c:v>
                </c:pt>
                <c:pt idx="8">
                  <c:v>#N/A</c:v>
                </c:pt>
                <c:pt idx="9">
                  <c:v>4.97</c:v>
                </c:pt>
              </c:numCache>
            </c:numRef>
          </c:val>
          <c:extLst>
            <c:ext xmlns:c16="http://schemas.microsoft.com/office/drawing/2014/chart" uri="{C3380CC4-5D6E-409C-BE32-E72D297353CC}">
              <c16:uniqueId val="{00000007-BF6C-43E7-A267-BD8AD50F8F8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8.65</c:v>
                </c:pt>
                <c:pt idx="2">
                  <c:v>#N/A</c:v>
                </c:pt>
                <c:pt idx="3">
                  <c:v>8.5500000000000007</c:v>
                </c:pt>
                <c:pt idx="4">
                  <c:v>#N/A</c:v>
                </c:pt>
                <c:pt idx="5">
                  <c:v>8.51</c:v>
                </c:pt>
                <c:pt idx="6">
                  <c:v>#N/A</c:v>
                </c:pt>
                <c:pt idx="7">
                  <c:v>7.68</c:v>
                </c:pt>
                <c:pt idx="8">
                  <c:v>#N/A</c:v>
                </c:pt>
                <c:pt idx="9">
                  <c:v>8.26</c:v>
                </c:pt>
              </c:numCache>
            </c:numRef>
          </c:val>
          <c:extLst>
            <c:ext xmlns:c16="http://schemas.microsoft.com/office/drawing/2014/chart" uri="{C3380CC4-5D6E-409C-BE32-E72D297353CC}">
              <c16:uniqueId val="{00000008-BF6C-43E7-A267-BD8AD50F8F8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9.89</c:v>
                </c:pt>
                <c:pt idx="2">
                  <c:v>#N/A</c:v>
                </c:pt>
                <c:pt idx="3">
                  <c:v>10.09</c:v>
                </c:pt>
                <c:pt idx="4">
                  <c:v>#N/A</c:v>
                </c:pt>
                <c:pt idx="5">
                  <c:v>12.95</c:v>
                </c:pt>
                <c:pt idx="6">
                  <c:v>#N/A</c:v>
                </c:pt>
                <c:pt idx="7">
                  <c:v>13.47</c:v>
                </c:pt>
                <c:pt idx="8">
                  <c:v>#N/A</c:v>
                </c:pt>
                <c:pt idx="9">
                  <c:v>14</c:v>
                </c:pt>
              </c:numCache>
            </c:numRef>
          </c:val>
          <c:extLst>
            <c:ext xmlns:c16="http://schemas.microsoft.com/office/drawing/2014/chart" uri="{C3380CC4-5D6E-409C-BE32-E72D297353CC}">
              <c16:uniqueId val="{00000009-BF6C-43E7-A267-BD8AD50F8F8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1240</c:v>
                </c:pt>
                <c:pt idx="5">
                  <c:v>1247</c:v>
                </c:pt>
                <c:pt idx="8">
                  <c:v>1230</c:v>
                </c:pt>
                <c:pt idx="11">
                  <c:v>1214</c:v>
                </c:pt>
                <c:pt idx="14">
                  <c:v>1180</c:v>
                </c:pt>
              </c:numCache>
            </c:numRef>
          </c:val>
          <c:extLst>
            <c:ext xmlns:c16="http://schemas.microsoft.com/office/drawing/2014/chart" uri="{C3380CC4-5D6E-409C-BE32-E72D297353CC}">
              <c16:uniqueId val="{00000000-5C03-4B67-9586-2EC2AC332AD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C03-4B67-9586-2EC2AC332AD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9</c:v>
                </c:pt>
                <c:pt idx="3">
                  <c:v>9</c:v>
                </c:pt>
                <c:pt idx="6">
                  <c:v>9</c:v>
                </c:pt>
                <c:pt idx="9">
                  <c:v>5</c:v>
                </c:pt>
                <c:pt idx="12">
                  <c:v>5</c:v>
                </c:pt>
              </c:numCache>
            </c:numRef>
          </c:val>
          <c:extLst>
            <c:ext xmlns:c16="http://schemas.microsoft.com/office/drawing/2014/chart" uri="{C3380CC4-5D6E-409C-BE32-E72D297353CC}">
              <c16:uniqueId val="{00000002-5C03-4B67-9586-2EC2AC332AD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90</c:v>
                </c:pt>
                <c:pt idx="3">
                  <c:v>73</c:v>
                </c:pt>
                <c:pt idx="6">
                  <c:v>65</c:v>
                </c:pt>
                <c:pt idx="9">
                  <c:v>64</c:v>
                </c:pt>
                <c:pt idx="12">
                  <c:v>69</c:v>
                </c:pt>
              </c:numCache>
            </c:numRef>
          </c:val>
          <c:extLst>
            <c:ext xmlns:c16="http://schemas.microsoft.com/office/drawing/2014/chart" uri="{C3380CC4-5D6E-409C-BE32-E72D297353CC}">
              <c16:uniqueId val="{00000003-5C03-4B67-9586-2EC2AC332AD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630</c:v>
                </c:pt>
                <c:pt idx="3">
                  <c:v>607</c:v>
                </c:pt>
                <c:pt idx="6">
                  <c:v>508</c:v>
                </c:pt>
                <c:pt idx="9">
                  <c:v>478</c:v>
                </c:pt>
                <c:pt idx="12">
                  <c:v>489</c:v>
                </c:pt>
              </c:numCache>
            </c:numRef>
          </c:val>
          <c:extLst>
            <c:ext xmlns:c16="http://schemas.microsoft.com/office/drawing/2014/chart" uri="{C3380CC4-5D6E-409C-BE32-E72D297353CC}">
              <c16:uniqueId val="{00000004-5C03-4B67-9586-2EC2AC332AD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C03-4B67-9586-2EC2AC332AD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C03-4B67-9586-2EC2AC332AD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1020</c:v>
                </c:pt>
                <c:pt idx="3">
                  <c:v>976</c:v>
                </c:pt>
                <c:pt idx="6">
                  <c:v>956</c:v>
                </c:pt>
                <c:pt idx="9">
                  <c:v>961</c:v>
                </c:pt>
                <c:pt idx="12">
                  <c:v>951</c:v>
                </c:pt>
              </c:numCache>
            </c:numRef>
          </c:val>
          <c:extLst>
            <c:ext xmlns:c16="http://schemas.microsoft.com/office/drawing/2014/chart" uri="{C3380CC4-5D6E-409C-BE32-E72D297353CC}">
              <c16:uniqueId val="{00000007-5C03-4B67-9586-2EC2AC332AD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509</c:v>
                </c:pt>
                <c:pt idx="2">
                  <c:v>#N/A</c:v>
                </c:pt>
                <c:pt idx="3">
                  <c:v>#N/A</c:v>
                </c:pt>
                <c:pt idx="4">
                  <c:v>418</c:v>
                </c:pt>
                <c:pt idx="5">
                  <c:v>#N/A</c:v>
                </c:pt>
                <c:pt idx="6">
                  <c:v>#N/A</c:v>
                </c:pt>
                <c:pt idx="7">
                  <c:v>308</c:v>
                </c:pt>
                <c:pt idx="8">
                  <c:v>#N/A</c:v>
                </c:pt>
                <c:pt idx="9">
                  <c:v>#N/A</c:v>
                </c:pt>
                <c:pt idx="10">
                  <c:v>294</c:v>
                </c:pt>
                <c:pt idx="11">
                  <c:v>#N/A</c:v>
                </c:pt>
                <c:pt idx="12">
                  <c:v>#N/A</c:v>
                </c:pt>
                <c:pt idx="13">
                  <c:v>334</c:v>
                </c:pt>
                <c:pt idx="14">
                  <c:v>#N/A</c:v>
                </c:pt>
              </c:numCache>
            </c:numRef>
          </c:val>
          <c:smooth val="0"/>
          <c:extLst>
            <c:ext xmlns:c16="http://schemas.microsoft.com/office/drawing/2014/chart" uri="{C3380CC4-5D6E-409C-BE32-E72D297353CC}">
              <c16:uniqueId val="{00000008-5C03-4B67-9586-2EC2AC332AD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15132</c:v>
                </c:pt>
                <c:pt idx="5">
                  <c:v>14911</c:v>
                </c:pt>
                <c:pt idx="8">
                  <c:v>14709</c:v>
                </c:pt>
                <c:pt idx="11">
                  <c:v>14624</c:v>
                </c:pt>
                <c:pt idx="14">
                  <c:v>14025</c:v>
                </c:pt>
              </c:numCache>
            </c:numRef>
          </c:val>
          <c:extLst>
            <c:ext xmlns:c16="http://schemas.microsoft.com/office/drawing/2014/chart" uri="{C3380CC4-5D6E-409C-BE32-E72D297353CC}">
              <c16:uniqueId val="{00000000-869A-47FE-BD0A-90F345CD202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142</c:v>
                </c:pt>
                <c:pt idx="5">
                  <c:v>114</c:v>
                </c:pt>
                <c:pt idx="8">
                  <c:v>81</c:v>
                </c:pt>
                <c:pt idx="11">
                  <c:v>49</c:v>
                </c:pt>
                <c:pt idx="14">
                  <c:v>30</c:v>
                </c:pt>
              </c:numCache>
            </c:numRef>
          </c:val>
          <c:extLst>
            <c:ext xmlns:c16="http://schemas.microsoft.com/office/drawing/2014/chart" uri="{C3380CC4-5D6E-409C-BE32-E72D297353CC}">
              <c16:uniqueId val="{00000001-869A-47FE-BD0A-90F345CD202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5084</c:v>
                </c:pt>
                <c:pt idx="5">
                  <c:v>4830</c:v>
                </c:pt>
                <c:pt idx="8">
                  <c:v>5520</c:v>
                </c:pt>
                <c:pt idx="11">
                  <c:v>6472</c:v>
                </c:pt>
                <c:pt idx="14">
                  <c:v>7650</c:v>
                </c:pt>
              </c:numCache>
            </c:numRef>
          </c:val>
          <c:extLst>
            <c:ext xmlns:c16="http://schemas.microsoft.com/office/drawing/2014/chart" uri="{C3380CC4-5D6E-409C-BE32-E72D297353CC}">
              <c16:uniqueId val="{00000002-869A-47FE-BD0A-90F345CD202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69A-47FE-BD0A-90F345CD202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69A-47FE-BD0A-90F345CD202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9A-47FE-BD0A-90F345CD202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1130</c:v>
                </c:pt>
                <c:pt idx="3">
                  <c:v>1127</c:v>
                </c:pt>
                <c:pt idx="6">
                  <c:v>1110</c:v>
                </c:pt>
                <c:pt idx="9">
                  <c:v>1036</c:v>
                </c:pt>
                <c:pt idx="12">
                  <c:v>1037</c:v>
                </c:pt>
              </c:numCache>
            </c:numRef>
          </c:val>
          <c:extLst>
            <c:ext xmlns:c16="http://schemas.microsoft.com/office/drawing/2014/chart" uri="{C3380CC4-5D6E-409C-BE32-E72D297353CC}">
              <c16:uniqueId val="{00000006-869A-47FE-BD0A-90F345CD202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488</c:v>
                </c:pt>
                <c:pt idx="3">
                  <c:v>439</c:v>
                </c:pt>
                <c:pt idx="6">
                  <c:v>376</c:v>
                </c:pt>
                <c:pt idx="9">
                  <c:v>379</c:v>
                </c:pt>
                <c:pt idx="12">
                  <c:v>322</c:v>
                </c:pt>
              </c:numCache>
            </c:numRef>
          </c:val>
          <c:extLst>
            <c:ext xmlns:c16="http://schemas.microsoft.com/office/drawing/2014/chart" uri="{C3380CC4-5D6E-409C-BE32-E72D297353CC}">
              <c16:uniqueId val="{00000007-869A-47FE-BD0A-90F345CD202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9030</c:v>
                </c:pt>
                <c:pt idx="3">
                  <c:v>8888</c:v>
                </c:pt>
                <c:pt idx="6">
                  <c:v>8549</c:v>
                </c:pt>
                <c:pt idx="9">
                  <c:v>7981</c:v>
                </c:pt>
                <c:pt idx="12">
                  <c:v>7302</c:v>
                </c:pt>
              </c:numCache>
            </c:numRef>
          </c:val>
          <c:extLst>
            <c:ext xmlns:c16="http://schemas.microsoft.com/office/drawing/2014/chart" uri="{C3380CC4-5D6E-409C-BE32-E72D297353CC}">
              <c16:uniqueId val="{00000008-869A-47FE-BD0A-90F345CD202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90</c:v>
                </c:pt>
                <c:pt idx="3">
                  <c:v>66</c:v>
                </c:pt>
                <c:pt idx="6">
                  <c:v>42</c:v>
                </c:pt>
                <c:pt idx="9">
                  <c:v>22</c:v>
                </c:pt>
                <c:pt idx="12">
                  <c:v>2</c:v>
                </c:pt>
              </c:numCache>
            </c:numRef>
          </c:val>
          <c:extLst>
            <c:ext xmlns:c16="http://schemas.microsoft.com/office/drawing/2014/chart" uri="{C3380CC4-5D6E-409C-BE32-E72D297353CC}">
              <c16:uniqueId val="{00000009-869A-47FE-BD0A-90F345CD202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10133</c:v>
                </c:pt>
                <c:pt idx="3">
                  <c:v>9853</c:v>
                </c:pt>
                <c:pt idx="6">
                  <c:v>9946</c:v>
                </c:pt>
                <c:pt idx="9">
                  <c:v>10000</c:v>
                </c:pt>
                <c:pt idx="12">
                  <c:v>9801</c:v>
                </c:pt>
              </c:numCache>
            </c:numRef>
          </c:val>
          <c:extLst>
            <c:ext xmlns:c16="http://schemas.microsoft.com/office/drawing/2014/chart" uri="{C3380CC4-5D6E-409C-BE32-E72D297353CC}">
              <c16:uniqueId val="{0000000A-869A-47FE-BD0A-90F345CD202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514</c:v>
                </c:pt>
                <c:pt idx="2">
                  <c:v>#N/A</c:v>
                </c:pt>
                <c:pt idx="3">
                  <c:v>#N/A</c:v>
                </c:pt>
                <c:pt idx="4">
                  <c:v>519</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69A-47FE-BD0A-90F345CD202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2176</c:v>
                </c:pt>
                <c:pt idx="1">
                  <c:v>2190</c:v>
                </c:pt>
                <c:pt idx="2">
                  <c:v>2381</c:v>
                </c:pt>
              </c:numCache>
            </c:numRef>
          </c:val>
          <c:extLst>
            <c:ext xmlns:c16="http://schemas.microsoft.com/office/drawing/2014/chart" uri="{C3380CC4-5D6E-409C-BE32-E72D297353CC}">
              <c16:uniqueId val="{00000000-2AE0-40F3-9FD7-F2162C77EB6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912</c:v>
                </c:pt>
                <c:pt idx="1">
                  <c:v>1515</c:v>
                </c:pt>
                <c:pt idx="2">
                  <c:v>1789</c:v>
                </c:pt>
              </c:numCache>
            </c:numRef>
          </c:val>
          <c:extLst>
            <c:ext xmlns:c16="http://schemas.microsoft.com/office/drawing/2014/chart" uri="{C3380CC4-5D6E-409C-BE32-E72D297353CC}">
              <c16:uniqueId val="{00000001-2AE0-40F3-9FD7-F2162C77EB6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1994</c:v>
                </c:pt>
                <c:pt idx="1">
                  <c:v>2241</c:v>
                </c:pt>
                <c:pt idx="2">
                  <c:v>2902</c:v>
                </c:pt>
              </c:numCache>
            </c:numRef>
          </c:val>
          <c:extLst>
            <c:ext xmlns:c16="http://schemas.microsoft.com/office/drawing/2014/chart" uri="{C3380CC4-5D6E-409C-BE32-E72D297353CC}">
              <c16:uniqueId val="{00000002-2AE0-40F3-9FD7-F2162C77EB6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富山県滑川市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年度までは、公共施設の耐震化のため発行した地方債の償還により元利償還金が増加してきていたが、平成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年度からは、借入の抑制や任意の繰上償還を進めたことなどにより、償還が順次終了し元利償還金は減少してきている。</a:t>
          </a:r>
        </a:p>
        <a:p>
          <a:r>
            <a:rPr kumimoji="1" lang="ja-JP" altLang="en-US" sz="1300">
              <a:latin typeface="ＭＳ ゴシック" pitchFamily="49" charset="-128"/>
              <a:ea typeface="ＭＳ ゴシック" pitchFamily="49" charset="-128"/>
            </a:rPr>
            <a:t>　一方で、公営企業債の元利償還金に対する繰出金及び一部事務組合等が起こした地方債の元利償還負担金が増加し、実質公債費比率の分子が昨年より増加している。</a:t>
          </a:r>
        </a:p>
        <a:p>
          <a:r>
            <a:rPr kumimoji="1" lang="ja-JP" altLang="en-US" sz="1300">
              <a:latin typeface="ＭＳ ゴシック" pitchFamily="49" charset="-128"/>
              <a:ea typeface="ＭＳ ゴシック" pitchFamily="49" charset="-128"/>
            </a:rPr>
            <a:t>　今後、公共施設の整備など新たな事業が予定されていることから新規地方債の発行にあたっては交付税措置がある有利なものなど、健全な財政運営に努める。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該当なし</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富山県滑川市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将来負担額は、退職手当負担見込額で増加がみられるものの、その他の項目の影響で減少した。</a:t>
          </a:r>
        </a:p>
        <a:p>
          <a:r>
            <a:rPr kumimoji="1" lang="ja-JP" altLang="en-US" sz="1400">
              <a:latin typeface="ＭＳ ゴシック" pitchFamily="49" charset="-128"/>
              <a:ea typeface="ＭＳ ゴシック" pitchFamily="49" charset="-128"/>
            </a:rPr>
            <a:t>　一方で、充当可能財源等は、充当可能基金が増加しており、令和２年度から充当可能財源等が将来負担額を上回っている。</a:t>
          </a:r>
        </a:p>
        <a:p>
          <a:r>
            <a:rPr kumimoji="1" lang="ja-JP" altLang="en-US" sz="1400">
              <a:latin typeface="ＭＳ ゴシック" pitchFamily="49" charset="-128"/>
              <a:ea typeface="ＭＳ ゴシック" pitchFamily="49" charset="-128"/>
            </a:rPr>
            <a:t>　引き続き行財政改革を推進し、より健全な財政運営に努めていく。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富山県滑川市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総合計画に定める各種事業の推進のため、財政調整基金を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千円取り崩した。一方で、市民税などの増収により、財政調整基金に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471,024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273,783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千円積み立てたため、基金全体として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1,125,698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２子以降の保育料等の完全無料化をはじめとする子育て支援施策を積極的に実施するとともに、障がい者福祉費などの扶助費や、医療、介護、下水道事業に対する繰出金が増加するなど、社会保障関係経費が増加傾向にある中で、財源不足分を財政調整基金等の繰入れで補っており、今後も厳しい財政状況が続くものと予想されることから、引き続き各基金を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　　　　：公用又は公共用に供する施設の建設及び改修その他の整備を図るための資金へ充当するもの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文化会館建設基金　　　　：文化会館を建設するための資金へ充当するもの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：高齢者等の保健福祉事業に必要な資金へ充当するもの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奨学事業基金　　　　　　：奨学資金事業に必要な資金へ充当するもの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福祉のまちづくり事業基金：福祉のまちづくりの推進を図るための資金へ充当するもの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公共施設整備基金は、今後老朽化が進む公共施設の整備等に多額の費用がかかることから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686,775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千円を積立て、残高は増加している。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文化会館建設基金は、毎年度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千円ずつ積立てをしているため、残高は増加している。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文化会館建設基金の積立額が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億円に達していることから、市民会館大ホール整備拡充のための構想に向け検討することとし、建設には多額の資金が必要であることから、引き続き年間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ずつ積み立てることとしている。また、公共施設整備基金については、今後も公共施設の維持管理や長寿命化に多額の費用がかかることが見込まれることから、修繕・改築を目的に積み立てを行っ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総合計画に定める各種事業を推進するため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千円取り崩した一方、将来必要となる資金を勘案し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471,024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千円積み増しを行ったもの。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災害対策の財源などの緊急事態や必要やむを得ない財政需要に対応するための資金を確保するため、「滑川市健全な財政に関する条例」に基づき、毎年度末の基金残高は標準財政規模の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％を必要最低額として確保する。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将来地方債の償還に必要となる資金を勘案し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273,783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緊急防災・減債事業債などの償還財源として減債基金を充てており、今後も返済が見込まれる地方債残高を適正に見込みながら積み立てていく。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A9187E0D-7967-478B-9F8A-6EA1FD363EE2}"/>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E7315186-3D2A-46FB-A766-B7A30B74624C}"/>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E6EFAD26-7356-4755-A54C-18C763DBD1A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2855480B-C0A1-4DA4-9524-5D603033FA71}"/>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富山県滑川市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F1912103-6B30-444C-A4C0-9F67CE2ABC27}"/>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8EDCDBE0-550B-490B-B66A-B5DC7FDE57C4}"/>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E437D816-FA85-4B93-92F9-A567AA93073A}"/>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EA93784-848B-416D-9AE7-9663A34EA241}"/>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23FC7FCC-02B4-42BB-9878-09B23CD4820E}"/>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4F7FD68-E188-4A1B-B505-0057D82A6FF1}"/>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32,878
32,362
54.62
16,601,588
15,389,860
1,134,408
8,100,503
9,800,765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CD48FC1B-7E61-4F74-80AF-D80463B5B89F}"/>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29BE6779-3910-4081-ACAE-9E6878236C84}"/>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C8ABB43-CD4F-4EE3-800B-F7F03DD56605}"/>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BCE6A060-37BA-4068-A13D-A4E7DB98F0F3}"/>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376F1225-1E86-4316-BABD-DBF7D05A14B8}"/>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4CB0F95-8A6F-411F-96EA-4B7026FA973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CDA335F-C251-46B9-A0E1-641E2ACC0807}"/>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C911362A-15F1-455F-9E5F-57E7077FFB65}"/>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8924F450-D94B-4658-89AE-A39F23589F92}"/>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3A906E3-1A8A-4ADF-BC27-51B2900B6C4A}"/>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85D74DC5-CC73-4014-B144-BC4B65AB6855}"/>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902FDE3D-8D7E-484D-A728-2B1A58612947}"/>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9531FECF-469F-4560-952C-EEB789090D2D}"/>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3A52C225-50ED-4F8B-9309-EDF2D8813CBA}"/>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CE8790A6-78F3-403E-A4A2-33AC5ED8DB93}"/>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36DE63CB-8D9A-4781-9EA0-396BC2C62D4E}"/>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F8767A75-E4E7-47AE-8A2C-23AD2433BE68}"/>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151AEC85-2C62-4939-B241-C7F7CC16B8AB}"/>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1AB96587-E8BB-47BA-88C6-FADCE831BB6D}"/>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11CC680-D607-4D6F-97D0-CBAC71C38E67}"/>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6390F961-E299-4F22-A520-8B2707E1B955}"/>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25481B28-5A9A-41B8-9D46-1ACF7A0D82DA}"/>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D41E1450-E0DB-4171-B7CB-63560D1D2415}"/>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C686902A-2D35-44E4-BEFC-5035DC97EC34}"/>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8B80A4E0-AA3A-45DA-B8A4-B9DEFEF8C85E}"/>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4F546330-9C85-4A50-9623-31F7F8B03B83}"/>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983BE322-BAC0-486D-B98F-68FEC0B1EE74}"/>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7CB3F1C8-6F4E-41E6-856D-230C0F1241DE}"/>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CBEFE38A-BA84-48DC-8413-60DAEB8DE87C}"/>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F789CB18-DDAE-4846-8686-E38EDF26AC9C}"/>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C0E83D21-8697-47C1-AB6F-6AE2961ED128}"/>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FEFB2F2D-8339-463E-B0B1-081DDC6DA9ED}"/>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4D4FD3B-FB5D-4D91-AFAD-D063933A1642}"/>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6CF1E0C5-F607-4C6C-B40D-A4681E129F53}"/>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DE21D8D7-EE7A-49B4-A21F-B98CEDBEFFC1}"/>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712D2F5A-3BF5-48D9-B259-B1E7C9158129}"/>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5A18324-6FAC-4FD1-A480-A0961F7BAC3B}"/>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個人給与所得の増加や、企業業績の改善などを要因として、市税収入が増加する一方、高齢化による社会保障関係経費が依然として高い水準にあり、需要額全体としても収入額以上に増加したため、前年度に比べ</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社会保障関係費の増加など厳しい財政状況が続くと予想されるため、引き続き市税等の徴収強化に努め、堅固な財政基盤を構築していく。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5A19BAFE-C41A-47F7-A838-7EF324106999}"/>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9B21AB39-9490-4F57-B597-0F1D3D921BD2}"/>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354CEDEE-AABF-4A21-8636-3111DE46B97C}"/>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58F1A31C-003A-4D78-89A9-5382433814B8}"/>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E0C620FB-F119-4E47-9A8B-5D349DB23A12}"/>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CFAC643A-2086-4C6A-B8AF-77AC15966036}"/>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D0AD6D44-4EEC-4677-8E61-8F78D0ACBE33}"/>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3F0D1EA8-BFCE-431F-83F2-DE74F596D067}"/>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C736F40E-C641-464E-BD86-A623AA7FE487}"/>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98605D74-8935-469C-B4BA-F6700948A954}"/>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6827ECFF-3D99-40DC-8575-15B923B4C22F}"/>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616BB480-E785-455B-8C42-D1A82A828B8A}"/>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AEEB9CAC-3951-4CA9-992A-96C4BE4D745E}"/>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B6CC0D2B-5EB1-48FF-95C6-3D6167717683}"/>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7AAA3C2F-F97B-4463-8BEA-164009ECB70E}"/>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132AA775-CFB3-4FCC-9CD8-32BB0862708D}"/>
            </a:ext>
          </a:extLst>
        </xdr:cNvPr>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4D6E93AC-0AB5-43D3-BE37-A841F5B71830}"/>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24FE954F-BF24-4EA1-B3C3-98BD2ED76972}"/>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636F2F9A-45D9-4826-9337-9FF198C2729A}"/>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A9BE5A3B-4AAD-4976-BF33-86C8FE4B308B}"/>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16933</xdr:rowOff>
    </xdr:from>
    <xdr:to>
      <xdr:col>23</xdr:col>
      <xdr:colOff>133350</xdr:colOff>
      <xdr:row>39</xdr:row>
      <xdr:rowOff>57150</xdr:rowOff>
    </xdr:to>
    <xdr:cxnSp macro="">
      <xdr:nvCxnSpPr>
        <xdr:cNvPr id="69" name="直線コネクタ 68">
          <a:extLst>
            <a:ext uri="{FF2B5EF4-FFF2-40B4-BE49-F238E27FC236}">
              <a16:creationId xmlns:a16="http://schemas.microsoft.com/office/drawing/2014/main" id="{45CFC609-A28C-495B-931A-AF077CD62270}"/>
            </a:ext>
          </a:extLst>
        </xdr:cNvPr>
        <xdr:cNvCxnSpPr/>
      </xdr:nvCxnSpPr>
      <xdr:spPr>
        <a:xfrm>
          <a:off x="4114800" y="67034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148819</xdr:rowOff>
    </xdr:from>
    <xdr:ext cx="762000" cy="259045"/>
    <xdr:sp macro="" textlink="">
      <xdr:nvSpPr>
        <xdr:cNvPr id="70" name="財政力平均値テキスト">
          <a:extLst>
            <a:ext uri="{FF2B5EF4-FFF2-40B4-BE49-F238E27FC236}">
              <a16:creationId xmlns:a16="http://schemas.microsoft.com/office/drawing/2014/main" id="{6A84AA32-1CA5-4DE7-9245-7D99BDF2E1DF}"/>
            </a:ext>
          </a:extLst>
        </xdr:cNvPr>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F2E9881D-2690-4002-8ED1-CA38E5A194D3}"/>
            </a:ext>
          </a:extLst>
        </xdr:cNvPr>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148167</xdr:rowOff>
    </xdr:from>
    <xdr:to>
      <xdr:col>19</xdr:col>
      <xdr:colOff>133350</xdr:colOff>
      <xdr:row>39</xdr:row>
      <xdr:rowOff>16933</xdr:rowOff>
    </xdr:to>
    <xdr:cxnSp macro="">
      <xdr:nvCxnSpPr>
        <xdr:cNvPr id="72" name="直線コネクタ 71">
          <a:extLst>
            <a:ext uri="{FF2B5EF4-FFF2-40B4-BE49-F238E27FC236}">
              <a16:creationId xmlns:a16="http://schemas.microsoft.com/office/drawing/2014/main" id="{467417F9-F35F-4C58-A54A-4EF94A05E13B}"/>
            </a:ext>
          </a:extLst>
        </xdr:cNvPr>
        <xdr:cNvCxnSpPr/>
      </xdr:nvCxnSpPr>
      <xdr:spPr>
        <a:xfrm>
          <a:off x="3225800" y="66632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85947F9D-4080-4EC6-BCB1-5AF98783FC9A}"/>
            </a:ext>
          </a:extLst>
        </xdr:cNvPr>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74" name="テキスト ボックス 73">
          <a:extLst>
            <a:ext uri="{FF2B5EF4-FFF2-40B4-BE49-F238E27FC236}">
              <a16:creationId xmlns:a16="http://schemas.microsoft.com/office/drawing/2014/main" id="{FBD9D33F-9924-481D-8A66-52BAE9218666}"/>
            </a:ext>
          </a:extLst>
        </xdr:cNvPr>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128058</xdr:rowOff>
    </xdr:from>
    <xdr:to>
      <xdr:col>15</xdr:col>
      <xdr:colOff>82550</xdr:colOff>
      <xdr:row>38</xdr:row>
      <xdr:rowOff>148167</xdr:rowOff>
    </xdr:to>
    <xdr:cxnSp macro="">
      <xdr:nvCxnSpPr>
        <xdr:cNvPr id="75" name="直線コネクタ 74">
          <a:extLst>
            <a:ext uri="{FF2B5EF4-FFF2-40B4-BE49-F238E27FC236}">
              <a16:creationId xmlns:a16="http://schemas.microsoft.com/office/drawing/2014/main" id="{2C41B5C5-CF65-49D4-86CF-3B3E3FF9AE7B}"/>
            </a:ext>
          </a:extLst>
        </xdr:cNvPr>
        <xdr:cNvCxnSpPr/>
      </xdr:nvCxnSpPr>
      <xdr:spPr>
        <a:xfrm>
          <a:off x="2336800" y="66431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27FBFC39-4BB5-46C2-8E73-263AF5441779}"/>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047F01CB-F2AA-49B5-A3D7-A67B8B40B677}"/>
            </a:ext>
          </a:extLst>
        </xdr:cNvPr>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128058</xdr:rowOff>
    </xdr:from>
    <xdr:to>
      <xdr:col>11</xdr:col>
      <xdr:colOff>31750</xdr:colOff>
      <xdr:row>38</xdr:row>
      <xdr:rowOff>148167</xdr:rowOff>
    </xdr:to>
    <xdr:cxnSp macro="">
      <xdr:nvCxnSpPr>
        <xdr:cNvPr id="78" name="直線コネクタ 77">
          <a:extLst>
            <a:ext uri="{FF2B5EF4-FFF2-40B4-BE49-F238E27FC236}">
              <a16:creationId xmlns:a16="http://schemas.microsoft.com/office/drawing/2014/main" id="{9E7FAD31-B600-4485-B6DC-D1E12EB8E390}"/>
            </a:ext>
          </a:extLst>
        </xdr:cNvPr>
        <xdr:cNvCxnSpPr/>
      </xdr:nvCxnSpPr>
      <xdr:spPr>
        <a:xfrm flipV="1">
          <a:off x="1447800" y="66431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3490E19A-D6D8-4FC5-B81D-026B1C145A23}"/>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a:extLst>
            <a:ext uri="{FF2B5EF4-FFF2-40B4-BE49-F238E27FC236}">
              <a16:creationId xmlns:a16="http://schemas.microsoft.com/office/drawing/2014/main" id="{16FAB7C8-C72D-4E02-AF31-6860987E5C52}"/>
            </a:ext>
          </a:extLst>
        </xdr:cNvPr>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2DCC025-6028-42DC-BEF6-BCEBA0AA86D1}"/>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2F371F69-B704-4087-AD50-D006CC0EC141}"/>
            </a:ext>
          </a:extLst>
        </xdr:cNvPr>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55CF3B5B-A9B3-4B25-8E73-2B9BB7269A95}"/>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DA354D01-BBBC-4165-ACD3-1D8A7DA15163}"/>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7AD2274E-2335-4020-83B7-199E08609436}"/>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D0B300A9-1924-43AA-9D76-E134D9CB5C1E}"/>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106265DD-F5AF-4CE6-BD4F-82AF8D540571}"/>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88" name="楕円 87">
          <a:extLst>
            <a:ext uri="{FF2B5EF4-FFF2-40B4-BE49-F238E27FC236}">
              <a16:creationId xmlns:a16="http://schemas.microsoft.com/office/drawing/2014/main" id="{1622AAAF-DC1F-4D7C-BA72-0ECC02CC87F8}"/>
            </a:ext>
          </a:extLst>
        </xdr:cNvPr>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89" name="財政力該当値テキスト">
          <a:extLst>
            <a:ext uri="{FF2B5EF4-FFF2-40B4-BE49-F238E27FC236}">
              <a16:creationId xmlns:a16="http://schemas.microsoft.com/office/drawing/2014/main" id="{D396E15D-A4FC-4AF9-9FCB-B118A0365391}"/>
            </a:ext>
          </a:extLst>
        </xdr:cNvPr>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137583</xdr:rowOff>
    </xdr:from>
    <xdr:to>
      <xdr:col>19</xdr:col>
      <xdr:colOff>184150</xdr:colOff>
      <xdr:row>39</xdr:row>
      <xdr:rowOff>67733</xdr:rowOff>
    </xdr:to>
    <xdr:sp macro="" textlink="">
      <xdr:nvSpPr>
        <xdr:cNvPr id="90" name="楕円 89">
          <a:extLst>
            <a:ext uri="{FF2B5EF4-FFF2-40B4-BE49-F238E27FC236}">
              <a16:creationId xmlns:a16="http://schemas.microsoft.com/office/drawing/2014/main" id="{C191F66D-27AB-4E58-9E5F-47CDF955BC1D}"/>
            </a:ext>
          </a:extLst>
        </xdr:cNvPr>
        <xdr:cNvSpPr/>
      </xdr:nvSpPr>
      <xdr:spPr>
        <a:xfrm>
          <a:off x="4064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77910</xdr:rowOff>
    </xdr:from>
    <xdr:ext cx="736600" cy="259045"/>
    <xdr:sp macro="" textlink="">
      <xdr:nvSpPr>
        <xdr:cNvPr id="91" name="テキスト ボックス 90">
          <a:extLst>
            <a:ext uri="{FF2B5EF4-FFF2-40B4-BE49-F238E27FC236}">
              <a16:creationId xmlns:a16="http://schemas.microsoft.com/office/drawing/2014/main" id="{37E0DCB3-B46F-42CC-8748-2798C375EB11}"/>
            </a:ext>
          </a:extLst>
        </xdr:cNvPr>
        <xdr:cNvSpPr txBox="1"/>
      </xdr:nvSpPr>
      <xdr:spPr>
        <a:xfrm>
          <a:off x="3733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97367</xdr:rowOff>
    </xdr:from>
    <xdr:to>
      <xdr:col>15</xdr:col>
      <xdr:colOff>133350</xdr:colOff>
      <xdr:row>39</xdr:row>
      <xdr:rowOff>27517</xdr:rowOff>
    </xdr:to>
    <xdr:sp macro="" textlink="">
      <xdr:nvSpPr>
        <xdr:cNvPr id="92" name="楕円 91">
          <a:extLst>
            <a:ext uri="{FF2B5EF4-FFF2-40B4-BE49-F238E27FC236}">
              <a16:creationId xmlns:a16="http://schemas.microsoft.com/office/drawing/2014/main" id="{525D764A-8413-489A-B6BC-D932B2B791EA}"/>
            </a:ext>
          </a:extLst>
        </xdr:cNvPr>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37694</xdr:rowOff>
    </xdr:from>
    <xdr:ext cx="762000" cy="259045"/>
    <xdr:sp macro="" textlink="">
      <xdr:nvSpPr>
        <xdr:cNvPr id="93" name="テキスト ボックス 92">
          <a:extLst>
            <a:ext uri="{FF2B5EF4-FFF2-40B4-BE49-F238E27FC236}">
              <a16:creationId xmlns:a16="http://schemas.microsoft.com/office/drawing/2014/main" id="{CE931150-66ED-47C2-A47B-9A8DF0AE40F3}"/>
            </a:ext>
          </a:extLst>
        </xdr:cNvPr>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77258</xdr:rowOff>
    </xdr:from>
    <xdr:to>
      <xdr:col>11</xdr:col>
      <xdr:colOff>82550</xdr:colOff>
      <xdr:row>39</xdr:row>
      <xdr:rowOff>7408</xdr:rowOff>
    </xdr:to>
    <xdr:sp macro="" textlink="">
      <xdr:nvSpPr>
        <xdr:cNvPr id="94" name="楕円 93">
          <a:extLst>
            <a:ext uri="{FF2B5EF4-FFF2-40B4-BE49-F238E27FC236}">
              <a16:creationId xmlns:a16="http://schemas.microsoft.com/office/drawing/2014/main" id="{9D723381-9587-4329-865C-C7265F9DE7CB}"/>
            </a:ext>
          </a:extLst>
        </xdr:cNvPr>
        <xdr:cNvSpPr/>
      </xdr:nvSpPr>
      <xdr:spPr>
        <a:xfrm>
          <a:off x="2286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17585</xdr:rowOff>
    </xdr:from>
    <xdr:ext cx="762000" cy="259045"/>
    <xdr:sp macro="" textlink="">
      <xdr:nvSpPr>
        <xdr:cNvPr id="95" name="テキスト ボックス 94">
          <a:extLst>
            <a:ext uri="{FF2B5EF4-FFF2-40B4-BE49-F238E27FC236}">
              <a16:creationId xmlns:a16="http://schemas.microsoft.com/office/drawing/2014/main" id="{2431702A-7E66-4AD4-B481-63DDE26833EC}"/>
            </a:ext>
          </a:extLst>
        </xdr:cNvPr>
        <xdr:cNvSpPr txBox="1"/>
      </xdr:nvSpPr>
      <xdr:spPr>
        <a:xfrm>
          <a:off x="1955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97367</xdr:rowOff>
    </xdr:from>
    <xdr:to>
      <xdr:col>7</xdr:col>
      <xdr:colOff>31750</xdr:colOff>
      <xdr:row>39</xdr:row>
      <xdr:rowOff>27517</xdr:rowOff>
    </xdr:to>
    <xdr:sp macro="" textlink="">
      <xdr:nvSpPr>
        <xdr:cNvPr id="96" name="楕円 95">
          <a:extLst>
            <a:ext uri="{FF2B5EF4-FFF2-40B4-BE49-F238E27FC236}">
              <a16:creationId xmlns:a16="http://schemas.microsoft.com/office/drawing/2014/main" id="{C067C223-EF87-4159-8298-7E457A08F626}"/>
            </a:ext>
          </a:extLst>
        </xdr:cNvPr>
        <xdr:cNvSpPr/>
      </xdr:nvSpPr>
      <xdr:spPr>
        <a:xfrm>
          <a:off x="1397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37694</xdr:rowOff>
    </xdr:from>
    <xdr:ext cx="762000" cy="259045"/>
    <xdr:sp macro="" textlink="">
      <xdr:nvSpPr>
        <xdr:cNvPr id="97" name="テキスト ボックス 96">
          <a:extLst>
            <a:ext uri="{FF2B5EF4-FFF2-40B4-BE49-F238E27FC236}">
              <a16:creationId xmlns:a16="http://schemas.microsoft.com/office/drawing/2014/main" id="{B8BD4C45-90A6-4B51-9890-2A6705E40052}"/>
            </a:ext>
          </a:extLst>
        </xdr:cNvPr>
        <xdr:cNvSpPr txBox="1"/>
      </xdr:nvSpPr>
      <xdr:spPr>
        <a:xfrm>
          <a:off x="1066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CB5719F5-82A6-42DF-ACB8-2B9E2499B19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86C3311B-6B5E-4DB8-AEB5-F6339FA5F208}"/>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2FF147CC-1140-401D-9312-7DFE25781D6C}"/>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F541C9C4-48F4-4C77-9B1A-04B655C0E506}"/>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C5B3BB6A-2EE1-4B49-8585-FBE437884B55}"/>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EA6E5167-D423-44D6-BB42-270EE8A5A766}"/>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CD90231F-68A4-4553-8510-027D63BE246A}"/>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AC144732-99FC-4B63-8DE6-A08D2E99C74B}"/>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D1CA9D9A-9C52-429B-A519-9B0462081CEB}"/>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A8A43085-71A3-48D9-8965-A5502CD3F74A}"/>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6FE51B63-F2F3-4827-9C7E-CCEF93447C7C}"/>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7FBAAFA6-9165-4D35-91E6-2368F42AD94E}"/>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9BB20435-E120-4DBC-B12B-F94AE83D900A}"/>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ポイント増加したものの、経常収支比率は類似団体内平均や全国平均よりも低い水準を保っており、財政構造には弾力性がみられる。</a:t>
          </a:r>
        </a:p>
        <a:p>
          <a:r>
            <a:rPr kumimoji="1" lang="ja-JP" altLang="en-US" sz="1300">
              <a:latin typeface="ＭＳ Ｐゴシック" panose="020B0600070205080204" pitchFamily="50" charset="-128"/>
              <a:ea typeface="ＭＳ Ｐゴシック" panose="020B0600070205080204" pitchFamily="50" charset="-128"/>
            </a:rPr>
            <a:t>　しかしながら、社会保障関係経費が年々増加傾向にあることなどから、事務事業評価に基づき事業の廃止・縮減等を図ることで経常経費の削減に努めていく。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41E1BF02-F195-4A88-85A4-0570C83312B8}"/>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1CCBCCFC-90A0-4FF3-AC6B-7F1E447311FA}"/>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8B159A6E-0D3D-4E46-AF16-FCCB4E49A341}"/>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31E35241-BBE4-483E-9273-A744032FC46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989B6161-884E-454C-A02C-CC03C49B9F55}"/>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D52AB174-71C2-45A0-8481-9AFAA26A5275}"/>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9E469A35-8DF8-4BCF-9035-7CCBC5181F06}"/>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8C27C110-BB41-4B81-B616-43BAD1351F34}"/>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57A33107-9243-4193-84F1-4A227BFF53BB}"/>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DC476F88-2C00-4704-80A6-DDD5AECF7B98}"/>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83B3B720-BEE7-4AE8-9C69-2A3D34AA9623}"/>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2BF3E284-F35E-4026-A2EF-D1C3374187FB}"/>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76200</xdr:rowOff>
    </xdr:from>
    <xdr:to>
      <xdr:col>23</xdr:col>
      <xdr:colOff>133350</xdr:colOff>
      <xdr:row>66</xdr:row>
      <xdr:rowOff>46355</xdr:rowOff>
    </xdr:to>
    <xdr:cxnSp macro="">
      <xdr:nvCxnSpPr>
        <xdr:cNvPr id="123" name="直線コネクタ 122">
          <a:extLst>
            <a:ext uri="{FF2B5EF4-FFF2-40B4-BE49-F238E27FC236}">
              <a16:creationId xmlns:a16="http://schemas.microsoft.com/office/drawing/2014/main" id="{B681F958-27F6-4D85-8B20-2FDBD4FD02D0}"/>
            </a:ext>
          </a:extLst>
        </xdr:cNvPr>
        <xdr:cNvCxnSpPr/>
      </xdr:nvCxnSpPr>
      <xdr:spPr>
        <a:xfrm flipV="1">
          <a:off x="4953000" y="10191750"/>
          <a:ext cx="0" cy="1170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18432</xdr:rowOff>
    </xdr:from>
    <xdr:ext cx="762000" cy="259045"/>
    <xdr:sp macro="" textlink="">
      <xdr:nvSpPr>
        <xdr:cNvPr id="124" name="財政構造の弾力性最小値テキスト">
          <a:extLst>
            <a:ext uri="{FF2B5EF4-FFF2-40B4-BE49-F238E27FC236}">
              <a16:creationId xmlns:a16="http://schemas.microsoft.com/office/drawing/2014/main" id="{6E7883A0-497E-41E0-B379-34D49003B4E1}"/>
            </a:ext>
          </a:extLst>
        </xdr:cNvPr>
        <xdr:cNvSpPr txBox="1"/>
      </xdr:nvSpPr>
      <xdr:spPr>
        <a:xfrm>
          <a:off x="5041900" y="1133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46355</xdr:rowOff>
    </xdr:from>
    <xdr:to>
      <xdr:col>24</xdr:col>
      <xdr:colOff>12700</xdr:colOff>
      <xdr:row>66</xdr:row>
      <xdr:rowOff>46355</xdr:rowOff>
    </xdr:to>
    <xdr:cxnSp macro="">
      <xdr:nvCxnSpPr>
        <xdr:cNvPr id="125" name="直線コネクタ 124">
          <a:extLst>
            <a:ext uri="{FF2B5EF4-FFF2-40B4-BE49-F238E27FC236}">
              <a16:creationId xmlns:a16="http://schemas.microsoft.com/office/drawing/2014/main" id="{A48DD0C0-59F2-4FD8-8062-10860CD1B995}"/>
            </a:ext>
          </a:extLst>
        </xdr:cNvPr>
        <xdr:cNvCxnSpPr/>
      </xdr:nvCxnSpPr>
      <xdr:spPr>
        <a:xfrm>
          <a:off x="4864100" y="1136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162577</xdr:rowOff>
    </xdr:from>
    <xdr:ext cx="762000" cy="259045"/>
    <xdr:sp macro="" textlink="">
      <xdr:nvSpPr>
        <xdr:cNvPr id="126" name="財政構造の弾力性最大値テキスト">
          <a:extLst>
            <a:ext uri="{FF2B5EF4-FFF2-40B4-BE49-F238E27FC236}">
              <a16:creationId xmlns:a16="http://schemas.microsoft.com/office/drawing/2014/main" id="{7D8EFE4E-620F-49F8-B2B7-F73529D244E4}"/>
            </a:ext>
          </a:extLst>
        </xdr:cNvPr>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76200</xdr:rowOff>
    </xdr:from>
    <xdr:to>
      <xdr:col>24</xdr:col>
      <xdr:colOff>12700</xdr:colOff>
      <xdr:row>59</xdr:row>
      <xdr:rowOff>76200</xdr:rowOff>
    </xdr:to>
    <xdr:cxnSp macro="">
      <xdr:nvCxnSpPr>
        <xdr:cNvPr id="127" name="直線コネクタ 126">
          <a:extLst>
            <a:ext uri="{FF2B5EF4-FFF2-40B4-BE49-F238E27FC236}">
              <a16:creationId xmlns:a16="http://schemas.microsoft.com/office/drawing/2014/main" id="{F841FF3F-6DEA-457B-AD2C-4131E35A555C}"/>
            </a:ext>
          </a:extLst>
        </xdr:cNvPr>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133032</xdr:rowOff>
    </xdr:from>
    <xdr:to>
      <xdr:col>23</xdr:col>
      <xdr:colOff>133350</xdr:colOff>
      <xdr:row>59</xdr:row>
      <xdr:rowOff>76200</xdr:rowOff>
    </xdr:to>
    <xdr:cxnSp macro="">
      <xdr:nvCxnSpPr>
        <xdr:cNvPr id="128" name="直線コネクタ 127">
          <a:extLst>
            <a:ext uri="{FF2B5EF4-FFF2-40B4-BE49-F238E27FC236}">
              <a16:creationId xmlns:a16="http://schemas.microsoft.com/office/drawing/2014/main" id="{FEF3E703-1CDB-42E7-A3B1-E3C9E01DD567}"/>
            </a:ext>
          </a:extLst>
        </xdr:cNvPr>
        <xdr:cNvCxnSpPr/>
      </xdr:nvCxnSpPr>
      <xdr:spPr>
        <a:xfrm>
          <a:off x="4114800" y="10077132"/>
          <a:ext cx="8382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a:extLst>
            <a:ext uri="{FF2B5EF4-FFF2-40B4-BE49-F238E27FC236}">
              <a16:creationId xmlns:a16="http://schemas.microsoft.com/office/drawing/2014/main" id="{1D462620-8F9A-43B7-BB60-26371930014E}"/>
            </a:ext>
          </a:extLst>
        </xdr:cNvPr>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82167F98-32B0-4340-A63B-B66C43B3A0A4}"/>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133032</xdr:rowOff>
    </xdr:from>
    <xdr:to>
      <xdr:col>19</xdr:col>
      <xdr:colOff>133350</xdr:colOff>
      <xdr:row>60</xdr:row>
      <xdr:rowOff>61595</xdr:rowOff>
    </xdr:to>
    <xdr:cxnSp macro="">
      <xdr:nvCxnSpPr>
        <xdr:cNvPr id="131" name="直線コネクタ 130">
          <a:extLst>
            <a:ext uri="{FF2B5EF4-FFF2-40B4-BE49-F238E27FC236}">
              <a16:creationId xmlns:a16="http://schemas.microsoft.com/office/drawing/2014/main" id="{8D0F79EA-81CB-4D5E-BB85-C13D0496B1DA}"/>
            </a:ext>
          </a:extLst>
        </xdr:cNvPr>
        <xdr:cNvCxnSpPr/>
      </xdr:nvCxnSpPr>
      <xdr:spPr>
        <a:xfrm flipV="1">
          <a:off x="3225800" y="10077132"/>
          <a:ext cx="889000" cy="27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2" name="フローチャート: 判断 131">
          <a:extLst>
            <a:ext uri="{FF2B5EF4-FFF2-40B4-BE49-F238E27FC236}">
              <a16:creationId xmlns:a16="http://schemas.microsoft.com/office/drawing/2014/main" id="{B752A071-6F94-4FCA-80C0-ED3CD5222DE2}"/>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3" name="テキスト ボックス 132">
          <a:extLst>
            <a:ext uri="{FF2B5EF4-FFF2-40B4-BE49-F238E27FC236}">
              <a16:creationId xmlns:a16="http://schemas.microsoft.com/office/drawing/2014/main" id="{455618A6-3A4E-433E-8DCB-DF9DB514DDC1}"/>
            </a:ext>
          </a:extLst>
        </xdr:cNvPr>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61595</xdr:rowOff>
    </xdr:from>
    <xdr:to>
      <xdr:col>15</xdr:col>
      <xdr:colOff>82550</xdr:colOff>
      <xdr:row>61</xdr:row>
      <xdr:rowOff>77153</xdr:rowOff>
    </xdr:to>
    <xdr:cxnSp macro="">
      <xdr:nvCxnSpPr>
        <xdr:cNvPr id="134" name="直線コネクタ 133">
          <a:extLst>
            <a:ext uri="{FF2B5EF4-FFF2-40B4-BE49-F238E27FC236}">
              <a16:creationId xmlns:a16="http://schemas.microsoft.com/office/drawing/2014/main" id="{61AE91A8-174E-4634-832F-041630F46A45}"/>
            </a:ext>
          </a:extLst>
        </xdr:cNvPr>
        <xdr:cNvCxnSpPr/>
      </xdr:nvCxnSpPr>
      <xdr:spPr>
        <a:xfrm flipV="1">
          <a:off x="2336800" y="10348595"/>
          <a:ext cx="889000" cy="18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21272</xdr:rowOff>
    </xdr:from>
    <xdr:to>
      <xdr:col>15</xdr:col>
      <xdr:colOff>133350</xdr:colOff>
      <xdr:row>63</xdr:row>
      <xdr:rowOff>122872</xdr:rowOff>
    </xdr:to>
    <xdr:sp macro="" textlink="">
      <xdr:nvSpPr>
        <xdr:cNvPr id="135" name="フローチャート: 判断 134">
          <a:extLst>
            <a:ext uri="{FF2B5EF4-FFF2-40B4-BE49-F238E27FC236}">
              <a16:creationId xmlns:a16="http://schemas.microsoft.com/office/drawing/2014/main" id="{151598D1-1843-4411-8CF1-4C79450CB422}"/>
            </a:ext>
          </a:extLst>
        </xdr:cNvPr>
        <xdr:cNvSpPr/>
      </xdr:nvSpPr>
      <xdr:spPr>
        <a:xfrm>
          <a:off x="3175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107649</xdr:rowOff>
    </xdr:from>
    <xdr:ext cx="762000" cy="259045"/>
    <xdr:sp macro="" textlink="">
      <xdr:nvSpPr>
        <xdr:cNvPr id="136" name="テキスト ボックス 135">
          <a:extLst>
            <a:ext uri="{FF2B5EF4-FFF2-40B4-BE49-F238E27FC236}">
              <a16:creationId xmlns:a16="http://schemas.microsoft.com/office/drawing/2014/main" id="{C8D37741-2D0D-4BCD-AD5F-50A35A8F843D}"/>
            </a:ext>
          </a:extLst>
        </xdr:cNvPr>
        <xdr:cNvSpPr txBox="1"/>
      </xdr:nvSpPr>
      <xdr:spPr>
        <a:xfrm>
          <a:off x="2844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40957</xdr:rowOff>
    </xdr:from>
    <xdr:to>
      <xdr:col>11</xdr:col>
      <xdr:colOff>31750</xdr:colOff>
      <xdr:row>61</xdr:row>
      <xdr:rowOff>77153</xdr:rowOff>
    </xdr:to>
    <xdr:cxnSp macro="">
      <xdr:nvCxnSpPr>
        <xdr:cNvPr id="137" name="直線コネクタ 136">
          <a:extLst>
            <a:ext uri="{FF2B5EF4-FFF2-40B4-BE49-F238E27FC236}">
              <a16:creationId xmlns:a16="http://schemas.microsoft.com/office/drawing/2014/main" id="{F883FC74-F70F-4D41-8035-45C428DE5F95}"/>
            </a:ext>
          </a:extLst>
        </xdr:cNvPr>
        <xdr:cNvCxnSpPr/>
      </xdr:nvCxnSpPr>
      <xdr:spPr>
        <a:xfrm>
          <a:off x="1447800" y="1049940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87630</xdr:rowOff>
    </xdr:from>
    <xdr:to>
      <xdr:col>11</xdr:col>
      <xdr:colOff>82550</xdr:colOff>
      <xdr:row>64</xdr:row>
      <xdr:rowOff>17780</xdr:rowOff>
    </xdr:to>
    <xdr:sp macro="" textlink="">
      <xdr:nvSpPr>
        <xdr:cNvPr id="138" name="フローチャート: 判断 137">
          <a:extLst>
            <a:ext uri="{FF2B5EF4-FFF2-40B4-BE49-F238E27FC236}">
              <a16:creationId xmlns:a16="http://schemas.microsoft.com/office/drawing/2014/main" id="{E694DA28-1A65-4E29-8EC3-A27CEE69F460}"/>
            </a:ext>
          </a:extLst>
        </xdr:cNvPr>
        <xdr:cNvSpPr/>
      </xdr:nvSpPr>
      <xdr:spPr>
        <a:xfrm>
          <a:off x="2286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2557</xdr:rowOff>
    </xdr:from>
    <xdr:ext cx="762000" cy="259045"/>
    <xdr:sp macro="" textlink="">
      <xdr:nvSpPr>
        <xdr:cNvPr id="139" name="テキスト ボックス 138">
          <a:extLst>
            <a:ext uri="{FF2B5EF4-FFF2-40B4-BE49-F238E27FC236}">
              <a16:creationId xmlns:a16="http://schemas.microsoft.com/office/drawing/2014/main" id="{D9374132-6112-473B-AE65-97CA02DBB8EE}"/>
            </a:ext>
          </a:extLst>
        </xdr:cNvPr>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45403</xdr:rowOff>
    </xdr:from>
    <xdr:to>
      <xdr:col>7</xdr:col>
      <xdr:colOff>31750</xdr:colOff>
      <xdr:row>63</xdr:row>
      <xdr:rowOff>147003</xdr:rowOff>
    </xdr:to>
    <xdr:sp macro="" textlink="">
      <xdr:nvSpPr>
        <xdr:cNvPr id="140" name="フローチャート: 判断 139">
          <a:extLst>
            <a:ext uri="{FF2B5EF4-FFF2-40B4-BE49-F238E27FC236}">
              <a16:creationId xmlns:a16="http://schemas.microsoft.com/office/drawing/2014/main" id="{3BE7D3C2-D60F-4F39-ACE9-6AA7BE521362}"/>
            </a:ext>
          </a:extLst>
        </xdr:cNvPr>
        <xdr:cNvSpPr/>
      </xdr:nvSpPr>
      <xdr:spPr>
        <a:xfrm>
          <a:off x="1397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131780</xdr:rowOff>
    </xdr:from>
    <xdr:ext cx="762000" cy="259045"/>
    <xdr:sp macro="" textlink="">
      <xdr:nvSpPr>
        <xdr:cNvPr id="141" name="テキスト ボックス 140">
          <a:extLst>
            <a:ext uri="{FF2B5EF4-FFF2-40B4-BE49-F238E27FC236}">
              <a16:creationId xmlns:a16="http://schemas.microsoft.com/office/drawing/2014/main" id="{B6992FED-4C3C-4CC8-8C65-BD6634F2C190}"/>
            </a:ext>
          </a:extLst>
        </xdr:cNvPr>
        <xdr:cNvSpPr txBox="1"/>
      </xdr:nvSpPr>
      <xdr:spPr>
        <a:xfrm>
          <a:off x="1066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4FECDA5D-18FD-478F-89E2-161CB8B884C3}"/>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1F9083BE-F7ED-4503-BD2A-5078721D387A}"/>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E0A2BF35-D1FB-457B-809D-3F473C475BBA}"/>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87AF006-7714-490B-9265-175E854526A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42EF3763-C8C0-46F3-9EDB-6C33E02A49C9}"/>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25400</xdr:rowOff>
    </xdr:from>
    <xdr:to>
      <xdr:col>23</xdr:col>
      <xdr:colOff>184150</xdr:colOff>
      <xdr:row>59</xdr:row>
      <xdr:rowOff>127000</xdr:rowOff>
    </xdr:to>
    <xdr:sp macro="" textlink="">
      <xdr:nvSpPr>
        <xdr:cNvPr id="147" name="楕円 146">
          <a:extLst>
            <a:ext uri="{FF2B5EF4-FFF2-40B4-BE49-F238E27FC236}">
              <a16:creationId xmlns:a16="http://schemas.microsoft.com/office/drawing/2014/main" id="{D54DE97C-26DB-44E6-B5DA-E080EA417407}"/>
            </a:ext>
          </a:extLst>
        </xdr:cNvPr>
        <xdr:cNvSpPr/>
      </xdr:nvSpPr>
      <xdr:spPr>
        <a:xfrm>
          <a:off x="49022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118127</xdr:rowOff>
    </xdr:from>
    <xdr:ext cx="762000" cy="259045"/>
    <xdr:sp macro="" textlink="">
      <xdr:nvSpPr>
        <xdr:cNvPr id="148" name="財政構造の弾力性該当値テキスト">
          <a:extLst>
            <a:ext uri="{FF2B5EF4-FFF2-40B4-BE49-F238E27FC236}">
              <a16:creationId xmlns:a16="http://schemas.microsoft.com/office/drawing/2014/main" id="{A4F4E74C-269D-4411-9092-D56B3A511774}"/>
            </a:ext>
          </a:extLst>
        </xdr:cNvPr>
        <xdr:cNvSpPr txBox="1"/>
      </xdr:nvSpPr>
      <xdr:spPr>
        <a:xfrm>
          <a:off x="5041900" y="1006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82232</xdr:rowOff>
    </xdr:from>
    <xdr:to>
      <xdr:col>19</xdr:col>
      <xdr:colOff>184150</xdr:colOff>
      <xdr:row>59</xdr:row>
      <xdr:rowOff>12382</xdr:rowOff>
    </xdr:to>
    <xdr:sp macro="" textlink="">
      <xdr:nvSpPr>
        <xdr:cNvPr id="149" name="楕円 148">
          <a:extLst>
            <a:ext uri="{FF2B5EF4-FFF2-40B4-BE49-F238E27FC236}">
              <a16:creationId xmlns:a16="http://schemas.microsoft.com/office/drawing/2014/main" id="{2DF16C28-408B-490E-8554-17CF39295438}"/>
            </a:ext>
          </a:extLst>
        </xdr:cNvPr>
        <xdr:cNvSpPr/>
      </xdr:nvSpPr>
      <xdr:spPr>
        <a:xfrm>
          <a:off x="4064000" y="1002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22559</xdr:rowOff>
    </xdr:from>
    <xdr:ext cx="736600" cy="259045"/>
    <xdr:sp macro="" textlink="">
      <xdr:nvSpPr>
        <xdr:cNvPr id="150" name="テキスト ボックス 149">
          <a:extLst>
            <a:ext uri="{FF2B5EF4-FFF2-40B4-BE49-F238E27FC236}">
              <a16:creationId xmlns:a16="http://schemas.microsoft.com/office/drawing/2014/main" id="{03D40D0C-8D3B-40D0-BBFE-E13E0D39CAA6}"/>
            </a:ext>
          </a:extLst>
        </xdr:cNvPr>
        <xdr:cNvSpPr txBox="1"/>
      </xdr:nvSpPr>
      <xdr:spPr>
        <a:xfrm>
          <a:off x="3733800" y="9795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10795</xdr:rowOff>
    </xdr:from>
    <xdr:to>
      <xdr:col>15</xdr:col>
      <xdr:colOff>133350</xdr:colOff>
      <xdr:row>60</xdr:row>
      <xdr:rowOff>112395</xdr:rowOff>
    </xdr:to>
    <xdr:sp macro="" textlink="">
      <xdr:nvSpPr>
        <xdr:cNvPr id="151" name="楕円 150">
          <a:extLst>
            <a:ext uri="{FF2B5EF4-FFF2-40B4-BE49-F238E27FC236}">
              <a16:creationId xmlns:a16="http://schemas.microsoft.com/office/drawing/2014/main" id="{394C0692-1DE0-46BE-8868-F35A9130B22B}"/>
            </a:ext>
          </a:extLst>
        </xdr:cNvPr>
        <xdr:cNvSpPr/>
      </xdr:nvSpPr>
      <xdr:spPr>
        <a:xfrm>
          <a:off x="3175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52" name="テキスト ボックス 151">
          <a:extLst>
            <a:ext uri="{FF2B5EF4-FFF2-40B4-BE49-F238E27FC236}">
              <a16:creationId xmlns:a16="http://schemas.microsoft.com/office/drawing/2014/main" id="{CCEE9B24-263E-4A1B-872A-323626095561}"/>
            </a:ext>
          </a:extLst>
        </xdr:cNvPr>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26353</xdr:rowOff>
    </xdr:from>
    <xdr:to>
      <xdr:col>11</xdr:col>
      <xdr:colOff>82550</xdr:colOff>
      <xdr:row>61</xdr:row>
      <xdr:rowOff>127953</xdr:rowOff>
    </xdr:to>
    <xdr:sp macro="" textlink="">
      <xdr:nvSpPr>
        <xdr:cNvPr id="153" name="楕円 152">
          <a:extLst>
            <a:ext uri="{FF2B5EF4-FFF2-40B4-BE49-F238E27FC236}">
              <a16:creationId xmlns:a16="http://schemas.microsoft.com/office/drawing/2014/main" id="{717D927B-D683-4222-9893-960E448D2C35}"/>
            </a:ext>
          </a:extLst>
        </xdr:cNvPr>
        <xdr:cNvSpPr/>
      </xdr:nvSpPr>
      <xdr:spPr>
        <a:xfrm>
          <a:off x="2286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138130</xdr:rowOff>
    </xdr:from>
    <xdr:ext cx="762000" cy="259045"/>
    <xdr:sp macro="" textlink="">
      <xdr:nvSpPr>
        <xdr:cNvPr id="154" name="テキスト ボックス 153">
          <a:extLst>
            <a:ext uri="{FF2B5EF4-FFF2-40B4-BE49-F238E27FC236}">
              <a16:creationId xmlns:a16="http://schemas.microsoft.com/office/drawing/2014/main" id="{8912CE62-C852-4A13-B517-3134068EE62A}"/>
            </a:ext>
          </a:extLst>
        </xdr:cNvPr>
        <xdr:cNvSpPr txBox="1"/>
      </xdr:nvSpPr>
      <xdr:spPr>
        <a:xfrm>
          <a:off x="1955800" y="1025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161607</xdr:rowOff>
    </xdr:from>
    <xdr:to>
      <xdr:col>7</xdr:col>
      <xdr:colOff>31750</xdr:colOff>
      <xdr:row>61</xdr:row>
      <xdr:rowOff>91757</xdr:rowOff>
    </xdr:to>
    <xdr:sp macro="" textlink="">
      <xdr:nvSpPr>
        <xdr:cNvPr id="155" name="楕円 154">
          <a:extLst>
            <a:ext uri="{FF2B5EF4-FFF2-40B4-BE49-F238E27FC236}">
              <a16:creationId xmlns:a16="http://schemas.microsoft.com/office/drawing/2014/main" id="{19FE16E2-31CD-4FCF-8E44-CD99B4E99A19}"/>
            </a:ext>
          </a:extLst>
        </xdr:cNvPr>
        <xdr:cNvSpPr/>
      </xdr:nvSpPr>
      <xdr:spPr>
        <a:xfrm>
          <a:off x="13970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101934</xdr:rowOff>
    </xdr:from>
    <xdr:ext cx="762000" cy="259045"/>
    <xdr:sp macro="" textlink="">
      <xdr:nvSpPr>
        <xdr:cNvPr id="156" name="テキスト ボックス 155">
          <a:extLst>
            <a:ext uri="{FF2B5EF4-FFF2-40B4-BE49-F238E27FC236}">
              <a16:creationId xmlns:a16="http://schemas.microsoft.com/office/drawing/2014/main" id="{E49A3B72-C6F1-47D6-B474-20778A1A3E41}"/>
            </a:ext>
          </a:extLst>
        </xdr:cNvPr>
        <xdr:cNvSpPr txBox="1"/>
      </xdr:nvSpPr>
      <xdr:spPr>
        <a:xfrm>
          <a:off x="1066800" y="1021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220561E6-2E29-4606-9F88-7EA967F1C83C}"/>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A831E622-ECDF-4398-8623-853FB6609F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ABDBABC1-24E4-45D3-A82D-C7B8D1A3F1B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94AEDEAE-0B14-4223-BBB0-F47BFF216F98}"/>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5B9AC125-602C-4AC6-8904-71D70DD251AF}"/>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E91A49FD-07E7-4CA9-A79D-4CDA37D9ED53}"/>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C6BF2119-12F1-4EF9-A109-E2ADA0142344}"/>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76DF12A-9927-4D06-A106-6E614ED95C83}"/>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63E8F29C-4030-4CAD-98EE-465A84B8D292}"/>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1E8FA03-6F82-4354-9E11-FD8755819F4C}"/>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1B2E5BC2-5681-41DF-9236-C7B2151F0272}"/>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FAE367EA-836A-44A4-BB45-B9966E23F3E9}"/>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2F4E507D-C476-4714-A4C5-15940B71B195}"/>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前年度よりも</a:t>
          </a:r>
          <a:r>
            <a:rPr kumimoji="1" lang="en-US" altLang="ja-JP" sz="1300">
              <a:latin typeface="ＭＳ Ｐゴシック" panose="020B0600070205080204" pitchFamily="50" charset="-128"/>
              <a:ea typeface="ＭＳ Ｐゴシック" panose="020B0600070205080204" pitchFamily="50" charset="-128"/>
            </a:rPr>
            <a:t>3,000</a:t>
          </a:r>
          <a:r>
            <a:rPr kumimoji="1" lang="ja-JP" altLang="en-US" sz="1300">
              <a:latin typeface="ＭＳ Ｐゴシック" panose="020B0600070205080204" pitchFamily="50" charset="-128"/>
              <a:ea typeface="ＭＳ Ｐゴシック" panose="020B0600070205080204" pitchFamily="50" charset="-128"/>
            </a:rPr>
            <a:t>円増加しているものの、定員適正化計画に基づき職員数の適正化に努めたことで人件費が抑えられており、富山県平均や全国平均よりも低く、類似団体内で比較しても低い決算額となっている。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B0C48A8F-0B59-47D0-AECE-666CC78184BD}"/>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3F6CCC94-6875-462F-A0A1-729807DE9BDD}"/>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F4EF14BC-8035-40C9-806B-D40D5B5B95CB}"/>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3" name="直線コネクタ 172">
          <a:extLst>
            <a:ext uri="{FF2B5EF4-FFF2-40B4-BE49-F238E27FC236}">
              <a16:creationId xmlns:a16="http://schemas.microsoft.com/office/drawing/2014/main" id="{563494CC-EFD4-43C1-B2B2-0EBD6215C28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4" name="テキスト ボックス 173">
          <a:extLst>
            <a:ext uri="{FF2B5EF4-FFF2-40B4-BE49-F238E27FC236}">
              <a16:creationId xmlns:a16="http://schemas.microsoft.com/office/drawing/2014/main" id="{5BAD0B37-0883-4460-B57C-A3F4E63F24B4}"/>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a:extLst>
            <a:ext uri="{FF2B5EF4-FFF2-40B4-BE49-F238E27FC236}">
              <a16:creationId xmlns:a16="http://schemas.microsoft.com/office/drawing/2014/main" id="{E8227201-5AB8-4836-8638-0C8E970BB961}"/>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a:extLst>
            <a:ext uri="{FF2B5EF4-FFF2-40B4-BE49-F238E27FC236}">
              <a16:creationId xmlns:a16="http://schemas.microsoft.com/office/drawing/2014/main" id="{3C21982F-F35B-4817-A9D6-64461D10362D}"/>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7" name="直線コネクタ 176">
          <a:extLst>
            <a:ext uri="{FF2B5EF4-FFF2-40B4-BE49-F238E27FC236}">
              <a16:creationId xmlns:a16="http://schemas.microsoft.com/office/drawing/2014/main" id="{C00DE773-4AAD-4EA7-A295-433F0416A0D7}"/>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78" name="テキスト ボックス 177">
          <a:extLst>
            <a:ext uri="{FF2B5EF4-FFF2-40B4-BE49-F238E27FC236}">
              <a16:creationId xmlns:a16="http://schemas.microsoft.com/office/drawing/2014/main" id="{2247AF24-6987-4008-A11D-2EFCF31FAF99}"/>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a:extLst>
            <a:ext uri="{FF2B5EF4-FFF2-40B4-BE49-F238E27FC236}">
              <a16:creationId xmlns:a16="http://schemas.microsoft.com/office/drawing/2014/main" id="{98E35F8E-2D13-42EF-B09A-92CA42DD726D}"/>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a:extLst>
            <a:ext uri="{FF2B5EF4-FFF2-40B4-BE49-F238E27FC236}">
              <a16:creationId xmlns:a16="http://schemas.microsoft.com/office/drawing/2014/main" id="{ACB8880E-19B5-4F70-B3F6-7677DCB12671}"/>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40063137-FFAB-4039-A8BC-1A716D701795}"/>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17459</xdr:rowOff>
    </xdr:from>
    <xdr:to>
      <xdr:col>23</xdr:col>
      <xdr:colOff>133350</xdr:colOff>
      <xdr:row>88</xdr:row>
      <xdr:rowOff>117351</xdr:rowOff>
    </xdr:to>
    <xdr:cxnSp macro="">
      <xdr:nvCxnSpPr>
        <xdr:cNvPr id="182" name="直線コネクタ 181">
          <a:extLst>
            <a:ext uri="{FF2B5EF4-FFF2-40B4-BE49-F238E27FC236}">
              <a16:creationId xmlns:a16="http://schemas.microsoft.com/office/drawing/2014/main" id="{23216585-3224-4FC1-9062-8ED6A050FEB1}"/>
            </a:ext>
          </a:extLst>
        </xdr:cNvPr>
        <xdr:cNvCxnSpPr/>
      </xdr:nvCxnSpPr>
      <xdr:spPr>
        <a:xfrm flipV="1">
          <a:off x="4953000" y="14076359"/>
          <a:ext cx="0" cy="11285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89428</xdr:rowOff>
    </xdr:from>
    <xdr:ext cx="762000" cy="259045"/>
    <xdr:sp macro="" textlink="">
      <xdr:nvSpPr>
        <xdr:cNvPr id="183" name="人件費・物件費等の状況最小値テキスト">
          <a:extLst>
            <a:ext uri="{FF2B5EF4-FFF2-40B4-BE49-F238E27FC236}">
              <a16:creationId xmlns:a16="http://schemas.microsoft.com/office/drawing/2014/main" id="{F066DAA3-54CB-4641-A340-133ACD61C560}"/>
            </a:ext>
          </a:extLst>
        </xdr:cNvPr>
        <xdr:cNvSpPr txBox="1"/>
      </xdr:nvSpPr>
      <xdr:spPr>
        <a:xfrm>
          <a:off x="5041900" y="1517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117351</xdr:rowOff>
    </xdr:from>
    <xdr:to>
      <xdr:col>24</xdr:col>
      <xdr:colOff>12700</xdr:colOff>
      <xdr:row>88</xdr:row>
      <xdr:rowOff>117351</xdr:rowOff>
    </xdr:to>
    <xdr:cxnSp macro="">
      <xdr:nvCxnSpPr>
        <xdr:cNvPr id="184" name="直線コネクタ 183">
          <a:extLst>
            <a:ext uri="{FF2B5EF4-FFF2-40B4-BE49-F238E27FC236}">
              <a16:creationId xmlns:a16="http://schemas.microsoft.com/office/drawing/2014/main" id="{7B7765DF-5944-45E0-8AC8-7415310E41A9}"/>
            </a:ext>
          </a:extLst>
        </xdr:cNvPr>
        <xdr:cNvCxnSpPr/>
      </xdr:nvCxnSpPr>
      <xdr:spPr>
        <a:xfrm>
          <a:off x="4864100" y="1520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103836</xdr:rowOff>
    </xdr:from>
    <xdr:ext cx="762000" cy="259045"/>
    <xdr:sp macro="" textlink="">
      <xdr:nvSpPr>
        <xdr:cNvPr id="185" name="人件費・物件費等の状況最大値テキスト">
          <a:extLst>
            <a:ext uri="{FF2B5EF4-FFF2-40B4-BE49-F238E27FC236}">
              <a16:creationId xmlns:a16="http://schemas.microsoft.com/office/drawing/2014/main" id="{4E3A2572-EA4E-42E7-B211-76CE4FA0A16F}"/>
            </a:ext>
          </a:extLst>
        </xdr:cNvPr>
        <xdr:cNvSpPr txBox="1"/>
      </xdr:nvSpPr>
      <xdr:spPr>
        <a:xfrm>
          <a:off x="5041900" y="13819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17459</xdr:rowOff>
    </xdr:from>
    <xdr:to>
      <xdr:col>24</xdr:col>
      <xdr:colOff>12700</xdr:colOff>
      <xdr:row>82</xdr:row>
      <xdr:rowOff>17459</xdr:rowOff>
    </xdr:to>
    <xdr:cxnSp macro="">
      <xdr:nvCxnSpPr>
        <xdr:cNvPr id="186" name="直線コネクタ 185">
          <a:extLst>
            <a:ext uri="{FF2B5EF4-FFF2-40B4-BE49-F238E27FC236}">
              <a16:creationId xmlns:a16="http://schemas.microsoft.com/office/drawing/2014/main" id="{8FEF1B21-8CBD-48ED-A95A-7F541EA7C143}"/>
            </a:ext>
          </a:extLst>
        </xdr:cNvPr>
        <xdr:cNvCxnSpPr/>
      </xdr:nvCxnSpPr>
      <xdr:spPr>
        <a:xfrm>
          <a:off x="4864100" y="1407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20827</xdr:rowOff>
    </xdr:from>
    <xdr:to>
      <xdr:col>23</xdr:col>
      <xdr:colOff>133350</xdr:colOff>
      <xdr:row>82</xdr:row>
      <xdr:rowOff>38923</xdr:rowOff>
    </xdr:to>
    <xdr:cxnSp macro="">
      <xdr:nvCxnSpPr>
        <xdr:cNvPr id="187" name="直線コネクタ 186">
          <a:extLst>
            <a:ext uri="{FF2B5EF4-FFF2-40B4-BE49-F238E27FC236}">
              <a16:creationId xmlns:a16="http://schemas.microsoft.com/office/drawing/2014/main" id="{18936364-F8D3-43AB-96DE-A471CB3E9442}"/>
            </a:ext>
          </a:extLst>
        </xdr:cNvPr>
        <xdr:cNvCxnSpPr/>
      </xdr:nvCxnSpPr>
      <xdr:spPr>
        <a:xfrm>
          <a:off x="4114800" y="14079727"/>
          <a:ext cx="8382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1945</xdr:rowOff>
    </xdr:from>
    <xdr:ext cx="762000" cy="259045"/>
    <xdr:sp macro="" textlink="">
      <xdr:nvSpPr>
        <xdr:cNvPr id="188" name="人件費・物件費等の状況平均値テキスト">
          <a:extLst>
            <a:ext uri="{FF2B5EF4-FFF2-40B4-BE49-F238E27FC236}">
              <a16:creationId xmlns:a16="http://schemas.microsoft.com/office/drawing/2014/main" id="{1BC5DEC5-BE5B-4BFD-A6CF-A7F2EF15D633}"/>
            </a:ext>
          </a:extLst>
        </xdr:cNvPr>
        <xdr:cNvSpPr txBox="1"/>
      </xdr:nvSpPr>
      <xdr:spPr>
        <a:xfrm>
          <a:off x="5041900" y="14403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29868</xdr:rowOff>
    </xdr:from>
    <xdr:to>
      <xdr:col>23</xdr:col>
      <xdr:colOff>184150</xdr:colOff>
      <xdr:row>84</xdr:row>
      <xdr:rowOff>131468</xdr:rowOff>
    </xdr:to>
    <xdr:sp macro="" textlink="">
      <xdr:nvSpPr>
        <xdr:cNvPr id="189" name="フローチャート: 判断 188">
          <a:extLst>
            <a:ext uri="{FF2B5EF4-FFF2-40B4-BE49-F238E27FC236}">
              <a16:creationId xmlns:a16="http://schemas.microsoft.com/office/drawing/2014/main" id="{F95BA090-5824-41F7-917A-3B2020690682}"/>
            </a:ext>
          </a:extLst>
        </xdr:cNvPr>
        <xdr:cNvSpPr/>
      </xdr:nvSpPr>
      <xdr:spPr>
        <a:xfrm>
          <a:off x="4902200" y="1443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153981</xdr:rowOff>
    </xdr:from>
    <xdr:to>
      <xdr:col>19</xdr:col>
      <xdr:colOff>133350</xdr:colOff>
      <xdr:row>82</xdr:row>
      <xdr:rowOff>20827</xdr:rowOff>
    </xdr:to>
    <xdr:cxnSp macro="">
      <xdr:nvCxnSpPr>
        <xdr:cNvPr id="190" name="直線コネクタ 189">
          <a:extLst>
            <a:ext uri="{FF2B5EF4-FFF2-40B4-BE49-F238E27FC236}">
              <a16:creationId xmlns:a16="http://schemas.microsoft.com/office/drawing/2014/main" id="{90E0C0D1-721B-47A3-A891-2FA4DE24E10D}"/>
            </a:ext>
          </a:extLst>
        </xdr:cNvPr>
        <xdr:cNvCxnSpPr/>
      </xdr:nvCxnSpPr>
      <xdr:spPr>
        <a:xfrm>
          <a:off x="3225800" y="14041431"/>
          <a:ext cx="889000" cy="3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155453</xdr:rowOff>
    </xdr:from>
    <xdr:to>
      <xdr:col>19</xdr:col>
      <xdr:colOff>184150</xdr:colOff>
      <xdr:row>84</xdr:row>
      <xdr:rowOff>85603</xdr:rowOff>
    </xdr:to>
    <xdr:sp macro="" textlink="">
      <xdr:nvSpPr>
        <xdr:cNvPr id="191" name="フローチャート: 判断 190">
          <a:extLst>
            <a:ext uri="{FF2B5EF4-FFF2-40B4-BE49-F238E27FC236}">
              <a16:creationId xmlns:a16="http://schemas.microsoft.com/office/drawing/2014/main" id="{4491C810-0C59-4D55-A166-0B201A2A8835}"/>
            </a:ext>
          </a:extLst>
        </xdr:cNvPr>
        <xdr:cNvSpPr/>
      </xdr:nvSpPr>
      <xdr:spPr>
        <a:xfrm>
          <a:off x="4064000" y="1438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70380</xdr:rowOff>
    </xdr:from>
    <xdr:ext cx="736600" cy="259045"/>
    <xdr:sp macro="" textlink="">
      <xdr:nvSpPr>
        <xdr:cNvPr id="192" name="テキスト ボックス 191">
          <a:extLst>
            <a:ext uri="{FF2B5EF4-FFF2-40B4-BE49-F238E27FC236}">
              <a16:creationId xmlns:a16="http://schemas.microsoft.com/office/drawing/2014/main" id="{50852802-4F71-44CF-9CF6-9E75BCB00C61}"/>
            </a:ext>
          </a:extLst>
        </xdr:cNvPr>
        <xdr:cNvSpPr txBox="1"/>
      </xdr:nvSpPr>
      <xdr:spPr>
        <a:xfrm>
          <a:off x="3733800" y="14472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106638</xdr:rowOff>
    </xdr:from>
    <xdr:to>
      <xdr:col>15</xdr:col>
      <xdr:colOff>82550</xdr:colOff>
      <xdr:row>81</xdr:row>
      <xdr:rowOff>153981</xdr:rowOff>
    </xdr:to>
    <xdr:cxnSp macro="">
      <xdr:nvCxnSpPr>
        <xdr:cNvPr id="193" name="直線コネクタ 192">
          <a:extLst>
            <a:ext uri="{FF2B5EF4-FFF2-40B4-BE49-F238E27FC236}">
              <a16:creationId xmlns:a16="http://schemas.microsoft.com/office/drawing/2014/main" id="{AD69589A-D314-4B13-BEF0-3CE7D8AF1D74}"/>
            </a:ext>
          </a:extLst>
        </xdr:cNvPr>
        <xdr:cNvCxnSpPr/>
      </xdr:nvCxnSpPr>
      <xdr:spPr>
        <a:xfrm>
          <a:off x="2336800" y="13994088"/>
          <a:ext cx="889000" cy="4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89288</xdr:rowOff>
    </xdr:from>
    <xdr:to>
      <xdr:col>15</xdr:col>
      <xdr:colOff>133350</xdr:colOff>
      <xdr:row>84</xdr:row>
      <xdr:rowOff>19438</xdr:rowOff>
    </xdr:to>
    <xdr:sp macro="" textlink="">
      <xdr:nvSpPr>
        <xdr:cNvPr id="194" name="フローチャート: 判断 193">
          <a:extLst>
            <a:ext uri="{FF2B5EF4-FFF2-40B4-BE49-F238E27FC236}">
              <a16:creationId xmlns:a16="http://schemas.microsoft.com/office/drawing/2014/main" id="{EA28F60C-9214-4C33-8821-A295D015C36A}"/>
            </a:ext>
          </a:extLst>
        </xdr:cNvPr>
        <xdr:cNvSpPr/>
      </xdr:nvSpPr>
      <xdr:spPr>
        <a:xfrm>
          <a:off x="3175000" y="1431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4215</xdr:rowOff>
    </xdr:from>
    <xdr:ext cx="762000" cy="259045"/>
    <xdr:sp macro="" textlink="">
      <xdr:nvSpPr>
        <xdr:cNvPr id="195" name="テキスト ボックス 194">
          <a:extLst>
            <a:ext uri="{FF2B5EF4-FFF2-40B4-BE49-F238E27FC236}">
              <a16:creationId xmlns:a16="http://schemas.microsoft.com/office/drawing/2014/main" id="{C71A1D8E-8FC5-4A13-918F-EFC4E79782FA}"/>
            </a:ext>
          </a:extLst>
        </xdr:cNvPr>
        <xdr:cNvSpPr txBox="1"/>
      </xdr:nvSpPr>
      <xdr:spPr>
        <a:xfrm>
          <a:off x="2844800" y="1440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99037</xdr:rowOff>
    </xdr:from>
    <xdr:to>
      <xdr:col>11</xdr:col>
      <xdr:colOff>31750</xdr:colOff>
      <xdr:row>81</xdr:row>
      <xdr:rowOff>106638</xdr:rowOff>
    </xdr:to>
    <xdr:cxnSp macro="">
      <xdr:nvCxnSpPr>
        <xdr:cNvPr id="196" name="直線コネクタ 195">
          <a:extLst>
            <a:ext uri="{FF2B5EF4-FFF2-40B4-BE49-F238E27FC236}">
              <a16:creationId xmlns:a16="http://schemas.microsoft.com/office/drawing/2014/main" id="{2568AD95-C654-4433-829E-32864DC130CE}"/>
            </a:ext>
          </a:extLst>
        </xdr:cNvPr>
        <xdr:cNvCxnSpPr/>
      </xdr:nvCxnSpPr>
      <xdr:spPr>
        <a:xfrm>
          <a:off x="1447800" y="13986487"/>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160665</xdr:rowOff>
    </xdr:from>
    <xdr:to>
      <xdr:col>11</xdr:col>
      <xdr:colOff>82550</xdr:colOff>
      <xdr:row>83</xdr:row>
      <xdr:rowOff>90815</xdr:rowOff>
    </xdr:to>
    <xdr:sp macro="" textlink="">
      <xdr:nvSpPr>
        <xdr:cNvPr id="197" name="フローチャート: 判断 196">
          <a:extLst>
            <a:ext uri="{FF2B5EF4-FFF2-40B4-BE49-F238E27FC236}">
              <a16:creationId xmlns:a16="http://schemas.microsoft.com/office/drawing/2014/main" id="{142DFCD9-EAC0-4E7D-92F4-32083A3ACE57}"/>
            </a:ext>
          </a:extLst>
        </xdr:cNvPr>
        <xdr:cNvSpPr/>
      </xdr:nvSpPr>
      <xdr:spPr>
        <a:xfrm>
          <a:off x="2286000" y="1421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75592</xdr:rowOff>
    </xdr:from>
    <xdr:ext cx="762000" cy="259045"/>
    <xdr:sp macro="" textlink="">
      <xdr:nvSpPr>
        <xdr:cNvPr id="198" name="テキスト ボックス 197">
          <a:extLst>
            <a:ext uri="{FF2B5EF4-FFF2-40B4-BE49-F238E27FC236}">
              <a16:creationId xmlns:a16="http://schemas.microsoft.com/office/drawing/2014/main" id="{7A83EBBD-BAB9-4142-A2D7-EC6DB74C925B}"/>
            </a:ext>
          </a:extLst>
        </xdr:cNvPr>
        <xdr:cNvSpPr txBox="1"/>
      </xdr:nvSpPr>
      <xdr:spPr>
        <a:xfrm>
          <a:off x="1955800" y="1430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128898</xdr:rowOff>
    </xdr:from>
    <xdr:to>
      <xdr:col>7</xdr:col>
      <xdr:colOff>31750</xdr:colOff>
      <xdr:row>83</xdr:row>
      <xdr:rowOff>59048</xdr:rowOff>
    </xdr:to>
    <xdr:sp macro="" textlink="">
      <xdr:nvSpPr>
        <xdr:cNvPr id="199" name="フローチャート: 判断 198">
          <a:extLst>
            <a:ext uri="{FF2B5EF4-FFF2-40B4-BE49-F238E27FC236}">
              <a16:creationId xmlns:a16="http://schemas.microsoft.com/office/drawing/2014/main" id="{64FEC459-ACE4-4400-9B4C-808B54B34F91}"/>
            </a:ext>
          </a:extLst>
        </xdr:cNvPr>
        <xdr:cNvSpPr/>
      </xdr:nvSpPr>
      <xdr:spPr>
        <a:xfrm>
          <a:off x="1397000" y="141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43825</xdr:rowOff>
    </xdr:from>
    <xdr:ext cx="762000" cy="259045"/>
    <xdr:sp macro="" textlink="">
      <xdr:nvSpPr>
        <xdr:cNvPr id="200" name="テキスト ボックス 199">
          <a:extLst>
            <a:ext uri="{FF2B5EF4-FFF2-40B4-BE49-F238E27FC236}">
              <a16:creationId xmlns:a16="http://schemas.microsoft.com/office/drawing/2014/main" id="{53EE8E2E-98AE-4D5D-9977-6F45B7257B3C}"/>
            </a:ext>
          </a:extLst>
        </xdr:cNvPr>
        <xdr:cNvSpPr txBox="1"/>
      </xdr:nvSpPr>
      <xdr:spPr>
        <a:xfrm>
          <a:off x="1066800" y="1427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BD276925-9C91-450B-A19B-7E9977B04715}"/>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506822D5-1E29-4459-A564-50D9B778FF9D}"/>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4134420A-CCE5-47C0-856E-FE7FCE7DEA0D}"/>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53C6250C-88F7-4CF6-90CE-4B7339D9E077}"/>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548B2885-8E4A-48B7-A477-24078080705D}"/>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159573</xdr:rowOff>
    </xdr:from>
    <xdr:to>
      <xdr:col>23</xdr:col>
      <xdr:colOff>184150</xdr:colOff>
      <xdr:row>82</xdr:row>
      <xdr:rowOff>89723</xdr:rowOff>
    </xdr:to>
    <xdr:sp macro="" textlink="">
      <xdr:nvSpPr>
        <xdr:cNvPr id="206" name="楕円 205">
          <a:extLst>
            <a:ext uri="{FF2B5EF4-FFF2-40B4-BE49-F238E27FC236}">
              <a16:creationId xmlns:a16="http://schemas.microsoft.com/office/drawing/2014/main" id="{EEE2658A-3808-46EC-AEE5-BF8E60FFDA03}"/>
            </a:ext>
          </a:extLst>
        </xdr:cNvPr>
        <xdr:cNvSpPr/>
      </xdr:nvSpPr>
      <xdr:spPr>
        <a:xfrm>
          <a:off x="4902200" y="1404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80850</xdr:rowOff>
    </xdr:from>
    <xdr:ext cx="762000" cy="259045"/>
    <xdr:sp macro="" textlink="">
      <xdr:nvSpPr>
        <xdr:cNvPr id="207" name="人件費・物件費等の状況該当値テキスト">
          <a:extLst>
            <a:ext uri="{FF2B5EF4-FFF2-40B4-BE49-F238E27FC236}">
              <a16:creationId xmlns:a16="http://schemas.microsoft.com/office/drawing/2014/main" id="{10F94CFE-FB25-41D6-B414-FF926B498C75}"/>
            </a:ext>
          </a:extLst>
        </xdr:cNvPr>
        <xdr:cNvSpPr txBox="1"/>
      </xdr:nvSpPr>
      <xdr:spPr>
        <a:xfrm>
          <a:off x="5041900" y="1396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141477</xdr:rowOff>
    </xdr:from>
    <xdr:to>
      <xdr:col>19</xdr:col>
      <xdr:colOff>184150</xdr:colOff>
      <xdr:row>82</xdr:row>
      <xdr:rowOff>71627</xdr:rowOff>
    </xdr:to>
    <xdr:sp macro="" textlink="">
      <xdr:nvSpPr>
        <xdr:cNvPr id="208" name="楕円 207">
          <a:extLst>
            <a:ext uri="{FF2B5EF4-FFF2-40B4-BE49-F238E27FC236}">
              <a16:creationId xmlns:a16="http://schemas.microsoft.com/office/drawing/2014/main" id="{5AD18189-306F-4C3D-99D6-27AA5EEDF805}"/>
            </a:ext>
          </a:extLst>
        </xdr:cNvPr>
        <xdr:cNvSpPr/>
      </xdr:nvSpPr>
      <xdr:spPr>
        <a:xfrm>
          <a:off x="4064000" y="140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81804</xdr:rowOff>
    </xdr:from>
    <xdr:ext cx="736600" cy="259045"/>
    <xdr:sp macro="" textlink="">
      <xdr:nvSpPr>
        <xdr:cNvPr id="209" name="テキスト ボックス 208">
          <a:extLst>
            <a:ext uri="{FF2B5EF4-FFF2-40B4-BE49-F238E27FC236}">
              <a16:creationId xmlns:a16="http://schemas.microsoft.com/office/drawing/2014/main" id="{BF7AE16D-555A-45AA-8A7D-2D4D9FD96C7D}"/>
            </a:ext>
          </a:extLst>
        </xdr:cNvPr>
        <xdr:cNvSpPr txBox="1"/>
      </xdr:nvSpPr>
      <xdr:spPr>
        <a:xfrm>
          <a:off x="3733800" y="13797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103181</xdr:rowOff>
    </xdr:from>
    <xdr:to>
      <xdr:col>15</xdr:col>
      <xdr:colOff>133350</xdr:colOff>
      <xdr:row>82</xdr:row>
      <xdr:rowOff>33331</xdr:rowOff>
    </xdr:to>
    <xdr:sp macro="" textlink="">
      <xdr:nvSpPr>
        <xdr:cNvPr id="210" name="楕円 209">
          <a:extLst>
            <a:ext uri="{FF2B5EF4-FFF2-40B4-BE49-F238E27FC236}">
              <a16:creationId xmlns:a16="http://schemas.microsoft.com/office/drawing/2014/main" id="{3D060EB0-FFE8-4324-986D-6508FDF771AC}"/>
            </a:ext>
          </a:extLst>
        </xdr:cNvPr>
        <xdr:cNvSpPr/>
      </xdr:nvSpPr>
      <xdr:spPr>
        <a:xfrm>
          <a:off x="3175000" y="1399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43508</xdr:rowOff>
    </xdr:from>
    <xdr:ext cx="762000" cy="259045"/>
    <xdr:sp macro="" textlink="">
      <xdr:nvSpPr>
        <xdr:cNvPr id="211" name="テキスト ボックス 210">
          <a:extLst>
            <a:ext uri="{FF2B5EF4-FFF2-40B4-BE49-F238E27FC236}">
              <a16:creationId xmlns:a16="http://schemas.microsoft.com/office/drawing/2014/main" id="{C5D2634B-45C1-4547-BD53-163B7BFDC11C}"/>
            </a:ext>
          </a:extLst>
        </xdr:cNvPr>
        <xdr:cNvSpPr txBox="1"/>
      </xdr:nvSpPr>
      <xdr:spPr>
        <a:xfrm>
          <a:off x="2844800" y="1375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55838</xdr:rowOff>
    </xdr:from>
    <xdr:to>
      <xdr:col>11</xdr:col>
      <xdr:colOff>82550</xdr:colOff>
      <xdr:row>81</xdr:row>
      <xdr:rowOff>157438</xdr:rowOff>
    </xdr:to>
    <xdr:sp macro="" textlink="">
      <xdr:nvSpPr>
        <xdr:cNvPr id="212" name="楕円 211">
          <a:extLst>
            <a:ext uri="{FF2B5EF4-FFF2-40B4-BE49-F238E27FC236}">
              <a16:creationId xmlns:a16="http://schemas.microsoft.com/office/drawing/2014/main" id="{EC0BE069-0420-4D69-94FA-7314B7AE8EA2}"/>
            </a:ext>
          </a:extLst>
        </xdr:cNvPr>
        <xdr:cNvSpPr/>
      </xdr:nvSpPr>
      <xdr:spPr>
        <a:xfrm>
          <a:off x="2286000" y="1394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167615</xdr:rowOff>
    </xdr:from>
    <xdr:ext cx="762000" cy="259045"/>
    <xdr:sp macro="" textlink="">
      <xdr:nvSpPr>
        <xdr:cNvPr id="213" name="テキスト ボックス 212">
          <a:extLst>
            <a:ext uri="{FF2B5EF4-FFF2-40B4-BE49-F238E27FC236}">
              <a16:creationId xmlns:a16="http://schemas.microsoft.com/office/drawing/2014/main" id="{F8A5B10A-E9BE-4481-9BCA-C8EC33593A25}"/>
            </a:ext>
          </a:extLst>
        </xdr:cNvPr>
        <xdr:cNvSpPr txBox="1"/>
      </xdr:nvSpPr>
      <xdr:spPr>
        <a:xfrm>
          <a:off x="1955800" y="13712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48237</xdr:rowOff>
    </xdr:from>
    <xdr:to>
      <xdr:col>7</xdr:col>
      <xdr:colOff>31750</xdr:colOff>
      <xdr:row>81</xdr:row>
      <xdr:rowOff>149837</xdr:rowOff>
    </xdr:to>
    <xdr:sp macro="" textlink="">
      <xdr:nvSpPr>
        <xdr:cNvPr id="214" name="楕円 213">
          <a:extLst>
            <a:ext uri="{FF2B5EF4-FFF2-40B4-BE49-F238E27FC236}">
              <a16:creationId xmlns:a16="http://schemas.microsoft.com/office/drawing/2014/main" id="{83573AF7-E6E5-42E4-B244-EB51029F1CE3}"/>
            </a:ext>
          </a:extLst>
        </xdr:cNvPr>
        <xdr:cNvSpPr/>
      </xdr:nvSpPr>
      <xdr:spPr>
        <a:xfrm>
          <a:off x="1397000" y="1393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160014</xdr:rowOff>
    </xdr:from>
    <xdr:ext cx="762000" cy="259045"/>
    <xdr:sp macro="" textlink="">
      <xdr:nvSpPr>
        <xdr:cNvPr id="215" name="テキスト ボックス 214">
          <a:extLst>
            <a:ext uri="{FF2B5EF4-FFF2-40B4-BE49-F238E27FC236}">
              <a16:creationId xmlns:a16="http://schemas.microsoft.com/office/drawing/2014/main" id="{80913FE6-DACE-49A2-8659-9E88DF13A73D}"/>
            </a:ext>
          </a:extLst>
        </xdr:cNvPr>
        <xdr:cNvSpPr txBox="1"/>
      </xdr:nvSpPr>
      <xdr:spPr>
        <a:xfrm>
          <a:off x="1066800" y="13704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DCD9D838-6298-4353-ABE2-39164A716CAD}"/>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B67A0211-EA45-49A5-AC53-D627708CAC6C}"/>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4EF362E8-6ADB-4517-ACE0-E7818957504A}"/>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8D36393B-BAF6-421A-8715-0DE6A3C23EE8}"/>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5C92611B-E2EA-45F2-A72C-4EEFC405F70A}"/>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D2993BA1-8A75-4FF9-9897-ECEF424A9B22}"/>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896B6133-3660-4E69-AB0A-9399C6ED08A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BD9DC085-4C41-4EB6-A063-15F449F8CEC5}"/>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CAD55C40-26E0-4285-A4C3-49E2D849236F}"/>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DBD1DFA7-6446-4096-B609-CBE0136DF156}"/>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BA29FFD4-D963-4AD8-8AA4-10B37C2DF149}"/>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DDE11D17-522E-46F4-B50B-47DA56448BE6}"/>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51F7082E-C0B8-4C5B-AB93-CF8A6913AE3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ポイント低下し、類似団体平均は上回るものの、全国平均を下回っている。</a:t>
          </a:r>
        </a:p>
        <a:p>
          <a:r>
            <a:rPr kumimoji="1" lang="ja-JP" altLang="en-US" sz="1300">
              <a:latin typeface="ＭＳ Ｐゴシック" panose="020B0600070205080204" pitchFamily="50" charset="-128"/>
              <a:ea typeface="ＭＳ Ｐゴシック" panose="020B0600070205080204" pitchFamily="50" charset="-128"/>
            </a:rPr>
            <a:t>　引き続き、事務の簡素合理化、ノー残業デーや振替休日の徹底などにより、時間外勤務手当の削減を図り、給与の適正化に努めていく。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8D17A012-4E84-49FF-B690-45A0B7FC99C9}"/>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B2414C49-BD90-4FCA-A712-3F0FB915A85D}"/>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1" name="直線コネクタ 230">
          <a:extLst>
            <a:ext uri="{FF2B5EF4-FFF2-40B4-BE49-F238E27FC236}">
              <a16:creationId xmlns:a16="http://schemas.microsoft.com/office/drawing/2014/main" id="{EBE4AA4E-A5FC-4CEF-9918-C67B59628A46}"/>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2" name="テキスト ボックス 231">
          <a:extLst>
            <a:ext uri="{FF2B5EF4-FFF2-40B4-BE49-F238E27FC236}">
              <a16:creationId xmlns:a16="http://schemas.microsoft.com/office/drawing/2014/main" id="{BADBD4D3-634C-49AE-A2B8-7093F9D21273}"/>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a:extLst>
            <a:ext uri="{FF2B5EF4-FFF2-40B4-BE49-F238E27FC236}">
              <a16:creationId xmlns:a16="http://schemas.microsoft.com/office/drawing/2014/main" id="{9B77F22F-94C1-4AC9-8CC2-DF7A9D222E8F}"/>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a:extLst>
            <a:ext uri="{FF2B5EF4-FFF2-40B4-BE49-F238E27FC236}">
              <a16:creationId xmlns:a16="http://schemas.microsoft.com/office/drawing/2014/main" id="{58498665-44B4-4137-89F9-B8775A032BC1}"/>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5" name="直線コネクタ 234">
          <a:extLst>
            <a:ext uri="{FF2B5EF4-FFF2-40B4-BE49-F238E27FC236}">
              <a16:creationId xmlns:a16="http://schemas.microsoft.com/office/drawing/2014/main" id="{0F3D3D75-4180-4C44-B362-40EE26EB2F5D}"/>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6" name="テキスト ボックス 235">
          <a:extLst>
            <a:ext uri="{FF2B5EF4-FFF2-40B4-BE49-F238E27FC236}">
              <a16:creationId xmlns:a16="http://schemas.microsoft.com/office/drawing/2014/main" id="{40EB67BD-C192-4A9C-8703-FEE5D4DA540F}"/>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E4A30472-90FD-47DF-8473-1977ABB0E6AA}"/>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D2F4C33A-B81E-4A35-9A26-CF7A262F6BE5}"/>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39" name="直線コネクタ 238">
          <a:extLst>
            <a:ext uri="{FF2B5EF4-FFF2-40B4-BE49-F238E27FC236}">
              <a16:creationId xmlns:a16="http://schemas.microsoft.com/office/drawing/2014/main" id="{4A4FCE3C-1014-43E0-B5CD-D6E1E7147A27}"/>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0" name="テキスト ボックス 239">
          <a:extLst>
            <a:ext uri="{FF2B5EF4-FFF2-40B4-BE49-F238E27FC236}">
              <a16:creationId xmlns:a16="http://schemas.microsoft.com/office/drawing/2014/main" id="{7D36D178-0719-46C7-A338-55A0EE5A2D73}"/>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3BCA1AF9-FC1C-4AB5-BB86-0DB16AC84A55}"/>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6795F0FD-00B1-4D7E-B73B-1FF6B69904B6}"/>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3" name="直線コネクタ 242">
          <a:extLst>
            <a:ext uri="{FF2B5EF4-FFF2-40B4-BE49-F238E27FC236}">
              <a16:creationId xmlns:a16="http://schemas.microsoft.com/office/drawing/2014/main" id="{68C14372-B4BA-47AA-A5F9-D5A9C49333E2}"/>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4" name="テキスト ボックス 243">
          <a:extLst>
            <a:ext uri="{FF2B5EF4-FFF2-40B4-BE49-F238E27FC236}">
              <a16:creationId xmlns:a16="http://schemas.microsoft.com/office/drawing/2014/main" id="{0E9ECD00-0C59-4180-B5C5-4D2ED3D0CF23}"/>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DEBC63C5-4071-4378-967D-0D8E7E3E1799}"/>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E6EF3575-6062-4EA1-B24C-3781C130B788}"/>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741879B3-B5E1-4664-8EC7-86D3106F48BF}"/>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48" name="直線コネクタ 247">
          <a:extLst>
            <a:ext uri="{FF2B5EF4-FFF2-40B4-BE49-F238E27FC236}">
              <a16:creationId xmlns:a16="http://schemas.microsoft.com/office/drawing/2014/main" id="{46BBC514-A012-4D74-BA09-8D8E0720C454}"/>
            </a:ext>
          </a:extLst>
        </xdr:cNvPr>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9" name="給与水準   （国との比較）最小値テキスト">
          <a:extLst>
            <a:ext uri="{FF2B5EF4-FFF2-40B4-BE49-F238E27FC236}">
              <a16:creationId xmlns:a16="http://schemas.microsoft.com/office/drawing/2014/main" id="{AF38EC57-B37C-44B9-B402-0049BFF5DF46}"/>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a:extLst>
            <a:ext uri="{FF2B5EF4-FFF2-40B4-BE49-F238E27FC236}">
              <a16:creationId xmlns:a16="http://schemas.microsoft.com/office/drawing/2014/main" id="{DF1A692A-8FE8-4500-9782-D4D984E9FA6B}"/>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1" name="給与水準   （国との比較）最大値テキスト">
          <a:extLst>
            <a:ext uri="{FF2B5EF4-FFF2-40B4-BE49-F238E27FC236}">
              <a16:creationId xmlns:a16="http://schemas.microsoft.com/office/drawing/2014/main" id="{E8B0AFD2-7DF0-481C-905B-2C05EE9A737B}"/>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2" name="直線コネクタ 251">
          <a:extLst>
            <a:ext uri="{FF2B5EF4-FFF2-40B4-BE49-F238E27FC236}">
              <a16:creationId xmlns:a16="http://schemas.microsoft.com/office/drawing/2014/main" id="{430E93BF-B2B5-46B7-B67D-CA053BF6A23C}"/>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16669</xdr:rowOff>
    </xdr:from>
    <xdr:to>
      <xdr:col>81</xdr:col>
      <xdr:colOff>44450</xdr:colOff>
      <xdr:row>86</xdr:row>
      <xdr:rowOff>11113</xdr:rowOff>
    </xdr:to>
    <xdr:cxnSp macro="">
      <xdr:nvCxnSpPr>
        <xdr:cNvPr id="253" name="直線コネクタ 252">
          <a:extLst>
            <a:ext uri="{FF2B5EF4-FFF2-40B4-BE49-F238E27FC236}">
              <a16:creationId xmlns:a16="http://schemas.microsoft.com/office/drawing/2014/main" id="{E067BBCE-3738-480F-B330-D415D4A60409}"/>
            </a:ext>
          </a:extLst>
        </xdr:cNvPr>
        <xdr:cNvCxnSpPr/>
      </xdr:nvCxnSpPr>
      <xdr:spPr>
        <a:xfrm flipV="1">
          <a:off x="16179800" y="14589919"/>
          <a:ext cx="838200" cy="16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54" name="給与水準   （国との比較）平均値テキスト">
          <a:extLst>
            <a:ext uri="{FF2B5EF4-FFF2-40B4-BE49-F238E27FC236}">
              <a16:creationId xmlns:a16="http://schemas.microsoft.com/office/drawing/2014/main" id="{A481A932-4A6F-460F-8235-E0FC7FB12DD0}"/>
            </a:ext>
          </a:extLst>
        </xdr:cNvPr>
        <xdr:cNvSpPr txBox="1"/>
      </xdr:nvSpPr>
      <xdr:spPr>
        <a:xfrm>
          <a:off x="17106900" y="14323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55" name="フローチャート: 判断 254">
          <a:extLst>
            <a:ext uri="{FF2B5EF4-FFF2-40B4-BE49-F238E27FC236}">
              <a16:creationId xmlns:a16="http://schemas.microsoft.com/office/drawing/2014/main" id="{377642B1-8847-4BB3-861F-74AA257927F3}"/>
            </a:ext>
          </a:extLst>
        </xdr:cNvPr>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11113</xdr:rowOff>
    </xdr:from>
    <xdr:to>
      <xdr:col>77</xdr:col>
      <xdr:colOff>44450</xdr:colOff>
      <xdr:row>86</xdr:row>
      <xdr:rowOff>11113</xdr:rowOff>
    </xdr:to>
    <xdr:cxnSp macro="">
      <xdr:nvCxnSpPr>
        <xdr:cNvPr id="256" name="直線コネクタ 255">
          <a:extLst>
            <a:ext uri="{FF2B5EF4-FFF2-40B4-BE49-F238E27FC236}">
              <a16:creationId xmlns:a16="http://schemas.microsoft.com/office/drawing/2014/main" id="{1F19071E-DE9B-4433-9B88-CADC5BB286FC}"/>
            </a:ext>
          </a:extLst>
        </xdr:cNvPr>
        <xdr:cNvCxnSpPr/>
      </xdr:nvCxnSpPr>
      <xdr:spPr>
        <a:xfrm>
          <a:off x="15290800" y="14755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57" name="フローチャート: 判断 256">
          <a:extLst>
            <a:ext uri="{FF2B5EF4-FFF2-40B4-BE49-F238E27FC236}">
              <a16:creationId xmlns:a16="http://schemas.microsoft.com/office/drawing/2014/main" id="{C81FC411-5455-4E1C-AC76-80C713F3F439}"/>
            </a:ext>
          </a:extLst>
        </xdr:cNvPr>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17321</xdr:rowOff>
    </xdr:from>
    <xdr:ext cx="736600" cy="259045"/>
    <xdr:sp macro="" textlink="">
      <xdr:nvSpPr>
        <xdr:cNvPr id="258" name="テキスト ボックス 257">
          <a:extLst>
            <a:ext uri="{FF2B5EF4-FFF2-40B4-BE49-F238E27FC236}">
              <a16:creationId xmlns:a16="http://schemas.microsoft.com/office/drawing/2014/main" id="{7A407B97-56BC-4D70-B6BF-B48193C4DB4B}"/>
            </a:ext>
          </a:extLst>
        </xdr:cNvPr>
        <xdr:cNvSpPr txBox="1"/>
      </xdr:nvSpPr>
      <xdr:spPr>
        <a:xfrm>
          <a:off x="15798800" y="1424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107156</xdr:rowOff>
    </xdr:from>
    <xdr:to>
      <xdr:col>72</xdr:col>
      <xdr:colOff>203200</xdr:colOff>
      <xdr:row>86</xdr:row>
      <xdr:rowOff>11113</xdr:rowOff>
    </xdr:to>
    <xdr:cxnSp macro="">
      <xdr:nvCxnSpPr>
        <xdr:cNvPr id="259" name="直線コネクタ 258">
          <a:extLst>
            <a:ext uri="{FF2B5EF4-FFF2-40B4-BE49-F238E27FC236}">
              <a16:creationId xmlns:a16="http://schemas.microsoft.com/office/drawing/2014/main" id="{0F15C907-DDC1-44AF-8DE9-54B0B99D7C77}"/>
            </a:ext>
          </a:extLst>
        </xdr:cNvPr>
        <xdr:cNvCxnSpPr/>
      </xdr:nvCxnSpPr>
      <xdr:spPr>
        <a:xfrm>
          <a:off x="14401800" y="14680406"/>
          <a:ext cx="889000" cy="7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0" name="フローチャート: 判断 259">
          <a:extLst>
            <a:ext uri="{FF2B5EF4-FFF2-40B4-BE49-F238E27FC236}">
              <a16:creationId xmlns:a16="http://schemas.microsoft.com/office/drawing/2014/main" id="{35D1E027-3337-43E0-AD82-C1A5A0B1A96C}"/>
            </a:ext>
          </a:extLst>
        </xdr:cNvPr>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47483</xdr:rowOff>
    </xdr:from>
    <xdr:ext cx="762000" cy="259045"/>
    <xdr:sp macro="" textlink="">
      <xdr:nvSpPr>
        <xdr:cNvPr id="261" name="テキスト ボックス 260">
          <a:extLst>
            <a:ext uri="{FF2B5EF4-FFF2-40B4-BE49-F238E27FC236}">
              <a16:creationId xmlns:a16="http://schemas.microsoft.com/office/drawing/2014/main" id="{617E677B-5292-4250-AA1D-CE4EA1550881}"/>
            </a:ext>
          </a:extLst>
        </xdr:cNvPr>
        <xdr:cNvSpPr txBox="1"/>
      </xdr:nvSpPr>
      <xdr:spPr>
        <a:xfrm>
          <a:off x="14909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107156</xdr:rowOff>
    </xdr:from>
    <xdr:to>
      <xdr:col>68</xdr:col>
      <xdr:colOff>152400</xdr:colOff>
      <xdr:row>86</xdr:row>
      <xdr:rowOff>56356</xdr:rowOff>
    </xdr:to>
    <xdr:cxnSp macro="">
      <xdr:nvCxnSpPr>
        <xdr:cNvPr id="262" name="直線コネクタ 261">
          <a:extLst>
            <a:ext uri="{FF2B5EF4-FFF2-40B4-BE49-F238E27FC236}">
              <a16:creationId xmlns:a16="http://schemas.microsoft.com/office/drawing/2014/main" id="{00D1A7B3-1A5B-4FC8-91CF-92A47CD64D5A}"/>
            </a:ext>
          </a:extLst>
        </xdr:cNvPr>
        <xdr:cNvCxnSpPr/>
      </xdr:nvCxnSpPr>
      <xdr:spPr>
        <a:xfrm flipV="1">
          <a:off x="13512800" y="1468040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63" name="フローチャート: 判断 262">
          <a:extLst>
            <a:ext uri="{FF2B5EF4-FFF2-40B4-BE49-F238E27FC236}">
              <a16:creationId xmlns:a16="http://schemas.microsoft.com/office/drawing/2014/main" id="{D29E6F7D-BC0E-4D21-AC69-46CA9E28AF3C}"/>
            </a:ext>
          </a:extLst>
        </xdr:cNvPr>
        <xdr:cNvSpPr/>
      </xdr:nvSpPr>
      <xdr:spPr>
        <a:xfrm>
          <a:off x="14351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47483</xdr:rowOff>
    </xdr:from>
    <xdr:ext cx="762000" cy="259045"/>
    <xdr:sp macro="" textlink="">
      <xdr:nvSpPr>
        <xdr:cNvPr id="264" name="テキスト ボックス 263">
          <a:extLst>
            <a:ext uri="{FF2B5EF4-FFF2-40B4-BE49-F238E27FC236}">
              <a16:creationId xmlns:a16="http://schemas.microsoft.com/office/drawing/2014/main" id="{6321F831-1336-4A50-BEAB-45D8AFB331A4}"/>
            </a:ext>
          </a:extLst>
        </xdr:cNvPr>
        <xdr:cNvSpPr txBox="1"/>
      </xdr:nvSpPr>
      <xdr:spPr>
        <a:xfrm>
          <a:off x="14020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65" name="フローチャート: 判断 264">
          <a:extLst>
            <a:ext uri="{FF2B5EF4-FFF2-40B4-BE49-F238E27FC236}">
              <a16:creationId xmlns:a16="http://schemas.microsoft.com/office/drawing/2014/main" id="{E5178DE8-8A08-46DA-B49D-38BC7A249792}"/>
            </a:ext>
          </a:extLst>
        </xdr:cNvPr>
        <xdr:cNvSpPr/>
      </xdr:nvSpPr>
      <xdr:spPr>
        <a:xfrm>
          <a:off x="13462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77646</xdr:rowOff>
    </xdr:from>
    <xdr:ext cx="762000" cy="259045"/>
    <xdr:sp macro="" textlink="">
      <xdr:nvSpPr>
        <xdr:cNvPr id="266" name="テキスト ボックス 265">
          <a:extLst>
            <a:ext uri="{FF2B5EF4-FFF2-40B4-BE49-F238E27FC236}">
              <a16:creationId xmlns:a16="http://schemas.microsoft.com/office/drawing/2014/main" id="{B236AEFD-18DB-426E-A97E-38BD8D4A94B1}"/>
            </a:ext>
          </a:extLst>
        </xdr:cNvPr>
        <xdr:cNvSpPr txBox="1"/>
      </xdr:nvSpPr>
      <xdr:spPr>
        <a:xfrm>
          <a:off x="13131800" y="1430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A4DF3258-7A15-457D-B7DD-791E422957E5}"/>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77404D60-6132-426A-BAF3-0CEB75D9B63C}"/>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8DA9B5BF-F70B-4C74-ADA1-22CCEA475A45}"/>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A56FE8BF-CC57-4E3D-8A81-CBCBD6300BDB}"/>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BF32A368-EE95-46A4-984A-78B9DB879FFF}"/>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137319</xdr:rowOff>
    </xdr:from>
    <xdr:to>
      <xdr:col>81</xdr:col>
      <xdr:colOff>95250</xdr:colOff>
      <xdr:row>85</xdr:row>
      <xdr:rowOff>67469</xdr:rowOff>
    </xdr:to>
    <xdr:sp macro="" textlink="">
      <xdr:nvSpPr>
        <xdr:cNvPr id="272" name="楕円 271">
          <a:extLst>
            <a:ext uri="{FF2B5EF4-FFF2-40B4-BE49-F238E27FC236}">
              <a16:creationId xmlns:a16="http://schemas.microsoft.com/office/drawing/2014/main" id="{9B401492-2815-4365-9889-CF5B3DD1BC9C}"/>
            </a:ext>
          </a:extLst>
        </xdr:cNvPr>
        <xdr:cNvSpPr/>
      </xdr:nvSpPr>
      <xdr:spPr>
        <a:xfrm>
          <a:off x="16967200" y="1453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109396</xdr:rowOff>
    </xdr:from>
    <xdr:ext cx="762000" cy="259045"/>
    <xdr:sp macro="" textlink="">
      <xdr:nvSpPr>
        <xdr:cNvPr id="273" name="給与水準   （国との比較）該当値テキスト">
          <a:extLst>
            <a:ext uri="{FF2B5EF4-FFF2-40B4-BE49-F238E27FC236}">
              <a16:creationId xmlns:a16="http://schemas.microsoft.com/office/drawing/2014/main" id="{25E447EC-6070-47C5-8467-438829426C42}"/>
            </a:ext>
          </a:extLst>
        </xdr:cNvPr>
        <xdr:cNvSpPr txBox="1"/>
      </xdr:nvSpPr>
      <xdr:spPr>
        <a:xfrm>
          <a:off x="17106900" y="1451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131763</xdr:rowOff>
    </xdr:from>
    <xdr:to>
      <xdr:col>77</xdr:col>
      <xdr:colOff>95250</xdr:colOff>
      <xdr:row>86</xdr:row>
      <xdr:rowOff>61913</xdr:rowOff>
    </xdr:to>
    <xdr:sp macro="" textlink="">
      <xdr:nvSpPr>
        <xdr:cNvPr id="274" name="楕円 273">
          <a:extLst>
            <a:ext uri="{FF2B5EF4-FFF2-40B4-BE49-F238E27FC236}">
              <a16:creationId xmlns:a16="http://schemas.microsoft.com/office/drawing/2014/main" id="{AD612FFA-1DFF-41DB-968D-7511C523C9D0}"/>
            </a:ext>
          </a:extLst>
        </xdr:cNvPr>
        <xdr:cNvSpPr/>
      </xdr:nvSpPr>
      <xdr:spPr>
        <a:xfrm>
          <a:off x="16129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46690</xdr:rowOff>
    </xdr:from>
    <xdr:ext cx="736600" cy="259045"/>
    <xdr:sp macro="" textlink="">
      <xdr:nvSpPr>
        <xdr:cNvPr id="275" name="テキスト ボックス 274">
          <a:extLst>
            <a:ext uri="{FF2B5EF4-FFF2-40B4-BE49-F238E27FC236}">
              <a16:creationId xmlns:a16="http://schemas.microsoft.com/office/drawing/2014/main" id="{204355AB-3911-4BF3-A59A-39D1DF7CD21A}"/>
            </a:ext>
          </a:extLst>
        </xdr:cNvPr>
        <xdr:cNvSpPr txBox="1"/>
      </xdr:nvSpPr>
      <xdr:spPr>
        <a:xfrm>
          <a:off x="15798800" y="14791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131763</xdr:rowOff>
    </xdr:from>
    <xdr:to>
      <xdr:col>73</xdr:col>
      <xdr:colOff>44450</xdr:colOff>
      <xdr:row>86</xdr:row>
      <xdr:rowOff>61913</xdr:rowOff>
    </xdr:to>
    <xdr:sp macro="" textlink="">
      <xdr:nvSpPr>
        <xdr:cNvPr id="276" name="楕円 275">
          <a:extLst>
            <a:ext uri="{FF2B5EF4-FFF2-40B4-BE49-F238E27FC236}">
              <a16:creationId xmlns:a16="http://schemas.microsoft.com/office/drawing/2014/main" id="{D116FF3B-59AB-446A-95FB-38C6A2D4F13D}"/>
            </a:ext>
          </a:extLst>
        </xdr:cNvPr>
        <xdr:cNvSpPr/>
      </xdr:nvSpPr>
      <xdr:spPr>
        <a:xfrm>
          <a:off x="15240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46690</xdr:rowOff>
    </xdr:from>
    <xdr:ext cx="762000" cy="259045"/>
    <xdr:sp macro="" textlink="">
      <xdr:nvSpPr>
        <xdr:cNvPr id="277" name="テキスト ボックス 276">
          <a:extLst>
            <a:ext uri="{FF2B5EF4-FFF2-40B4-BE49-F238E27FC236}">
              <a16:creationId xmlns:a16="http://schemas.microsoft.com/office/drawing/2014/main" id="{9A6AA306-13A6-45E6-9CBB-20390FE63E87}"/>
            </a:ext>
          </a:extLst>
        </xdr:cNvPr>
        <xdr:cNvSpPr txBox="1"/>
      </xdr:nvSpPr>
      <xdr:spPr>
        <a:xfrm>
          <a:off x="14909800" y="1479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56356</xdr:rowOff>
    </xdr:from>
    <xdr:to>
      <xdr:col>68</xdr:col>
      <xdr:colOff>203200</xdr:colOff>
      <xdr:row>85</xdr:row>
      <xdr:rowOff>157956</xdr:rowOff>
    </xdr:to>
    <xdr:sp macro="" textlink="">
      <xdr:nvSpPr>
        <xdr:cNvPr id="278" name="楕円 277">
          <a:extLst>
            <a:ext uri="{FF2B5EF4-FFF2-40B4-BE49-F238E27FC236}">
              <a16:creationId xmlns:a16="http://schemas.microsoft.com/office/drawing/2014/main" id="{96E2ADD1-5055-43F2-A697-8E35E6319EB2}"/>
            </a:ext>
          </a:extLst>
        </xdr:cNvPr>
        <xdr:cNvSpPr/>
      </xdr:nvSpPr>
      <xdr:spPr>
        <a:xfrm>
          <a:off x="14351000" y="1462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142733</xdr:rowOff>
    </xdr:from>
    <xdr:ext cx="762000" cy="259045"/>
    <xdr:sp macro="" textlink="">
      <xdr:nvSpPr>
        <xdr:cNvPr id="279" name="テキスト ボックス 278">
          <a:extLst>
            <a:ext uri="{FF2B5EF4-FFF2-40B4-BE49-F238E27FC236}">
              <a16:creationId xmlns:a16="http://schemas.microsoft.com/office/drawing/2014/main" id="{0863D94B-BB30-4D7B-AEC3-8803DFC72B56}"/>
            </a:ext>
          </a:extLst>
        </xdr:cNvPr>
        <xdr:cNvSpPr txBox="1"/>
      </xdr:nvSpPr>
      <xdr:spPr>
        <a:xfrm>
          <a:off x="14020800" y="14715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5556</xdr:rowOff>
    </xdr:from>
    <xdr:to>
      <xdr:col>64</xdr:col>
      <xdr:colOff>152400</xdr:colOff>
      <xdr:row>86</xdr:row>
      <xdr:rowOff>107156</xdr:rowOff>
    </xdr:to>
    <xdr:sp macro="" textlink="">
      <xdr:nvSpPr>
        <xdr:cNvPr id="280" name="楕円 279">
          <a:extLst>
            <a:ext uri="{FF2B5EF4-FFF2-40B4-BE49-F238E27FC236}">
              <a16:creationId xmlns:a16="http://schemas.microsoft.com/office/drawing/2014/main" id="{AD8CCD3F-30F3-46F7-8F8F-F32236A544CE}"/>
            </a:ext>
          </a:extLst>
        </xdr:cNvPr>
        <xdr:cNvSpPr/>
      </xdr:nvSpPr>
      <xdr:spPr>
        <a:xfrm>
          <a:off x="13462000" y="1475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91933</xdr:rowOff>
    </xdr:from>
    <xdr:ext cx="762000" cy="259045"/>
    <xdr:sp macro="" textlink="">
      <xdr:nvSpPr>
        <xdr:cNvPr id="281" name="テキスト ボックス 280">
          <a:extLst>
            <a:ext uri="{FF2B5EF4-FFF2-40B4-BE49-F238E27FC236}">
              <a16:creationId xmlns:a16="http://schemas.microsoft.com/office/drawing/2014/main" id="{2A222EBE-C125-49B1-AFA8-A527F69412E9}"/>
            </a:ext>
          </a:extLst>
        </xdr:cNvPr>
        <xdr:cNvSpPr txBox="1"/>
      </xdr:nvSpPr>
      <xdr:spPr>
        <a:xfrm>
          <a:off x="13131800" y="1483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7D501EC6-8718-4476-9243-02217C6980C2}"/>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67C2C0DB-4584-43F8-9C0C-8792FDD8CD1F}"/>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1F9EA981-3CC0-4AFD-B6E5-B6E29E32B401}"/>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E03D2CE6-64F5-4385-B26A-2BC9B0FAF055}"/>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987A781B-D645-4C7C-80E1-87E561799B9E}"/>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AD49D3D6-E4E3-464F-A6AA-7A052BD0F2C7}"/>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CC5FA715-A39F-4A9E-A176-90A48F531C53}"/>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324CC2AF-70C5-462B-BF64-09934907EC3C}"/>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F052DC3-CBC6-4CC1-98B0-D3C3B031C53E}"/>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38B32BC7-75C7-4AD3-9AA3-8A1C41170998}"/>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33F4F9F0-F4FC-4ACA-A586-C6895B4806E4}"/>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B494BBC0-19FA-400E-8089-DAA24E30F9E3}"/>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A01C155E-753B-4FBB-85B0-7BC7D6CBE22E}"/>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定員適正化計画に基づく職員数の適正化に努めており、人口千人当たり職員数は類似団体内で２番目に少ない</a:t>
          </a:r>
          <a:r>
            <a:rPr kumimoji="1" lang="en-US" altLang="ja-JP" sz="1300">
              <a:latin typeface="ＭＳ Ｐゴシック" panose="020B0600070205080204" pitchFamily="50" charset="-128"/>
              <a:ea typeface="ＭＳ Ｐゴシック" panose="020B0600070205080204" pitchFamily="50" charset="-128"/>
            </a:rPr>
            <a:t>5.41</a:t>
          </a:r>
          <a:r>
            <a:rPr kumimoji="1" lang="ja-JP" altLang="en-US" sz="1300">
              <a:latin typeface="ＭＳ Ｐゴシック" panose="020B0600070205080204" pitchFamily="50" charset="-128"/>
              <a:ea typeface="ＭＳ Ｐゴシック" panose="020B0600070205080204" pitchFamily="50" charset="-128"/>
            </a:rPr>
            <a:t>人と全国平均を大きく下回っている。</a:t>
          </a:r>
        </a:p>
        <a:p>
          <a:r>
            <a:rPr kumimoji="1" lang="ja-JP" altLang="en-US" sz="1300">
              <a:latin typeface="ＭＳ Ｐゴシック" panose="020B0600070205080204" pitchFamily="50" charset="-128"/>
              <a:ea typeface="ＭＳ Ｐゴシック" panose="020B0600070205080204" pitchFamily="50" charset="-128"/>
            </a:rPr>
            <a:t>　引き続き、職員研修の充実などによる資質向上と、人員数の適正化を継続していく。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F1D11429-188C-4F6D-992B-CF91820DDCF4}"/>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3EDD6295-85EC-4409-BB0B-43C604C1E1BA}"/>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AD9FCC58-AE4F-40F9-9ABD-5C605EA44863}"/>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45E949-B8E5-4EAB-803A-0BEFC99CB4AC}"/>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C294FAE8-F77F-4BB7-9567-CF27C3EB8CFA}"/>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6782EB39-F0F8-4CA2-BDDC-049ED701CCEE}"/>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3B169F4E-1FE0-4528-87C6-0B5012B0F07E}"/>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5501938C-DB00-4ABA-9E2E-B2AF26ABD48E}"/>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68507205-9F96-48DB-B239-6AD82A3B3EF5}"/>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D4F3B81E-F0ED-46B2-AF77-9E96CEB1D8A2}"/>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E255A7CF-077C-469A-9215-6F35A6477C0A}"/>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1F18CFC4-FBE3-4B03-AEDD-923015368336}"/>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E83DD450-13C2-43E8-8983-4F2528D3A987}"/>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F9ADE912-5D91-4953-B4FF-0E6A996EC6B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363E2107-CE41-4214-97FF-397A6DD7C2A9}"/>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2E8375DA-98C6-4462-843E-424908B07CE4}"/>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1" name="直線コネクタ 310">
          <a:extLst>
            <a:ext uri="{FF2B5EF4-FFF2-40B4-BE49-F238E27FC236}">
              <a16:creationId xmlns:a16="http://schemas.microsoft.com/office/drawing/2014/main" id="{89665B5F-9CC4-4EFA-BF15-C7900850A1A5}"/>
            </a:ext>
          </a:extLst>
        </xdr:cNvPr>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12" name="定員管理の状況最小値テキスト">
          <a:extLst>
            <a:ext uri="{FF2B5EF4-FFF2-40B4-BE49-F238E27FC236}">
              <a16:creationId xmlns:a16="http://schemas.microsoft.com/office/drawing/2014/main" id="{9E5354EC-9083-4A80-853D-F1B6EE942C91}"/>
            </a:ext>
          </a:extLst>
        </xdr:cNvPr>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13" name="直線コネクタ 312">
          <a:extLst>
            <a:ext uri="{FF2B5EF4-FFF2-40B4-BE49-F238E27FC236}">
              <a16:creationId xmlns:a16="http://schemas.microsoft.com/office/drawing/2014/main" id="{29279328-17FD-489B-96BA-3BE986B6EB4B}"/>
            </a:ext>
          </a:extLst>
        </xdr:cNvPr>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14" name="定員管理の状況最大値テキスト">
          <a:extLst>
            <a:ext uri="{FF2B5EF4-FFF2-40B4-BE49-F238E27FC236}">
              <a16:creationId xmlns:a16="http://schemas.microsoft.com/office/drawing/2014/main" id="{F3E03528-7BDB-4C6E-B4DE-43CA66496FA5}"/>
            </a:ext>
          </a:extLst>
        </xdr:cNvPr>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15" name="直線コネクタ 314">
          <a:extLst>
            <a:ext uri="{FF2B5EF4-FFF2-40B4-BE49-F238E27FC236}">
              <a16:creationId xmlns:a16="http://schemas.microsoft.com/office/drawing/2014/main" id="{53306015-9D81-4865-9850-596B82BBD2D0}"/>
            </a:ext>
          </a:extLst>
        </xdr:cNvPr>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26740</xdr:rowOff>
    </xdr:from>
    <xdr:to>
      <xdr:col>81</xdr:col>
      <xdr:colOff>44450</xdr:colOff>
      <xdr:row>60</xdr:row>
      <xdr:rowOff>36124</xdr:rowOff>
    </xdr:to>
    <xdr:cxnSp macro="">
      <xdr:nvCxnSpPr>
        <xdr:cNvPr id="316" name="直線コネクタ 315">
          <a:extLst>
            <a:ext uri="{FF2B5EF4-FFF2-40B4-BE49-F238E27FC236}">
              <a16:creationId xmlns:a16="http://schemas.microsoft.com/office/drawing/2014/main" id="{C70CD72D-A44A-417F-AB8A-D2006389B3CF}"/>
            </a:ext>
          </a:extLst>
        </xdr:cNvPr>
        <xdr:cNvCxnSpPr/>
      </xdr:nvCxnSpPr>
      <xdr:spPr>
        <a:xfrm flipV="1">
          <a:off x="16179800" y="10313740"/>
          <a:ext cx="8382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74312</xdr:rowOff>
    </xdr:from>
    <xdr:ext cx="762000" cy="259045"/>
    <xdr:sp macro="" textlink="">
      <xdr:nvSpPr>
        <xdr:cNvPr id="317" name="定員管理の状況平均値テキスト">
          <a:extLst>
            <a:ext uri="{FF2B5EF4-FFF2-40B4-BE49-F238E27FC236}">
              <a16:creationId xmlns:a16="http://schemas.microsoft.com/office/drawing/2014/main" id="{FA05ED05-07E0-4F09-8BBC-53AA83E80D98}"/>
            </a:ext>
          </a:extLst>
        </xdr:cNvPr>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18" name="フローチャート: 判断 317">
          <a:extLst>
            <a:ext uri="{FF2B5EF4-FFF2-40B4-BE49-F238E27FC236}">
              <a16:creationId xmlns:a16="http://schemas.microsoft.com/office/drawing/2014/main" id="{7A481230-5519-47BF-85B9-5399C4DC5694}"/>
            </a:ext>
          </a:extLst>
        </xdr:cNvPr>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34784</xdr:rowOff>
    </xdr:from>
    <xdr:to>
      <xdr:col>77</xdr:col>
      <xdr:colOff>44450</xdr:colOff>
      <xdr:row>60</xdr:row>
      <xdr:rowOff>36124</xdr:rowOff>
    </xdr:to>
    <xdr:cxnSp macro="">
      <xdr:nvCxnSpPr>
        <xdr:cNvPr id="319" name="直線コネクタ 318">
          <a:extLst>
            <a:ext uri="{FF2B5EF4-FFF2-40B4-BE49-F238E27FC236}">
              <a16:creationId xmlns:a16="http://schemas.microsoft.com/office/drawing/2014/main" id="{A489AE81-8AD8-42A2-8F56-942B29D17B41}"/>
            </a:ext>
          </a:extLst>
        </xdr:cNvPr>
        <xdr:cNvCxnSpPr/>
      </xdr:nvCxnSpPr>
      <xdr:spPr>
        <a:xfrm>
          <a:off x="15290800" y="10321784"/>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0" name="フローチャート: 判断 319">
          <a:extLst>
            <a:ext uri="{FF2B5EF4-FFF2-40B4-BE49-F238E27FC236}">
              <a16:creationId xmlns:a16="http://schemas.microsoft.com/office/drawing/2014/main" id="{53B04CFF-8615-417A-8FCD-EF7D3147D27D}"/>
            </a:ext>
          </a:extLst>
        </xdr:cNvPr>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9119</xdr:rowOff>
    </xdr:from>
    <xdr:ext cx="736600" cy="259045"/>
    <xdr:sp macro="" textlink="">
      <xdr:nvSpPr>
        <xdr:cNvPr id="321" name="テキスト ボックス 320">
          <a:extLst>
            <a:ext uri="{FF2B5EF4-FFF2-40B4-BE49-F238E27FC236}">
              <a16:creationId xmlns:a16="http://schemas.microsoft.com/office/drawing/2014/main" id="{A9947913-795A-4FF2-A0B2-F4C35345EFBD}"/>
            </a:ext>
          </a:extLst>
        </xdr:cNvPr>
        <xdr:cNvSpPr txBox="1"/>
      </xdr:nvSpPr>
      <xdr:spPr>
        <a:xfrm>
          <a:off x="15798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10654</xdr:rowOff>
    </xdr:from>
    <xdr:to>
      <xdr:col>72</xdr:col>
      <xdr:colOff>203200</xdr:colOff>
      <xdr:row>60</xdr:row>
      <xdr:rowOff>34784</xdr:rowOff>
    </xdr:to>
    <xdr:cxnSp macro="">
      <xdr:nvCxnSpPr>
        <xdr:cNvPr id="322" name="直線コネクタ 321">
          <a:extLst>
            <a:ext uri="{FF2B5EF4-FFF2-40B4-BE49-F238E27FC236}">
              <a16:creationId xmlns:a16="http://schemas.microsoft.com/office/drawing/2014/main" id="{A6FC0530-28DC-4E6A-B8DF-8BE25632B032}"/>
            </a:ext>
          </a:extLst>
        </xdr:cNvPr>
        <xdr:cNvCxnSpPr/>
      </xdr:nvCxnSpPr>
      <xdr:spPr>
        <a:xfrm>
          <a:off x="14401800" y="102976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23" name="フローチャート: 判断 322">
          <a:extLst>
            <a:ext uri="{FF2B5EF4-FFF2-40B4-BE49-F238E27FC236}">
              <a16:creationId xmlns:a16="http://schemas.microsoft.com/office/drawing/2014/main" id="{CA6C79AA-6EBD-49C7-98CD-0EA55EBCA43B}"/>
            </a:ext>
          </a:extLst>
        </xdr:cNvPr>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136331</xdr:rowOff>
    </xdr:from>
    <xdr:ext cx="762000" cy="259045"/>
    <xdr:sp macro="" textlink="">
      <xdr:nvSpPr>
        <xdr:cNvPr id="324" name="テキスト ボックス 323">
          <a:extLst>
            <a:ext uri="{FF2B5EF4-FFF2-40B4-BE49-F238E27FC236}">
              <a16:creationId xmlns:a16="http://schemas.microsoft.com/office/drawing/2014/main" id="{A543C7C1-8B3B-490D-B8B2-78A93CF33B32}"/>
            </a:ext>
          </a:extLst>
        </xdr:cNvPr>
        <xdr:cNvSpPr txBox="1"/>
      </xdr:nvSpPr>
      <xdr:spPr>
        <a:xfrm>
          <a:off x="14909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10654</xdr:rowOff>
    </xdr:from>
    <xdr:to>
      <xdr:col>68</xdr:col>
      <xdr:colOff>152400</xdr:colOff>
      <xdr:row>60</xdr:row>
      <xdr:rowOff>22719</xdr:rowOff>
    </xdr:to>
    <xdr:cxnSp macro="">
      <xdr:nvCxnSpPr>
        <xdr:cNvPr id="325" name="直線コネクタ 324">
          <a:extLst>
            <a:ext uri="{FF2B5EF4-FFF2-40B4-BE49-F238E27FC236}">
              <a16:creationId xmlns:a16="http://schemas.microsoft.com/office/drawing/2014/main" id="{CAF06AA9-EEB5-4EBA-A130-44A9195E8D96}"/>
            </a:ext>
          </a:extLst>
        </xdr:cNvPr>
        <xdr:cNvCxnSpPr/>
      </xdr:nvCxnSpPr>
      <xdr:spPr>
        <a:xfrm flipV="1">
          <a:off x="13512800" y="1029765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26" name="フローチャート: 判断 325">
          <a:extLst>
            <a:ext uri="{FF2B5EF4-FFF2-40B4-BE49-F238E27FC236}">
              <a16:creationId xmlns:a16="http://schemas.microsoft.com/office/drawing/2014/main" id="{42328C8E-4ABE-4B2A-81A7-6EE4CCFCDD2C}"/>
            </a:ext>
          </a:extLst>
        </xdr:cNvPr>
        <xdr:cNvSpPr/>
      </xdr:nvSpPr>
      <xdr:spPr>
        <a:xfrm>
          <a:off x="14351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106838</xdr:rowOff>
    </xdr:from>
    <xdr:ext cx="762000" cy="259045"/>
    <xdr:sp macro="" textlink="">
      <xdr:nvSpPr>
        <xdr:cNvPr id="327" name="テキスト ボックス 326">
          <a:extLst>
            <a:ext uri="{FF2B5EF4-FFF2-40B4-BE49-F238E27FC236}">
              <a16:creationId xmlns:a16="http://schemas.microsoft.com/office/drawing/2014/main" id="{262199AE-6608-4461-B8A4-D8014D7E2DD4}"/>
            </a:ext>
          </a:extLst>
        </xdr:cNvPr>
        <xdr:cNvSpPr txBox="1"/>
      </xdr:nvSpPr>
      <xdr:spPr>
        <a:xfrm>
          <a:off x="14020800" y="1073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28" name="フローチャート: 判断 327">
          <a:extLst>
            <a:ext uri="{FF2B5EF4-FFF2-40B4-BE49-F238E27FC236}">
              <a16:creationId xmlns:a16="http://schemas.microsoft.com/office/drawing/2014/main" id="{74EAD2F4-14C8-49B6-B7FD-FB9150389FC9}"/>
            </a:ext>
          </a:extLst>
        </xdr:cNvPr>
        <xdr:cNvSpPr/>
      </xdr:nvSpPr>
      <xdr:spPr>
        <a:xfrm>
          <a:off x="13462000" y="106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77346</xdr:rowOff>
    </xdr:from>
    <xdr:ext cx="762000" cy="259045"/>
    <xdr:sp macro="" textlink="">
      <xdr:nvSpPr>
        <xdr:cNvPr id="329" name="テキスト ボックス 328">
          <a:extLst>
            <a:ext uri="{FF2B5EF4-FFF2-40B4-BE49-F238E27FC236}">
              <a16:creationId xmlns:a16="http://schemas.microsoft.com/office/drawing/2014/main" id="{7B8F4067-A4E5-43F6-9D31-64F740E13519}"/>
            </a:ext>
          </a:extLst>
        </xdr:cNvPr>
        <xdr:cNvSpPr txBox="1"/>
      </xdr:nvSpPr>
      <xdr:spPr>
        <a:xfrm>
          <a:off x="13131800" y="1070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288D35E7-5F41-46DE-B01B-221D7563DC2A}"/>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6DD07192-50A6-4C09-8EBE-B582B7D93A3A}"/>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D351B4B2-B64E-423F-B677-E129C3BAA8EC}"/>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78207290-490B-48D4-9068-2FFC5F72E7E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682018A3-D13F-4837-B7F8-13FDD5388C34}"/>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147390</xdr:rowOff>
    </xdr:from>
    <xdr:to>
      <xdr:col>81</xdr:col>
      <xdr:colOff>95250</xdr:colOff>
      <xdr:row>60</xdr:row>
      <xdr:rowOff>77540</xdr:rowOff>
    </xdr:to>
    <xdr:sp macro="" textlink="">
      <xdr:nvSpPr>
        <xdr:cNvPr id="335" name="楕円 334">
          <a:extLst>
            <a:ext uri="{FF2B5EF4-FFF2-40B4-BE49-F238E27FC236}">
              <a16:creationId xmlns:a16="http://schemas.microsoft.com/office/drawing/2014/main" id="{789CC1A2-94CD-4877-8261-02D8462755F5}"/>
            </a:ext>
          </a:extLst>
        </xdr:cNvPr>
        <xdr:cNvSpPr/>
      </xdr:nvSpPr>
      <xdr:spPr>
        <a:xfrm>
          <a:off x="16967200" y="1026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68667</xdr:rowOff>
    </xdr:from>
    <xdr:ext cx="762000" cy="259045"/>
    <xdr:sp macro="" textlink="">
      <xdr:nvSpPr>
        <xdr:cNvPr id="336" name="定員管理の状況該当値テキスト">
          <a:extLst>
            <a:ext uri="{FF2B5EF4-FFF2-40B4-BE49-F238E27FC236}">
              <a16:creationId xmlns:a16="http://schemas.microsoft.com/office/drawing/2014/main" id="{169C42B6-0635-4DEE-A0ED-8310B48D136C}"/>
            </a:ext>
          </a:extLst>
        </xdr:cNvPr>
        <xdr:cNvSpPr txBox="1"/>
      </xdr:nvSpPr>
      <xdr:spPr>
        <a:xfrm>
          <a:off x="17106900" y="1018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156774</xdr:rowOff>
    </xdr:from>
    <xdr:to>
      <xdr:col>77</xdr:col>
      <xdr:colOff>95250</xdr:colOff>
      <xdr:row>60</xdr:row>
      <xdr:rowOff>86924</xdr:rowOff>
    </xdr:to>
    <xdr:sp macro="" textlink="">
      <xdr:nvSpPr>
        <xdr:cNvPr id="337" name="楕円 336">
          <a:extLst>
            <a:ext uri="{FF2B5EF4-FFF2-40B4-BE49-F238E27FC236}">
              <a16:creationId xmlns:a16="http://schemas.microsoft.com/office/drawing/2014/main" id="{1DC81330-826E-48F1-AAA4-0F48200C47E9}"/>
            </a:ext>
          </a:extLst>
        </xdr:cNvPr>
        <xdr:cNvSpPr/>
      </xdr:nvSpPr>
      <xdr:spPr>
        <a:xfrm>
          <a:off x="16129000" y="1027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97101</xdr:rowOff>
    </xdr:from>
    <xdr:ext cx="736600" cy="259045"/>
    <xdr:sp macro="" textlink="">
      <xdr:nvSpPr>
        <xdr:cNvPr id="338" name="テキスト ボックス 337">
          <a:extLst>
            <a:ext uri="{FF2B5EF4-FFF2-40B4-BE49-F238E27FC236}">
              <a16:creationId xmlns:a16="http://schemas.microsoft.com/office/drawing/2014/main" id="{4785FC07-E08C-48B1-9C40-B22F5B8A3524}"/>
            </a:ext>
          </a:extLst>
        </xdr:cNvPr>
        <xdr:cNvSpPr txBox="1"/>
      </xdr:nvSpPr>
      <xdr:spPr>
        <a:xfrm>
          <a:off x="15798800" y="10041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155434</xdr:rowOff>
    </xdr:from>
    <xdr:to>
      <xdr:col>73</xdr:col>
      <xdr:colOff>44450</xdr:colOff>
      <xdr:row>60</xdr:row>
      <xdr:rowOff>85584</xdr:rowOff>
    </xdr:to>
    <xdr:sp macro="" textlink="">
      <xdr:nvSpPr>
        <xdr:cNvPr id="339" name="楕円 338">
          <a:extLst>
            <a:ext uri="{FF2B5EF4-FFF2-40B4-BE49-F238E27FC236}">
              <a16:creationId xmlns:a16="http://schemas.microsoft.com/office/drawing/2014/main" id="{CE01904C-A558-4C0B-A408-AA7038EBC92E}"/>
            </a:ext>
          </a:extLst>
        </xdr:cNvPr>
        <xdr:cNvSpPr/>
      </xdr:nvSpPr>
      <xdr:spPr>
        <a:xfrm>
          <a:off x="15240000" y="1027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95761</xdr:rowOff>
    </xdr:from>
    <xdr:ext cx="762000" cy="259045"/>
    <xdr:sp macro="" textlink="">
      <xdr:nvSpPr>
        <xdr:cNvPr id="340" name="テキスト ボックス 339">
          <a:extLst>
            <a:ext uri="{FF2B5EF4-FFF2-40B4-BE49-F238E27FC236}">
              <a16:creationId xmlns:a16="http://schemas.microsoft.com/office/drawing/2014/main" id="{410A3BFC-83CA-463A-8F15-D6AA422AE64D}"/>
            </a:ext>
          </a:extLst>
        </xdr:cNvPr>
        <xdr:cNvSpPr txBox="1"/>
      </xdr:nvSpPr>
      <xdr:spPr>
        <a:xfrm>
          <a:off x="14909800" y="1003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131304</xdr:rowOff>
    </xdr:from>
    <xdr:to>
      <xdr:col>68</xdr:col>
      <xdr:colOff>203200</xdr:colOff>
      <xdr:row>60</xdr:row>
      <xdr:rowOff>61454</xdr:rowOff>
    </xdr:to>
    <xdr:sp macro="" textlink="">
      <xdr:nvSpPr>
        <xdr:cNvPr id="341" name="楕円 340">
          <a:extLst>
            <a:ext uri="{FF2B5EF4-FFF2-40B4-BE49-F238E27FC236}">
              <a16:creationId xmlns:a16="http://schemas.microsoft.com/office/drawing/2014/main" id="{9D6C3574-A698-4261-B04B-7A3C9C905248}"/>
            </a:ext>
          </a:extLst>
        </xdr:cNvPr>
        <xdr:cNvSpPr/>
      </xdr:nvSpPr>
      <xdr:spPr>
        <a:xfrm>
          <a:off x="14351000" y="1024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71631</xdr:rowOff>
    </xdr:from>
    <xdr:ext cx="762000" cy="259045"/>
    <xdr:sp macro="" textlink="">
      <xdr:nvSpPr>
        <xdr:cNvPr id="342" name="テキスト ボックス 341">
          <a:extLst>
            <a:ext uri="{FF2B5EF4-FFF2-40B4-BE49-F238E27FC236}">
              <a16:creationId xmlns:a16="http://schemas.microsoft.com/office/drawing/2014/main" id="{F4AF1602-7062-4FAD-84C0-356AA8023103}"/>
            </a:ext>
          </a:extLst>
        </xdr:cNvPr>
        <xdr:cNvSpPr txBox="1"/>
      </xdr:nvSpPr>
      <xdr:spPr>
        <a:xfrm>
          <a:off x="14020800" y="1001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143369</xdr:rowOff>
    </xdr:from>
    <xdr:to>
      <xdr:col>64</xdr:col>
      <xdr:colOff>152400</xdr:colOff>
      <xdr:row>60</xdr:row>
      <xdr:rowOff>73519</xdr:rowOff>
    </xdr:to>
    <xdr:sp macro="" textlink="">
      <xdr:nvSpPr>
        <xdr:cNvPr id="343" name="楕円 342">
          <a:extLst>
            <a:ext uri="{FF2B5EF4-FFF2-40B4-BE49-F238E27FC236}">
              <a16:creationId xmlns:a16="http://schemas.microsoft.com/office/drawing/2014/main" id="{991630D2-26D1-4980-957D-A780B7104DF5}"/>
            </a:ext>
          </a:extLst>
        </xdr:cNvPr>
        <xdr:cNvSpPr/>
      </xdr:nvSpPr>
      <xdr:spPr>
        <a:xfrm>
          <a:off x="13462000" y="1025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83696</xdr:rowOff>
    </xdr:from>
    <xdr:ext cx="762000" cy="259045"/>
    <xdr:sp macro="" textlink="">
      <xdr:nvSpPr>
        <xdr:cNvPr id="344" name="テキスト ボックス 343">
          <a:extLst>
            <a:ext uri="{FF2B5EF4-FFF2-40B4-BE49-F238E27FC236}">
              <a16:creationId xmlns:a16="http://schemas.microsoft.com/office/drawing/2014/main" id="{ED225D75-378B-453A-9E0D-8A8585B4CFA9}"/>
            </a:ext>
          </a:extLst>
        </xdr:cNvPr>
        <xdr:cNvSpPr txBox="1"/>
      </xdr:nvSpPr>
      <xdr:spPr>
        <a:xfrm>
          <a:off x="13131800" y="1002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F9D8C449-2C9D-4F93-9FED-8444001A1162}"/>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2272AEEE-E7C4-4BEE-9FFA-2FD555D57977}"/>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2CB3F37E-1680-4DC4-8D6C-DF9C07EBB27A}"/>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1037E4B7-42C8-4767-BEEB-4A1A8FAC052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C27DA966-A4E7-4996-A5C1-E5C94DF9A69E}"/>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A58C22BF-B6BC-4F07-A28F-DBA9A6A01B8A}"/>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9B0C79A7-7CA6-465E-810C-C7420EDBF728}"/>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FC476812-6C9F-4753-8CAA-95AD4A1D3678}"/>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D6FA6A1A-6858-4943-AECE-7D707D2EC95E}"/>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AB99FC9D-87B0-46E0-8A49-5C0D5625B356}"/>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C0C9E92C-8CE3-446E-B881-75B2E22B90C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AD6C398F-D2F7-408F-AEE3-A2B6AA145424}"/>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7CA49F34-5454-4B61-BBB0-A801C5C24179}"/>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ポイント改善し、類似団体内平均や全国平均を下回っている。</a:t>
          </a:r>
        </a:p>
        <a:p>
          <a:r>
            <a:rPr kumimoji="1" lang="ja-JP" altLang="en-US" sz="1300">
              <a:latin typeface="ＭＳ Ｐゴシック" panose="020B0600070205080204" pitchFamily="50" charset="-128"/>
              <a:ea typeface="ＭＳ Ｐゴシック" panose="020B0600070205080204" pitchFamily="50" charset="-128"/>
            </a:rPr>
            <a:t>　新規地方債の発行抑制や繰上償還の実施により、比率の改善に努めているものの、公共施設を新たに整備するために発行した地方債の償還が始まっていることから、新規地方債の発行についてはこれまで以上に慎重な見極めが必要とな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E2BD53D3-8A80-4455-A78E-845526CFEC4F}"/>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DCF0D16D-94B0-40EB-AF2D-9E33C505817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36B193A-1784-4B69-96A0-9105CD4F43E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BCFDA7DC-DA5F-4E89-95EB-380FAA4BA5B2}"/>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2CD145FB-65C8-4DEB-8FF8-3DA5679F84A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A2B67462-4B6B-4B8C-817B-A5895CEA49C9}"/>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A94E846F-9B5E-45DF-9B16-EA9FC2F63919}"/>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5A0AAD8-A69A-4E40-A97C-0EA2179B6DB6}"/>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416F5876-6C84-483A-8103-54A2893C8E51}"/>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8C0319ED-528F-424C-BD9A-335E2CE691A6}"/>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C192E732-1DF9-4987-996E-F44B20510E33}"/>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EA93C6E2-44AC-4352-AC74-542E2C7420B9}"/>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55ABDF16-1D52-4EAA-8163-6B2010362CDB}"/>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9071297B-6A10-4D0C-9BBA-B3CB731C753B}"/>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D21291D9-F5BA-4621-9C28-0EF379873DBD}"/>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C90238CE-3977-4E80-B89F-B666F85A7672}"/>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61FF51B2-2794-4EAA-AECF-864213629AA4}"/>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75" name="直線コネクタ 374">
          <a:extLst>
            <a:ext uri="{FF2B5EF4-FFF2-40B4-BE49-F238E27FC236}">
              <a16:creationId xmlns:a16="http://schemas.microsoft.com/office/drawing/2014/main" id="{71910851-86DB-4C58-B49F-56E6B8A95155}"/>
            </a:ext>
          </a:extLst>
        </xdr:cNvPr>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76" name="公債費負担の状況最小値テキスト">
          <a:extLst>
            <a:ext uri="{FF2B5EF4-FFF2-40B4-BE49-F238E27FC236}">
              <a16:creationId xmlns:a16="http://schemas.microsoft.com/office/drawing/2014/main" id="{B35EE262-4908-4B9E-992F-D65DD2EC8FB1}"/>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77" name="直線コネクタ 376">
          <a:extLst>
            <a:ext uri="{FF2B5EF4-FFF2-40B4-BE49-F238E27FC236}">
              <a16:creationId xmlns:a16="http://schemas.microsoft.com/office/drawing/2014/main" id="{AA73187F-1349-47A5-867A-6B9D3EEBDB3B}"/>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78" name="公債費負担の状況最大値テキスト">
          <a:extLst>
            <a:ext uri="{FF2B5EF4-FFF2-40B4-BE49-F238E27FC236}">
              <a16:creationId xmlns:a16="http://schemas.microsoft.com/office/drawing/2014/main" id="{0EEAA8EE-3746-4480-988E-2E1E8257EE4B}"/>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79" name="直線コネクタ 378">
          <a:extLst>
            <a:ext uri="{FF2B5EF4-FFF2-40B4-BE49-F238E27FC236}">
              <a16:creationId xmlns:a16="http://schemas.microsoft.com/office/drawing/2014/main" id="{DA0F9F46-19BC-4243-ACA8-F9C90DD0FD7E}"/>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113695</xdr:rowOff>
    </xdr:from>
    <xdr:to>
      <xdr:col>81</xdr:col>
      <xdr:colOff>44450</xdr:colOff>
      <xdr:row>39</xdr:row>
      <xdr:rowOff>11188</xdr:rowOff>
    </xdr:to>
    <xdr:cxnSp macro="">
      <xdr:nvCxnSpPr>
        <xdr:cNvPr id="380" name="直線コネクタ 379">
          <a:extLst>
            <a:ext uri="{FF2B5EF4-FFF2-40B4-BE49-F238E27FC236}">
              <a16:creationId xmlns:a16="http://schemas.microsoft.com/office/drawing/2014/main" id="{36BEDC15-EB21-4107-A9CF-A991B98E579D}"/>
            </a:ext>
          </a:extLst>
        </xdr:cNvPr>
        <xdr:cNvCxnSpPr/>
      </xdr:nvCxnSpPr>
      <xdr:spPr>
        <a:xfrm flipV="1">
          <a:off x="16179800" y="662879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151692</xdr:rowOff>
    </xdr:from>
    <xdr:ext cx="762000" cy="259045"/>
    <xdr:sp macro="" textlink="">
      <xdr:nvSpPr>
        <xdr:cNvPr id="381" name="公債費負担の状況平均値テキスト">
          <a:extLst>
            <a:ext uri="{FF2B5EF4-FFF2-40B4-BE49-F238E27FC236}">
              <a16:creationId xmlns:a16="http://schemas.microsoft.com/office/drawing/2014/main" id="{79A0C456-C4DA-4BEB-83E0-24611A27B66B}"/>
            </a:ext>
          </a:extLst>
        </xdr:cNvPr>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82" name="フローチャート: 判断 381">
          <a:extLst>
            <a:ext uri="{FF2B5EF4-FFF2-40B4-BE49-F238E27FC236}">
              <a16:creationId xmlns:a16="http://schemas.microsoft.com/office/drawing/2014/main" id="{15163824-6E6E-4392-9D06-5244DD637199}"/>
            </a:ext>
          </a:extLst>
        </xdr:cNvPr>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11188</xdr:rowOff>
    </xdr:from>
    <xdr:to>
      <xdr:col>77</xdr:col>
      <xdr:colOff>44450</xdr:colOff>
      <xdr:row>39</xdr:row>
      <xdr:rowOff>149074</xdr:rowOff>
    </xdr:to>
    <xdr:cxnSp macro="">
      <xdr:nvCxnSpPr>
        <xdr:cNvPr id="383" name="直線コネクタ 382">
          <a:extLst>
            <a:ext uri="{FF2B5EF4-FFF2-40B4-BE49-F238E27FC236}">
              <a16:creationId xmlns:a16="http://schemas.microsoft.com/office/drawing/2014/main" id="{06EAB649-F5D9-4C8F-915F-B0E0F1A2C3BC}"/>
            </a:ext>
          </a:extLst>
        </xdr:cNvPr>
        <xdr:cNvCxnSpPr/>
      </xdr:nvCxnSpPr>
      <xdr:spPr>
        <a:xfrm flipV="1">
          <a:off x="15290800" y="6697738"/>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84" name="フローチャート: 判断 383">
          <a:extLst>
            <a:ext uri="{FF2B5EF4-FFF2-40B4-BE49-F238E27FC236}">
              <a16:creationId xmlns:a16="http://schemas.microsoft.com/office/drawing/2014/main" id="{91EFED17-9D20-40BC-B411-973C983B2021}"/>
            </a:ext>
          </a:extLst>
        </xdr:cNvPr>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385" name="テキスト ボックス 384">
          <a:extLst>
            <a:ext uri="{FF2B5EF4-FFF2-40B4-BE49-F238E27FC236}">
              <a16:creationId xmlns:a16="http://schemas.microsoft.com/office/drawing/2014/main" id="{ABCC2D50-519C-479C-993D-1A3584E000F2}"/>
            </a:ext>
          </a:extLst>
        </xdr:cNvPr>
        <xdr:cNvSpPr txBox="1"/>
      </xdr:nvSpPr>
      <xdr:spPr>
        <a:xfrm>
          <a:off x="15798800" y="71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149074</xdr:rowOff>
    </xdr:from>
    <xdr:to>
      <xdr:col>72</xdr:col>
      <xdr:colOff>203200</xdr:colOff>
      <xdr:row>40</xdr:row>
      <xdr:rowOff>138491</xdr:rowOff>
    </xdr:to>
    <xdr:cxnSp macro="">
      <xdr:nvCxnSpPr>
        <xdr:cNvPr id="386" name="直線コネクタ 385">
          <a:extLst>
            <a:ext uri="{FF2B5EF4-FFF2-40B4-BE49-F238E27FC236}">
              <a16:creationId xmlns:a16="http://schemas.microsoft.com/office/drawing/2014/main" id="{C27C811B-A573-4601-A7B0-DA789C869835}"/>
            </a:ext>
          </a:extLst>
        </xdr:cNvPr>
        <xdr:cNvCxnSpPr/>
      </xdr:nvCxnSpPr>
      <xdr:spPr>
        <a:xfrm flipV="1">
          <a:off x="14401800" y="6835624"/>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87" name="フローチャート: 判断 386">
          <a:extLst>
            <a:ext uri="{FF2B5EF4-FFF2-40B4-BE49-F238E27FC236}">
              <a16:creationId xmlns:a16="http://schemas.microsoft.com/office/drawing/2014/main" id="{9A88FF44-934B-46F5-85C1-00B899F0183E}"/>
            </a:ext>
          </a:extLst>
        </xdr:cNvPr>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388" name="テキスト ボックス 387">
          <a:extLst>
            <a:ext uri="{FF2B5EF4-FFF2-40B4-BE49-F238E27FC236}">
              <a16:creationId xmlns:a16="http://schemas.microsoft.com/office/drawing/2014/main" id="{240FCAF8-FF00-4F77-B05D-C8E17D48E322}"/>
            </a:ext>
          </a:extLst>
        </xdr:cNvPr>
        <xdr:cNvSpPr txBox="1"/>
      </xdr:nvSpPr>
      <xdr:spPr>
        <a:xfrm>
          <a:off x="14909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138491</xdr:rowOff>
    </xdr:from>
    <xdr:to>
      <xdr:col>68</xdr:col>
      <xdr:colOff>152400</xdr:colOff>
      <xdr:row>41</xdr:row>
      <xdr:rowOff>81945</xdr:rowOff>
    </xdr:to>
    <xdr:cxnSp macro="">
      <xdr:nvCxnSpPr>
        <xdr:cNvPr id="389" name="直線コネクタ 388">
          <a:extLst>
            <a:ext uri="{FF2B5EF4-FFF2-40B4-BE49-F238E27FC236}">
              <a16:creationId xmlns:a16="http://schemas.microsoft.com/office/drawing/2014/main" id="{E96D92E1-6E21-445E-BD68-66E6795C8BEA}"/>
            </a:ext>
          </a:extLst>
        </xdr:cNvPr>
        <xdr:cNvCxnSpPr/>
      </xdr:nvCxnSpPr>
      <xdr:spPr>
        <a:xfrm flipV="1">
          <a:off x="13512800" y="6996491"/>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0" name="フローチャート: 判断 389">
          <a:extLst>
            <a:ext uri="{FF2B5EF4-FFF2-40B4-BE49-F238E27FC236}">
              <a16:creationId xmlns:a16="http://schemas.microsoft.com/office/drawing/2014/main" id="{4DE0CB94-AA5D-4CB5-A975-0B06B7D954F6}"/>
            </a:ext>
          </a:extLst>
        </xdr:cNvPr>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15015</xdr:rowOff>
    </xdr:from>
    <xdr:ext cx="762000" cy="259045"/>
    <xdr:sp macro="" textlink="">
      <xdr:nvSpPr>
        <xdr:cNvPr id="391" name="テキスト ボックス 390">
          <a:extLst>
            <a:ext uri="{FF2B5EF4-FFF2-40B4-BE49-F238E27FC236}">
              <a16:creationId xmlns:a16="http://schemas.microsoft.com/office/drawing/2014/main" id="{B21BAF37-638B-43A7-A37B-C8A6BF70A067}"/>
            </a:ext>
          </a:extLst>
        </xdr:cNvPr>
        <xdr:cNvSpPr txBox="1"/>
      </xdr:nvSpPr>
      <xdr:spPr>
        <a:xfrm>
          <a:off x="14020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392" name="フローチャート: 判断 391">
          <a:extLst>
            <a:ext uri="{FF2B5EF4-FFF2-40B4-BE49-F238E27FC236}">
              <a16:creationId xmlns:a16="http://schemas.microsoft.com/office/drawing/2014/main" id="{97C9669C-2038-41E2-88F6-75EA7BFE3E82}"/>
            </a:ext>
          </a:extLst>
        </xdr:cNvPr>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49486</xdr:rowOff>
    </xdr:from>
    <xdr:ext cx="762000" cy="259045"/>
    <xdr:sp macro="" textlink="">
      <xdr:nvSpPr>
        <xdr:cNvPr id="393" name="テキスト ボックス 392">
          <a:extLst>
            <a:ext uri="{FF2B5EF4-FFF2-40B4-BE49-F238E27FC236}">
              <a16:creationId xmlns:a16="http://schemas.microsoft.com/office/drawing/2014/main" id="{7B830E9A-F2F7-4DB6-8E2E-18FFF7E30B29}"/>
            </a:ext>
          </a:extLst>
        </xdr:cNvPr>
        <xdr:cNvSpPr txBox="1"/>
      </xdr:nvSpPr>
      <xdr:spPr>
        <a:xfrm>
          <a:off x="13131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E410E2AB-DC02-45C0-8A53-3F520FF5907A}"/>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328634C-78F0-49F8-BFB2-03898B1ADD5D}"/>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278C4F32-419D-441C-BAB3-C9267CD8FEE5}"/>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4839DC23-A4A3-4CA1-8257-646D8E1605D9}"/>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B2B23F30-EF7F-4BDB-A211-C75BB4A02491}"/>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62895</xdr:rowOff>
    </xdr:from>
    <xdr:to>
      <xdr:col>81</xdr:col>
      <xdr:colOff>95250</xdr:colOff>
      <xdr:row>38</xdr:row>
      <xdr:rowOff>164495</xdr:rowOff>
    </xdr:to>
    <xdr:sp macro="" textlink="">
      <xdr:nvSpPr>
        <xdr:cNvPr id="399" name="楕円 398">
          <a:extLst>
            <a:ext uri="{FF2B5EF4-FFF2-40B4-BE49-F238E27FC236}">
              <a16:creationId xmlns:a16="http://schemas.microsoft.com/office/drawing/2014/main" id="{AB5C3403-A7C8-4FF7-995B-E2F32F780F40}"/>
            </a:ext>
          </a:extLst>
        </xdr:cNvPr>
        <xdr:cNvSpPr/>
      </xdr:nvSpPr>
      <xdr:spPr>
        <a:xfrm>
          <a:off x="169672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79422</xdr:rowOff>
    </xdr:from>
    <xdr:ext cx="762000" cy="259045"/>
    <xdr:sp macro="" textlink="">
      <xdr:nvSpPr>
        <xdr:cNvPr id="400" name="公債費負担の状況該当値テキスト">
          <a:extLst>
            <a:ext uri="{FF2B5EF4-FFF2-40B4-BE49-F238E27FC236}">
              <a16:creationId xmlns:a16="http://schemas.microsoft.com/office/drawing/2014/main" id="{E2308BFF-C50C-40E3-90AB-3DC6E9F1113E}"/>
            </a:ext>
          </a:extLst>
        </xdr:cNvPr>
        <xdr:cNvSpPr txBox="1"/>
      </xdr:nvSpPr>
      <xdr:spPr>
        <a:xfrm>
          <a:off x="17106900" y="642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131838</xdr:rowOff>
    </xdr:from>
    <xdr:to>
      <xdr:col>77</xdr:col>
      <xdr:colOff>95250</xdr:colOff>
      <xdr:row>39</xdr:row>
      <xdr:rowOff>61988</xdr:rowOff>
    </xdr:to>
    <xdr:sp macro="" textlink="">
      <xdr:nvSpPr>
        <xdr:cNvPr id="401" name="楕円 400">
          <a:extLst>
            <a:ext uri="{FF2B5EF4-FFF2-40B4-BE49-F238E27FC236}">
              <a16:creationId xmlns:a16="http://schemas.microsoft.com/office/drawing/2014/main" id="{B7D22551-4C9B-4919-93DB-34322EA37339}"/>
            </a:ext>
          </a:extLst>
        </xdr:cNvPr>
        <xdr:cNvSpPr/>
      </xdr:nvSpPr>
      <xdr:spPr>
        <a:xfrm>
          <a:off x="16129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72165</xdr:rowOff>
    </xdr:from>
    <xdr:ext cx="736600" cy="259045"/>
    <xdr:sp macro="" textlink="">
      <xdr:nvSpPr>
        <xdr:cNvPr id="402" name="テキスト ボックス 401">
          <a:extLst>
            <a:ext uri="{FF2B5EF4-FFF2-40B4-BE49-F238E27FC236}">
              <a16:creationId xmlns:a16="http://schemas.microsoft.com/office/drawing/2014/main" id="{2D89D1CA-C68E-429D-A16A-2E1501920CD5}"/>
            </a:ext>
          </a:extLst>
        </xdr:cNvPr>
        <xdr:cNvSpPr txBox="1"/>
      </xdr:nvSpPr>
      <xdr:spPr>
        <a:xfrm>
          <a:off x="15798800" y="641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98274</xdr:rowOff>
    </xdr:from>
    <xdr:to>
      <xdr:col>73</xdr:col>
      <xdr:colOff>44450</xdr:colOff>
      <xdr:row>40</xdr:row>
      <xdr:rowOff>28424</xdr:rowOff>
    </xdr:to>
    <xdr:sp macro="" textlink="">
      <xdr:nvSpPr>
        <xdr:cNvPr id="403" name="楕円 402">
          <a:extLst>
            <a:ext uri="{FF2B5EF4-FFF2-40B4-BE49-F238E27FC236}">
              <a16:creationId xmlns:a16="http://schemas.microsoft.com/office/drawing/2014/main" id="{B92F4868-F304-4C88-8F8F-E31679AE18BD}"/>
            </a:ext>
          </a:extLst>
        </xdr:cNvPr>
        <xdr:cNvSpPr/>
      </xdr:nvSpPr>
      <xdr:spPr>
        <a:xfrm>
          <a:off x="15240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38601</xdr:rowOff>
    </xdr:from>
    <xdr:ext cx="762000" cy="259045"/>
    <xdr:sp macro="" textlink="">
      <xdr:nvSpPr>
        <xdr:cNvPr id="404" name="テキスト ボックス 403">
          <a:extLst>
            <a:ext uri="{FF2B5EF4-FFF2-40B4-BE49-F238E27FC236}">
              <a16:creationId xmlns:a16="http://schemas.microsoft.com/office/drawing/2014/main" id="{B30B727C-798D-4848-86E3-3B6DB5DDC2C2}"/>
            </a:ext>
          </a:extLst>
        </xdr:cNvPr>
        <xdr:cNvSpPr txBox="1"/>
      </xdr:nvSpPr>
      <xdr:spPr>
        <a:xfrm>
          <a:off x="14909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87691</xdr:rowOff>
    </xdr:from>
    <xdr:to>
      <xdr:col>68</xdr:col>
      <xdr:colOff>203200</xdr:colOff>
      <xdr:row>41</xdr:row>
      <xdr:rowOff>17841</xdr:rowOff>
    </xdr:to>
    <xdr:sp macro="" textlink="">
      <xdr:nvSpPr>
        <xdr:cNvPr id="405" name="楕円 404">
          <a:extLst>
            <a:ext uri="{FF2B5EF4-FFF2-40B4-BE49-F238E27FC236}">
              <a16:creationId xmlns:a16="http://schemas.microsoft.com/office/drawing/2014/main" id="{442F4E4E-7CB6-4F77-831D-5367E1312144}"/>
            </a:ext>
          </a:extLst>
        </xdr:cNvPr>
        <xdr:cNvSpPr/>
      </xdr:nvSpPr>
      <xdr:spPr>
        <a:xfrm>
          <a:off x="14351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28018</xdr:rowOff>
    </xdr:from>
    <xdr:ext cx="762000" cy="259045"/>
    <xdr:sp macro="" textlink="">
      <xdr:nvSpPr>
        <xdr:cNvPr id="406" name="テキスト ボックス 405">
          <a:extLst>
            <a:ext uri="{FF2B5EF4-FFF2-40B4-BE49-F238E27FC236}">
              <a16:creationId xmlns:a16="http://schemas.microsoft.com/office/drawing/2014/main" id="{D87BAADC-A30E-49DC-AB54-0EC80B056E9F}"/>
            </a:ext>
          </a:extLst>
        </xdr:cNvPr>
        <xdr:cNvSpPr txBox="1"/>
      </xdr:nvSpPr>
      <xdr:spPr>
        <a:xfrm>
          <a:off x="14020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31145</xdr:rowOff>
    </xdr:from>
    <xdr:to>
      <xdr:col>64</xdr:col>
      <xdr:colOff>152400</xdr:colOff>
      <xdr:row>41</xdr:row>
      <xdr:rowOff>132745</xdr:rowOff>
    </xdr:to>
    <xdr:sp macro="" textlink="">
      <xdr:nvSpPr>
        <xdr:cNvPr id="407" name="楕円 406">
          <a:extLst>
            <a:ext uri="{FF2B5EF4-FFF2-40B4-BE49-F238E27FC236}">
              <a16:creationId xmlns:a16="http://schemas.microsoft.com/office/drawing/2014/main" id="{A8F50D5C-59A5-4FC8-B4EB-B7CD2523DAD5}"/>
            </a:ext>
          </a:extLst>
        </xdr:cNvPr>
        <xdr:cNvSpPr/>
      </xdr:nvSpPr>
      <xdr:spPr>
        <a:xfrm>
          <a:off x="13462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142922</xdr:rowOff>
    </xdr:from>
    <xdr:ext cx="762000" cy="259045"/>
    <xdr:sp macro="" textlink="">
      <xdr:nvSpPr>
        <xdr:cNvPr id="408" name="テキスト ボックス 407">
          <a:extLst>
            <a:ext uri="{FF2B5EF4-FFF2-40B4-BE49-F238E27FC236}">
              <a16:creationId xmlns:a16="http://schemas.microsoft.com/office/drawing/2014/main" id="{1B3E7EE2-9C6D-4122-AFF4-3F268D0FE5FA}"/>
            </a:ext>
          </a:extLst>
        </xdr:cNvPr>
        <xdr:cNvSpPr txBox="1"/>
      </xdr:nvSpPr>
      <xdr:spPr>
        <a:xfrm>
          <a:off x="13131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E60CEEB5-6D8B-4B51-A3E7-F31A5BCBAF97}"/>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EF0A2EC7-48A1-41BA-92DB-9479D99B7975}"/>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34CE324-9B7A-4E94-96C9-71B245BD71A4}"/>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2F8AFB01-1201-4836-A29E-D1058075E1BF}"/>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41DF41F5-D4F4-4930-8694-143B2CB15CB4}"/>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F3756398-7BCC-4395-8FC8-FCE276C9C014}"/>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AE0E4A87-3DB7-4C35-82D8-5323B02B85BB}"/>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C5707476-A631-4C6B-BCF0-76AC4BBE767B}"/>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D5161C21-BC50-4346-9FC2-CE700331DCD8}"/>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6A5DA6F0-F532-4207-B87F-D0A2A07AB212}"/>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99EF87E7-E7C2-4024-B596-87CD11010B72}"/>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43EBA04D-5706-40C7-8BB7-E805F77D4CF5}"/>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6E2050DB-EFE2-4ED6-A964-AC14688BEB3F}"/>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必要最低限の地方債の発行に努めていることから、将来負担比率は３年連続で「－（数値なし）」となり、類似団体内では最も低くなっている。</a:t>
          </a:r>
        </a:p>
        <a:p>
          <a:r>
            <a:rPr kumimoji="1" lang="ja-JP" altLang="en-US" sz="1300">
              <a:latin typeface="ＭＳ Ｐゴシック" panose="020B0600070205080204" pitchFamily="50" charset="-128"/>
              <a:ea typeface="ＭＳ Ｐゴシック" panose="020B0600070205080204" pitchFamily="50" charset="-128"/>
            </a:rPr>
            <a:t>　社会保障関係経費が増加傾向にあることや、今後公共施設の整備等が予定されていることから、引き続き、地方債の発行について将来に向け過度の負担とならないよう慎重に検討していく。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4D98230E-F2DF-404E-BE69-E2F4F06A3FB2}"/>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FE1BC2AF-61FC-4318-9CA7-E99EF19878AB}"/>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AA36E58A-9007-4D5F-B0B9-BC9B224DBE5C}"/>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9F026A56-837C-4CBA-B09E-BCD6FA5AD06D}"/>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E736868B-AB3F-4633-8C76-1415B1A8C502}"/>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CAEBC7F9-2019-443E-91B9-5A1ADDA92A4C}"/>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F5BA7612-9687-4FC2-90CA-AC26ECD99EC1}"/>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C9698697-EF7D-41E4-A617-CBA84A93B579}"/>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A181BE56-4CA0-4168-8A34-A95CF0FE1358}"/>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3142FA59-C88B-42C8-8F18-37AF7CB042FB}"/>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7879D7E8-77C4-4826-A299-B7F3C7825B09}"/>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53F9B69B-E92C-4C3B-942C-B22EB25A329B}"/>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B4A1C1CA-A3BB-4642-B1DD-1293EFBEC896}"/>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35" name="直線コネクタ 434">
          <a:extLst>
            <a:ext uri="{FF2B5EF4-FFF2-40B4-BE49-F238E27FC236}">
              <a16:creationId xmlns:a16="http://schemas.microsoft.com/office/drawing/2014/main" id="{E4CB2EB1-2E9A-4FF3-AE86-18EA38A10129}"/>
            </a:ext>
          </a:extLst>
        </xdr:cNvPr>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36" name="将来負担の状況最小値テキスト">
          <a:extLst>
            <a:ext uri="{FF2B5EF4-FFF2-40B4-BE49-F238E27FC236}">
              <a16:creationId xmlns:a16="http://schemas.microsoft.com/office/drawing/2014/main" id="{EFC30113-77AC-4C5D-94B4-E76D92694DED}"/>
            </a:ext>
          </a:extLst>
        </xdr:cNvPr>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37" name="直線コネクタ 436">
          <a:extLst>
            <a:ext uri="{FF2B5EF4-FFF2-40B4-BE49-F238E27FC236}">
              <a16:creationId xmlns:a16="http://schemas.microsoft.com/office/drawing/2014/main" id="{4194AFB8-0A20-413F-A3DA-91FB7E19ACCC}"/>
            </a:ext>
          </a:extLst>
        </xdr:cNvPr>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88ED95FC-AA04-4353-8E66-81E793AFEC8B}"/>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525A428D-A378-40DC-ADA6-4D012F22838C}"/>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88925</xdr:rowOff>
    </xdr:from>
    <xdr:to>
      <xdr:col>68</xdr:col>
      <xdr:colOff>152400</xdr:colOff>
      <xdr:row>14</xdr:row>
      <xdr:rowOff>88925</xdr:rowOff>
    </xdr:to>
    <xdr:cxnSp macro="">
      <xdr:nvCxnSpPr>
        <xdr:cNvPr id="440" name="直線コネクタ 439">
          <a:extLst>
            <a:ext uri="{FF2B5EF4-FFF2-40B4-BE49-F238E27FC236}">
              <a16:creationId xmlns:a16="http://schemas.microsoft.com/office/drawing/2014/main" id="{8363181E-7369-42AE-9240-56DBEEF5EE61}"/>
            </a:ext>
          </a:extLst>
        </xdr:cNvPr>
        <xdr:cNvCxnSpPr/>
      </xdr:nvCxnSpPr>
      <xdr:spPr>
        <a:xfrm>
          <a:off x="13512800" y="2489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57015</xdr:rowOff>
    </xdr:from>
    <xdr:ext cx="762000" cy="259045"/>
    <xdr:sp macro="" textlink="">
      <xdr:nvSpPr>
        <xdr:cNvPr id="441" name="将来負担の状況平均値テキスト">
          <a:extLst>
            <a:ext uri="{FF2B5EF4-FFF2-40B4-BE49-F238E27FC236}">
              <a16:creationId xmlns:a16="http://schemas.microsoft.com/office/drawing/2014/main" id="{BC129B8B-E018-4A1C-9767-0DCAFA01C876}"/>
            </a:ext>
          </a:extLst>
        </xdr:cNvPr>
        <xdr:cNvSpPr txBox="1"/>
      </xdr:nvSpPr>
      <xdr:spPr>
        <a:xfrm>
          <a:off x="17106900" y="2457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42" name="フローチャート: 判断 441">
          <a:extLst>
            <a:ext uri="{FF2B5EF4-FFF2-40B4-BE49-F238E27FC236}">
              <a16:creationId xmlns:a16="http://schemas.microsoft.com/office/drawing/2014/main" id="{1E7A97BB-6906-438D-B4B0-9478362B4E87}"/>
            </a:ext>
          </a:extLst>
        </xdr:cNvPr>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43" name="フローチャート: 判断 442">
          <a:extLst>
            <a:ext uri="{FF2B5EF4-FFF2-40B4-BE49-F238E27FC236}">
              <a16:creationId xmlns:a16="http://schemas.microsoft.com/office/drawing/2014/main" id="{6B1D5BD5-4D43-4783-9AEE-4302D38F29E5}"/>
            </a:ext>
          </a:extLst>
        </xdr:cNvPr>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44" name="テキスト ボックス 443">
          <a:extLst>
            <a:ext uri="{FF2B5EF4-FFF2-40B4-BE49-F238E27FC236}">
              <a16:creationId xmlns:a16="http://schemas.microsoft.com/office/drawing/2014/main" id="{362AD6DB-8022-4E22-A5C2-81299A6FCB9C}"/>
            </a:ext>
          </a:extLst>
        </xdr:cNvPr>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8560</xdr:rowOff>
    </xdr:from>
    <xdr:to>
      <xdr:col>73</xdr:col>
      <xdr:colOff>44450</xdr:colOff>
      <xdr:row>15</xdr:row>
      <xdr:rowOff>110160</xdr:rowOff>
    </xdr:to>
    <xdr:sp macro="" textlink="">
      <xdr:nvSpPr>
        <xdr:cNvPr id="445" name="フローチャート: 判断 444">
          <a:extLst>
            <a:ext uri="{FF2B5EF4-FFF2-40B4-BE49-F238E27FC236}">
              <a16:creationId xmlns:a16="http://schemas.microsoft.com/office/drawing/2014/main" id="{DF28AFB9-946D-43F7-B587-6FD51A5A6594}"/>
            </a:ext>
          </a:extLst>
        </xdr:cNvPr>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46" name="テキスト ボックス 445">
          <a:extLst>
            <a:ext uri="{FF2B5EF4-FFF2-40B4-BE49-F238E27FC236}">
              <a16:creationId xmlns:a16="http://schemas.microsoft.com/office/drawing/2014/main" id="{82666884-153A-415A-97E7-1123CDFC79CD}"/>
            </a:ext>
          </a:extLst>
        </xdr:cNvPr>
        <xdr:cNvSpPr txBox="1"/>
      </xdr:nvSpPr>
      <xdr:spPr>
        <a:xfrm>
          <a:off x="14909800" y="23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68402</xdr:rowOff>
    </xdr:from>
    <xdr:to>
      <xdr:col>68</xdr:col>
      <xdr:colOff>203200</xdr:colOff>
      <xdr:row>15</xdr:row>
      <xdr:rowOff>170002</xdr:rowOff>
    </xdr:to>
    <xdr:sp macro="" textlink="">
      <xdr:nvSpPr>
        <xdr:cNvPr id="447" name="フローチャート: 判断 446">
          <a:extLst>
            <a:ext uri="{FF2B5EF4-FFF2-40B4-BE49-F238E27FC236}">
              <a16:creationId xmlns:a16="http://schemas.microsoft.com/office/drawing/2014/main" id="{A30F7746-5D94-4EB7-BC66-B48BF2995287}"/>
            </a:ext>
          </a:extLst>
        </xdr:cNvPr>
        <xdr:cNvSpPr/>
      </xdr:nvSpPr>
      <xdr:spPr>
        <a:xfrm>
          <a:off x="14351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154779</xdr:rowOff>
    </xdr:from>
    <xdr:ext cx="762000" cy="259045"/>
    <xdr:sp macro="" textlink="">
      <xdr:nvSpPr>
        <xdr:cNvPr id="448" name="テキスト ボックス 447">
          <a:extLst>
            <a:ext uri="{FF2B5EF4-FFF2-40B4-BE49-F238E27FC236}">
              <a16:creationId xmlns:a16="http://schemas.microsoft.com/office/drawing/2014/main" id="{3D512F46-888E-4007-A29C-AAA0142522DC}"/>
            </a:ext>
          </a:extLst>
        </xdr:cNvPr>
        <xdr:cNvSpPr txBox="1"/>
      </xdr:nvSpPr>
      <xdr:spPr>
        <a:xfrm>
          <a:off x="14020800" y="272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49" name="フローチャート: 判断 448">
          <a:extLst>
            <a:ext uri="{FF2B5EF4-FFF2-40B4-BE49-F238E27FC236}">
              <a16:creationId xmlns:a16="http://schemas.microsoft.com/office/drawing/2014/main" id="{7DB0D57E-6F80-4718-BEDE-CFEB17D58B86}"/>
            </a:ext>
          </a:extLst>
        </xdr:cNvPr>
        <xdr:cNvSpPr/>
      </xdr:nvSpPr>
      <xdr:spPr>
        <a:xfrm>
          <a:off x="13462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169257</xdr:rowOff>
    </xdr:from>
    <xdr:ext cx="762000" cy="259045"/>
    <xdr:sp macro="" textlink="">
      <xdr:nvSpPr>
        <xdr:cNvPr id="450" name="テキスト ボックス 449">
          <a:extLst>
            <a:ext uri="{FF2B5EF4-FFF2-40B4-BE49-F238E27FC236}">
              <a16:creationId xmlns:a16="http://schemas.microsoft.com/office/drawing/2014/main" id="{4BD49B20-E19F-4304-9B9F-84E8A22FF553}"/>
            </a:ext>
          </a:extLst>
        </xdr:cNvPr>
        <xdr:cNvSpPr txBox="1"/>
      </xdr:nvSpPr>
      <xdr:spPr>
        <a:xfrm>
          <a:off x="13131800" y="27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20706464-D306-4B99-8AEB-F4006BDAAA16}"/>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1ADE14BA-C903-41C7-A64D-4D419CF7D0DA}"/>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A2A3CE0C-5754-43C8-9EE4-1BA39B256FFD}"/>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BE98BA0-1875-4D91-A7D1-B59AC5747CB1}"/>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7FA06091-A9C7-4760-9437-1354676C660B}"/>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38125</xdr:rowOff>
    </xdr:from>
    <xdr:to>
      <xdr:col>68</xdr:col>
      <xdr:colOff>203200</xdr:colOff>
      <xdr:row>14</xdr:row>
      <xdr:rowOff>139725</xdr:rowOff>
    </xdr:to>
    <xdr:sp macro="" textlink="">
      <xdr:nvSpPr>
        <xdr:cNvPr id="456" name="楕円 455">
          <a:extLst>
            <a:ext uri="{FF2B5EF4-FFF2-40B4-BE49-F238E27FC236}">
              <a16:creationId xmlns:a16="http://schemas.microsoft.com/office/drawing/2014/main" id="{48B0D0E4-022B-4772-9556-8F86D610C219}"/>
            </a:ext>
          </a:extLst>
        </xdr:cNvPr>
        <xdr:cNvSpPr/>
      </xdr:nvSpPr>
      <xdr:spPr>
        <a:xfrm>
          <a:off x="14351000" y="243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149902</xdr:rowOff>
    </xdr:from>
    <xdr:ext cx="762000" cy="259045"/>
    <xdr:sp macro="" textlink="">
      <xdr:nvSpPr>
        <xdr:cNvPr id="457" name="テキスト ボックス 456">
          <a:extLst>
            <a:ext uri="{FF2B5EF4-FFF2-40B4-BE49-F238E27FC236}">
              <a16:creationId xmlns:a16="http://schemas.microsoft.com/office/drawing/2014/main" id="{B2EB339D-55FC-4564-B132-6333819C0D8D}"/>
            </a:ext>
          </a:extLst>
        </xdr:cNvPr>
        <xdr:cNvSpPr txBox="1"/>
      </xdr:nvSpPr>
      <xdr:spPr>
        <a:xfrm>
          <a:off x="14020800" y="220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38125</xdr:rowOff>
    </xdr:from>
    <xdr:to>
      <xdr:col>64</xdr:col>
      <xdr:colOff>152400</xdr:colOff>
      <xdr:row>14</xdr:row>
      <xdr:rowOff>139725</xdr:rowOff>
    </xdr:to>
    <xdr:sp macro="" textlink="">
      <xdr:nvSpPr>
        <xdr:cNvPr id="458" name="楕円 457">
          <a:extLst>
            <a:ext uri="{FF2B5EF4-FFF2-40B4-BE49-F238E27FC236}">
              <a16:creationId xmlns:a16="http://schemas.microsoft.com/office/drawing/2014/main" id="{BB172671-0240-4A3B-83D1-8357F0D3E87B}"/>
            </a:ext>
          </a:extLst>
        </xdr:cNvPr>
        <xdr:cNvSpPr/>
      </xdr:nvSpPr>
      <xdr:spPr>
        <a:xfrm>
          <a:off x="13462000" y="243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149902</xdr:rowOff>
    </xdr:from>
    <xdr:ext cx="762000" cy="259045"/>
    <xdr:sp macro="" textlink="">
      <xdr:nvSpPr>
        <xdr:cNvPr id="459" name="テキスト ボックス 458">
          <a:extLst>
            <a:ext uri="{FF2B5EF4-FFF2-40B4-BE49-F238E27FC236}">
              <a16:creationId xmlns:a16="http://schemas.microsoft.com/office/drawing/2014/main" id="{6263C815-13EE-4763-BC3D-992FBFCFD09E}"/>
            </a:ext>
          </a:extLst>
        </xdr:cNvPr>
        <xdr:cNvSpPr txBox="1"/>
      </xdr:nvSpPr>
      <xdr:spPr>
        <a:xfrm>
          <a:off x="13131800" y="220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富山県滑川市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32,878
32,362
54.62
16,601,588
15,389,860
1,134,408
8,100,503
9,800,765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人件費に係る経常収支比率は、類似団体平均、全国平均を下回る</a:t>
          </a:r>
          <a:r>
            <a:rPr kumimoji="1" lang="en-US" altLang="ja-JP" sz="1300">
              <a:latin typeface="ＭＳ Ｐゴシック" panose="020B0600070205080204" pitchFamily="50" charset="-128"/>
              <a:ea typeface="ＭＳ Ｐゴシック" panose="020B0600070205080204" pitchFamily="50" charset="-128"/>
            </a:rPr>
            <a:t>17.5</a:t>
          </a:r>
          <a:r>
            <a:rPr kumimoji="1" lang="ja-JP" altLang="en-US" sz="1300">
              <a:latin typeface="ＭＳ Ｐゴシック" panose="020B0600070205080204" pitchFamily="50" charset="-128"/>
              <a:ea typeface="ＭＳ Ｐゴシック" panose="020B0600070205080204" pitchFamily="50" charset="-128"/>
            </a:rPr>
            <a:t>％となっている。これは、人口千人当たり職員数が</a:t>
          </a:r>
          <a:r>
            <a:rPr kumimoji="1" lang="en-US" altLang="ja-JP" sz="1300">
              <a:latin typeface="ＭＳ Ｐゴシック" panose="020B0600070205080204" pitchFamily="50" charset="-128"/>
              <a:ea typeface="ＭＳ Ｐゴシック" panose="020B0600070205080204" pitchFamily="50" charset="-128"/>
            </a:rPr>
            <a:t>5.41</a:t>
          </a:r>
          <a:r>
            <a:rPr kumimoji="1" lang="ja-JP" altLang="en-US" sz="1300">
              <a:latin typeface="ＭＳ Ｐゴシック" panose="020B0600070205080204" pitchFamily="50" charset="-128"/>
              <a:ea typeface="ＭＳ Ｐゴシック" panose="020B0600070205080204" pitchFamily="50" charset="-128"/>
            </a:rPr>
            <a:t>人と類似団体内で２番目に少なく、また手当等についても必要最小限のものしか設けていないためである。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167822</xdr:rowOff>
    </xdr:from>
    <xdr:to>
      <xdr:col>24</xdr:col>
      <xdr:colOff>25400</xdr:colOff>
      <xdr:row>42</xdr:row>
      <xdr:rowOff>29028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8256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1105</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29028</xdr:rowOff>
    </xdr:from>
    <xdr:to>
      <xdr:col>24</xdr:col>
      <xdr:colOff>114300</xdr:colOff>
      <xdr:row>42</xdr:row>
      <xdr:rowOff>29028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2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82749</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6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167822</xdr:rowOff>
    </xdr:from>
    <xdr:to>
      <xdr:col>24</xdr:col>
      <xdr:colOff>114300</xdr:colOff>
      <xdr:row>33</xdr:row>
      <xdr:rowOff>167822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825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135164</xdr:rowOff>
    </xdr:from>
    <xdr:to>
      <xdr:col>24</xdr:col>
      <xdr:colOff>25400</xdr:colOff>
      <xdr:row>34</xdr:row>
      <xdr:rowOff>39914</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7930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4734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519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32657</xdr:rowOff>
    </xdr:from>
    <xdr:to>
      <xdr:col>24</xdr:col>
      <xdr:colOff>76200</xdr:colOff>
      <xdr:row>38</xdr:row>
      <xdr:rowOff>134257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135164</xdr:rowOff>
    </xdr:from>
    <xdr:to>
      <xdr:col>19</xdr:col>
      <xdr:colOff>187325</xdr:colOff>
      <xdr:row>34</xdr:row>
      <xdr:rowOff>83457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7930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42834</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55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48078</xdr:rowOff>
    </xdr:from>
    <xdr:to>
      <xdr:col>15</xdr:col>
      <xdr:colOff>98425</xdr:colOff>
      <xdr:row>34</xdr:row>
      <xdr:rowOff>83457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70592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65315</xdr:rowOff>
    </xdr:from>
    <xdr:to>
      <xdr:col>15</xdr:col>
      <xdr:colOff>149225</xdr:colOff>
      <xdr:row>38</xdr:row>
      <xdr:rowOff>166915</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151692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4536</xdr:rowOff>
    </xdr:from>
    <xdr:to>
      <xdr:col>11</xdr:col>
      <xdr:colOff>9525</xdr:colOff>
      <xdr:row>33</xdr:row>
      <xdr:rowOff>48078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6623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160564</xdr:rowOff>
    </xdr:from>
    <xdr:to>
      <xdr:col>24</xdr:col>
      <xdr:colOff>76200</xdr:colOff>
      <xdr:row>34</xdr:row>
      <xdr:rowOff>90714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69141</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26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84364</xdr:rowOff>
    </xdr:from>
    <xdr:to>
      <xdr:col>20</xdr:col>
      <xdr:colOff>38100</xdr:colOff>
      <xdr:row>34</xdr:row>
      <xdr:rowOff>14514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24691</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51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32657</xdr:rowOff>
    </xdr:from>
    <xdr:to>
      <xdr:col>15</xdr:col>
      <xdr:colOff>149225</xdr:colOff>
      <xdr:row>34</xdr:row>
      <xdr:rowOff>134257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144434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168728</xdr:rowOff>
    </xdr:from>
    <xdr:to>
      <xdr:col>11</xdr:col>
      <xdr:colOff>60325</xdr:colOff>
      <xdr:row>33</xdr:row>
      <xdr:rowOff>98878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109055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125186</xdr:rowOff>
    </xdr:from>
    <xdr:to>
      <xdr:col>6</xdr:col>
      <xdr:colOff>171450</xdr:colOff>
      <xdr:row>33</xdr:row>
      <xdr:rowOff>55336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65513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38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物件費に係る経常収支比率は、前年度と比べ</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％となっており、類似団体内平均、全国平均と概ね同水準となっている。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これは、令和２年度からの会計年度任用職員制度の導入により、臨時職員にかかる経費を人件費として整理したことにより、物件費が減少したものである。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111760</xdr:rowOff>
    </xdr:from>
    <xdr:to>
      <xdr:col>82</xdr:col>
      <xdr:colOff>107950</xdr:colOff>
      <xdr:row>17</xdr:row>
      <xdr:rowOff>16510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549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111760</xdr:rowOff>
    </xdr:from>
    <xdr:to>
      <xdr:col>78</xdr:col>
      <xdr:colOff>69850</xdr:colOff>
      <xdr:row>16</xdr:row>
      <xdr:rowOff>165100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54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18</xdr:row>
      <xdr:rowOff>50800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08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35560</xdr:rowOff>
    </xdr:from>
    <xdr:to>
      <xdr:col>69</xdr:col>
      <xdr:colOff>92075</xdr:colOff>
      <xdr:row>18</xdr:row>
      <xdr:rowOff>50800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121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153687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137160</xdr:rowOff>
    </xdr:from>
    <xdr:to>
      <xdr:col>82</xdr:col>
      <xdr:colOff>158750</xdr:colOff>
      <xdr:row>17</xdr:row>
      <xdr:rowOff>67310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153687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60960</xdr:rowOff>
    </xdr:from>
    <xdr:to>
      <xdr:col>78</xdr:col>
      <xdr:colOff>120650</xdr:colOff>
      <xdr:row>16</xdr:row>
      <xdr:rowOff>162560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扶助費に係る経常収支比率は、前年度と同水準の</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で、類似団体内平均を上回っている。これは、高等学校等在学までの子ども医療費助成、第２子以降の保育料等完全無料化、保育所における特別保育事業などの子育て支援施策を充実するとともに、障がい者自立支援給付費などの社会福祉費が増加傾向にある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58</xdr:row>
      <xdr:rowOff>76200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994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63500</xdr:rowOff>
    </xdr:from>
    <xdr:to>
      <xdr:col>19</xdr:col>
      <xdr:colOff>187325</xdr:colOff>
      <xdr:row>58</xdr:row>
      <xdr:rowOff>76200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00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63500</xdr:rowOff>
    </xdr:from>
    <xdr:to>
      <xdr:col>15</xdr:col>
      <xdr:colOff>98425</xdr:colOff>
      <xdr:row>58</xdr:row>
      <xdr:rowOff>152400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007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152400</xdr:rowOff>
    </xdr:from>
    <xdr:to>
      <xdr:col>11</xdr:col>
      <xdr:colOff>9525</xdr:colOff>
      <xdr:row>59</xdr:row>
      <xdr:rowOff>6350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10096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25400</xdr:rowOff>
    </xdr:from>
    <xdr:to>
      <xdr:col>20</xdr:col>
      <xdr:colOff>38100</xdr:colOff>
      <xdr:row>58</xdr:row>
      <xdr:rowOff>127000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111777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xdr:rowOff>
    </xdr:from>
    <xdr:to>
      <xdr:col>15</xdr:col>
      <xdr:colOff>149225</xdr:colOff>
      <xdr:row>58</xdr:row>
      <xdr:rowOff>114300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99077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101600</xdr:rowOff>
    </xdr:from>
    <xdr:to>
      <xdr:col>11</xdr:col>
      <xdr:colOff>60325</xdr:colOff>
      <xdr:row>59</xdr:row>
      <xdr:rowOff>31750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127000</xdr:rowOff>
    </xdr:from>
    <xdr:to>
      <xdr:col>6</xdr:col>
      <xdr:colOff>171450</xdr:colOff>
      <xdr:row>59</xdr:row>
      <xdr:rowOff>57150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41927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維持補修費と繰出金がこの項目に該当する。</a:t>
          </a:r>
        </a:p>
        <a:p>
          <a:r>
            <a:rPr kumimoji="1" lang="ja-JP" altLang="en-US" sz="1200">
              <a:latin typeface="ＭＳ Ｐゴシック" panose="020B0600070205080204" pitchFamily="50" charset="-128"/>
              <a:ea typeface="ＭＳ Ｐゴシック" panose="020B0600070205080204" pitchFamily="50" charset="-128"/>
            </a:rPr>
            <a:t>　前年度に比べ</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ポイント減少し、概ね類似団体平均と概ね同水準の</a:t>
          </a:r>
          <a:r>
            <a:rPr kumimoji="1" lang="en-US" altLang="ja-JP" sz="1200">
              <a:latin typeface="ＭＳ Ｐゴシック" panose="020B0600070205080204" pitchFamily="50" charset="-128"/>
              <a:ea typeface="ＭＳ Ｐゴシック" panose="020B0600070205080204" pitchFamily="50" charset="-128"/>
            </a:rPr>
            <a:t>13.1</a:t>
          </a:r>
          <a:r>
            <a:rPr kumimoji="1" lang="ja-JP" altLang="en-US" sz="1200">
              <a:latin typeface="ＭＳ Ｐゴシック" panose="020B0600070205080204" pitchFamily="50" charset="-128"/>
              <a:ea typeface="ＭＳ Ｐゴシック" panose="020B0600070205080204" pitchFamily="50" charset="-128"/>
            </a:rPr>
            <a:t>％となっている。</a:t>
          </a:r>
        </a:p>
        <a:p>
          <a:r>
            <a:rPr kumimoji="1" lang="ja-JP" altLang="en-US" sz="1200">
              <a:latin typeface="ＭＳ Ｐゴシック" panose="020B0600070205080204" pitchFamily="50" charset="-128"/>
              <a:ea typeface="ＭＳ Ｐゴシック" panose="020B0600070205080204" pitchFamily="50" charset="-128"/>
            </a:rPr>
            <a:t>　介護保険事業や後期高齢者医療事業などの特別会計への繰出金が増加傾向にあり、類似団体内平均や全国平均を上回る状況であることから、引き続き、健康寿命延伸を図るための諸施策を積極的に実施し、医療や介護に係る特別会計への繰出金の抑制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149860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977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39387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9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46990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51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142240</xdr:rowOff>
    </xdr:from>
    <xdr:to>
      <xdr:col>73</xdr:col>
      <xdr:colOff>180975</xdr:colOff>
      <xdr:row>57</xdr:row>
      <xdr:rowOff>46990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43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142240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28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17797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91440</xdr:rowOff>
    </xdr:from>
    <xdr:to>
      <xdr:col>69</xdr:col>
      <xdr:colOff>142875</xdr:colOff>
      <xdr:row>57</xdr:row>
      <xdr:rowOff>21590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補助事業等に係る経常収支比率は、前年度と比べ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ポイント増加し、類似団体内平均と概ね同水準の</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これは、地区広域圏のごみ処理施設に対する負担等が増加したことによるものである。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157480</xdr:rowOff>
    </xdr:from>
    <xdr:to>
      <xdr:col>82</xdr:col>
      <xdr:colOff>107950</xdr:colOff>
      <xdr:row>36</xdr:row>
      <xdr:rowOff>16510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1582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113047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157480</xdr:rowOff>
    </xdr:from>
    <xdr:to>
      <xdr:col>78</xdr:col>
      <xdr:colOff>69850</xdr:colOff>
      <xdr:row>36</xdr:row>
      <xdr:rowOff>31750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1582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36847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20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31750</xdr:rowOff>
    </xdr:from>
    <xdr:to>
      <xdr:col>73</xdr:col>
      <xdr:colOff>180975</xdr:colOff>
      <xdr:row>36</xdr:row>
      <xdr:rowOff>92710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20395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82567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92710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2534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62247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39387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137160</xdr:rowOff>
    </xdr:from>
    <xdr:to>
      <xdr:col>82</xdr:col>
      <xdr:colOff>158750</xdr:colOff>
      <xdr:row>36</xdr:row>
      <xdr:rowOff>67310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1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153687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106680</xdr:rowOff>
    </xdr:from>
    <xdr:to>
      <xdr:col>78</xdr:col>
      <xdr:colOff>120650</xdr:colOff>
      <xdr:row>36</xdr:row>
      <xdr:rowOff>36830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47007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8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152400</xdr:rowOff>
    </xdr:from>
    <xdr:to>
      <xdr:col>74</xdr:col>
      <xdr:colOff>31750</xdr:colOff>
      <xdr:row>36</xdr:row>
      <xdr:rowOff>82550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92727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41910</xdr:rowOff>
    </xdr:from>
    <xdr:to>
      <xdr:col>69</xdr:col>
      <xdr:colOff>142875</xdr:colOff>
      <xdr:row>36</xdr:row>
      <xdr:rowOff>143510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128287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％となっている。これは、繰上償還の実施や公共施設整備にかかる公共事業等債などの返還が始まっているためである。</a:t>
          </a:r>
        </a:p>
        <a:p>
          <a:r>
            <a:rPr kumimoji="1" lang="ja-JP" altLang="en-US" sz="1300">
              <a:latin typeface="ＭＳ Ｐゴシック" panose="020B0600070205080204" pitchFamily="50" charset="-128"/>
              <a:ea typeface="ＭＳ Ｐゴシック" panose="020B0600070205080204" pitchFamily="50" charset="-128"/>
            </a:rPr>
            <a:t>　今後、公共施設の整備など新たな事業が予定されていることから、新規地方債の発行については、これまで以上に慎重に行うよう努めていく。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49276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06576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67563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0657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67563</xdr:rowOff>
    </xdr:from>
    <xdr:to>
      <xdr:col>15</xdr:col>
      <xdr:colOff>98425</xdr:colOff>
      <xdr:row>76</xdr:row>
      <xdr:rowOff>99568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0977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99568</xdr:rowOff>
    </xdr:from>
    <xdr:to>
      <xdr:col>11</xdr:col>
      <xdr:colOff>9525</xdr:colOff>
      <xdr:row>76</xdr:row>
      <xdr:rowOff>113285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1297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169926</xdr:rowOff>
    </xdr:from>
    <xdr:to>
      <xdr:col>24</xdr:col>
      <xdr:colOff>76200</xdr:colOff>
      <xdr:row>76</xdr:row>
      <xdr:rowOff>100076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15003</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xdr:rowOff>
    </xdr:from>
    <xdr:to>
      <xdr:col>15</xdr:col>
      <xdr:colOff>149225</xdr:colOff>
      <xdr:row>76</xdr:row>
      <xdr:rowOff>118363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128541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48768</xdr:rowOff>
    </xdr:from>
    <xdr:to>
      <xdr:col>11</xdr:col>
      <xdr:colOff>60325</xdr:colOff>
      <xdr:row>76</xdr:row>
      <xdr:rowOff>150368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160545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62485</xdr:rowOff>
    </xdr:from>
    <xdr:to>
      <xdr:col>6</xdr:col>
      <xdr:colOff>171450</xdr:colOff>
      <xdr:row>76</xdr:row>
      <xdr:rowOff>164085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2811</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公債費を除く経常収支比率は、前年度より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ポイント増加しており、類似団体内平均、全国平均を下回っている。</a:t>
          </a:r>
        </a:p>
        <a:p>
          <a:r>
            <a:rPr kumimoji="1" lang="ja-JP" altLang="en-US" sz="1300">
              <a:latin typeface="ＭＳ Ｐゴシック" panose="020B0600070205080204" pitchFamily="50" charset="-128"/>
              <a:ea typeface="ＭＳ Ｐゴシック" panose="020B0600070205080204" pitchFamily="50" charset="-128"/>
            </a:rPr>
            <a:t>　扶助費の増加傾向があることから、引き続き事務事業の効率化を図り、歳出全体の抑制に努める。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74422</xdr:rowOff>
    </xdr:from>
    <xdr:to>
      <xdr:col>82</xdr:col>
      <xdr:colOff>107950</xdr:colOff>
      <xdr:row>75</xdr:row>
      <xdr:rowOff>147574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93317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74422</xdr:rowOff>
    </xdr:from>
    <xdr:to>
      <xdr:col>78</xdr:col>
      <xdr:colOff>69850</xdr:colOff>
      <xdr:row>76</xdr:row>
      <xdr:rowOff>76708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293317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76708</xdr:rowOff>
    </xdr:from>
    <xdr:to>
      <xdr:col>73</xdr:col>
      <xdr:colOff>180975</xdr:colOff>
      <xdr:row>77</xdr:row>
      <xdr:rowOff>14987</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106908"/>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64279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145287</xdr:rowOff>
    </xdr:from>
    <xdr:to>
      <xdr:col>69</xdr:col>
      <xdr:colOff>92075</xdr:colOff>
      <xdr:row>77</xdr:row>
      <xdr:rowOff>14987</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1754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96774</xdr:rowOff>
    </xdr:from>
    <xdr:to>
      <xdr:col>82</xdr:col>
      <xdr:colOff>158750</xdr:colOff>
      <xdr:row>76</xdr:row>
      <xdr:rowOff>26924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113301</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8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23622</xdr:rowOff>
    </xdr:from>
    <xdr:to>
      <xdr:col>78</xdr:col>
      <xdr:colOff>120650</xdr:colOff>
      <xdr:row>75</xdr:row>
      <xdr:rowOff>125222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135399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65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25908</xdr:rowOff>
    </xdr:from>
    <xdr:to>
      <xdr:col>74</xdr:col>
      <xdr:colOff>31750</xdr:colOff>
      <xdr:row>76</xdr:row>
      <xdr:rowOff>127508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137685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135637</xdr:rowOff>
    </xdr:from>
    <xdr:to>
      <xdr:col>69</xdr:col>
      <xdr:colOff>142875</xdr:colOff>
      <xdr:row>77</xdr:row>
      <xdr:rowOff>65787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75963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34815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富山県滑川市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67912</xdr:rowOff>
    </xdr:from>
    <xdr:to>
      <xdr:col>29</xdr:col>
      <xdr:colOff>127000</xdr:colOff>
      <xdr:row>19</xdr:row>
      <xdr:rowOff>68840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373087"/>
          <a:ext cx="647700" cy="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10307</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2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68840</xdr:rowOff>
    </xdr:from>
    <xdr:to>
      <xdr:col>26</xdr:col>
      <xdr:colOff>50800</xdr:colOff>
      <xdr:row>19</xdr:row>
      <xdr:rowOff>75127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374015"/>
          <a:ext cx="698500" cy="6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129189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57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75127</xdr:rowOff>
    </xdr:from>
    <xdr:to>
      <xdr:col>22</xdr:col>
      <xdr:colOff>114300</xdr:colOff>
      <xdr:row>19</xdr:row>
      <xdr:rowOff>106917</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380302"/>
          <a:ext cx="698500" cy="31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8145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106917</xdr:rowOff>
    </xdr:from>
    <xdr:to>
      <xdr:col>18</xdr:col>
      <xdr:colOff>177800</xdr:colOff>
      <xdr:row>19</xdr:row>
      <xdr:rowOff>116475</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412092"/>
          <a:ext cx="698500" cy="9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77997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99485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17112</xdr:rowOff>
    </xdr:from>
    <xdr:to>
      <xdr:col>29</xdr:col>
      <xdr:colOff>177800</xdr:colOff>
      <xdr:row>19</xdr:row>
      <xdr:rowOff>118712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322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97139</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230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18040</xdr:rowOff>
    </xdr:from>
    <xdr:to>
      <xdr:col>26</xdr:col>
      <xdr:colOff>101600</xdr:colOff>
      <xdr:row>19</xdr:row>
      <xdr:rowOff>119640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323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104417</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409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24327</xdr:rowOff>
    </xdr:from>
    <xdr:to>
      <xdr:col>22</xdr:col>
      <xdr:colOff>165100</xdr:colOff>
      <xdr:row>19</xdr:row>
      <xdr:rowOff>125927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329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110704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41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56117</xdr:rowOff>
    </xdr:from>
    <xdr:to>
      <xdr:col>19</xdr:col>
      <xdr:colOff>38100</xdr:colOff>
      <xdr:row>19</xdr:row>
      <xdr:rowOff>157717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361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142494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44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65675</xdr:rowOff>
    </xdr:from>
    <xdr:to>
      <xdr:col>15</xdr:col>
      <xdr:colOff>101600</xdr:colOff>
      <xdr:row>19</xdr:row>
      <xdr:rowOff>167275</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370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152052</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45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155281</xdr:rowOff>
    </xdr:from>
    <xdr:to>
      <xdr:col>29</xdr:col>
      <xdr:colOff>127000</xdr:colOff>
      <xdr:row>37</xdr:row>
      <xdr:rowOff>196168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7279981"/>
          <a:ext cx="647700" cy="40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47269</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65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181929</xdr:rowOff>
    </xdr:from>
    <xdr:to>
      <xdr:col>26</xdr:col>
      <xdr:colOff>50800</xdr:colOff>
      <xdr:row>37</xdr:row>
      <xdr:rowOff>196168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7306629"/>
          <a:ext cx="698500" cy="14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16821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27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76316</xdr:rowOff>
    </xdr:from>
    <xdr:to>
      <xdr:col>22</xdr:col>
      <xdr:colOff>114300</xdr:colOff>
      <xdr:row>37</xdr:row>
      <xdr:rowOff>181929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7201016"/>
          <a:ext cx="698500" cy="105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43273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158024</xdr:rowOff>
    </xdr:from>
    <xdr:to>
      <xdr:col>18</xdr:col>
      <xdr:colOff>177800</xdr:colOff>
      <xdr:row>37</xdr:row>
      <xdr:rowOff>76316</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7111274"/>
          <a:ext cx="698500" cy="89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24430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30276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104481</xdr:rowOff>
    </xdr:from>
    <xdr:to>
      <xdr:col>29</xdr:col>
      <xdr:colOff>177800</xdr:colOff>
      <xdr:row>37</xdr:row>
      <xdr:rowOff>206081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7229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76558</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720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145368</xdr:rowOff>
    </xdr:from>
    <xdr:to>
      <xdr:col>26</xdr:col>
      <xdr:colOff>101600</xdr:colOff>
      <xdr:row>37</xdr:row>
      <xdr:rowOff>246968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7270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231745</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35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131129</xdr:rowOff>
    </xdr:from>
    <xdr:to>
      <xdr:col>22</xdr:col>
      <xdr:colOff>165100</xdr:colOff>
      <xdr:row>37</xdr:row>
      <xdr:rowOff>232729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255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217506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34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25516</xdr:rowOff>
    </xdr:from>
    <xdr:to>
      <xdr:col>19</xdr:col>
      <xdr:colOff>38100</xdr:colOff>
      <xdr:row>37</xdr:row>
      <xdr:rowOff>127116</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150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111893</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23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107224</xdr:rowOff>
    </xdr:from>
    <xdr:to>
      <xdr:col>15</xdr:col>
      <xdr:colOff>101600</xdr:colOff>
      <xdr:row>37</xdr:row>
      <xdr:rowOff>37374</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060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22151</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14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富山県滑川市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32,878
32,362
54.62
16,601,588
15,389,860
1,134,408
8,100,503
9,800,765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92363</xdr:rowOff>
    </xdr:from>
    <xdr:to>
      <xdr:col>24</xdr:col>
      <xdr:colOff>63500</xdr:colOff>
      <xdr:row>38</xdr:row>
      <xdr:rowOff>102308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07463"/>
          <a:ext cx="8382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138899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9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102308</xdr:rowOff>
    </xdr:from>
    <xdr:to>
      <xdr:col>19</xdr:col>
      <xdr:colOff>177800</xdr:colOff>
      <xdr:row>38</xdr:row>
      <xdr:rowOff>111321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17408"/>
          <a:ext cx="8890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79534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3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111321</xdr:rowOff>
    </xdr:from>
    <xdr:to>
      <xdr:col>15</xdr:col>
      <xdr:colOff>50800</xdr:colOff>
      <xdr:row>39</xdr:row>
      <xdr:rowOff>56604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26421"/>
          <a:ext cx="889000" cy="11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142137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56604</xdr:rowOff>
    </xdr:from>
    <xdr:to>
      <xdr:col>10</xdr:col>
      <xdr:colOff>114300</xdr:colOff>
      <xdr:row>39</xdr:row>
      <xdr:rowOff>64915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743154"/>
          <a:ext cx="889000" cy="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26629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41563</xdr:rowOff>
    </xdr:from>
    <xdr:to>
      <xdr:col>24</xdr:col>
      <xdr:colOff>114300</xdr:colOff>
      <xdr:row>38</xdr:row>
      <xdr:rowOff>143163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5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19990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3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51508</xdr:rowOff>
    </xdr:from>
    <xdr:to>
      <xdr:col>20</xdr:col>
      <xdr:colOff>38100</xdr:colOff>
      <xdr:row>38</xdr:row>
      <xdr:rowOff>153108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6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144235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5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60521</xdr:rowOff>
    </xdr:from>
    <xdr:to>
      <xdr:col>15</xdr:col>
      <xdr:colOff>101600</xdr:colOff>
      <xdr:row>38</xdr:row>
      <xdr:rowOff>162121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7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153248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6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5804</xdr:rowOff>
    </xdr:from>
    <xdr:to>
      <xdr:col>10</xdr:col>
      <xdr:colOff>165100</xdr:colOff>
      <xdr:row>39</xdr:row>
      <xdr:rowOff>107404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9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98531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8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14115</xdr:rowOff>
    </xdr:from>
    <xdr:to>
      <xdr:col>6</xdr:col>
      <xdr:colOff>38100</xdr:colOff>
      <xdr:row>39</xdr:row>
      <xdr:rowOff>115715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70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106842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9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46386</xdr:rowOff>
    </xdr:from>
    <xdr:to>
      <xdr:col>24</xdr:col>
      <xdr:colOff>63500</xdr:colOff>
      <xdr:row>58</xdr:row>
      <xdr:rowOff>81590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90486"/>
          <a:ext cx="8382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109912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3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81590</xdr:rowOff>
    </xdr:from>
    <xdr:to>
      <xdr:col>19</xdr:col>
      <xdr:colOff>177800</xdr:colOff>
      <xdr:row>58</xdr:row>
      <xdr:rowOff>137496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25690"/>
          <a:ext cx="889000" cy="5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98579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2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95983</xdr:rowOff>
    </xdr:from>
    <xdr:to>
      <xdr:col>15</xdr:col>
      <xdr:colOff>50800</xdr:colOff>
      <xdr:row>58</xdr:row>
      <xdr:rowOff>137496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40083"/>
          <a:ext cx="889000" cy="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160274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95983</xdr:rowOff>
    </xdr:from>
    <xdr:to>
      <xdr:col>10</xdr:col>
      <xdr:colOff>114300</xdr:colOff>
      <xdr:row>58</xdr:row>
      <xdr:rowOff>103892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40083"/>
          <a:ext cx="889000" cy="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166812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35257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3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167036</xdr:rowOff>
    </xdr:from>
    <xdr:to>
      <xdr:col>24</xdr:col>
      <xdr:colOff>114300</xdr:colOff>
      <xdr:row>58</xdr:row>
      <xdr:rowOff>97186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3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81963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5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30790</xdr:rowOff>
    </xdr:from>
    <xdr:to>
      <xdr:col>20</xdr:col>
      <xdr:colOff>38100</xdr:colOff>
      <xdr:row>58</xdr:row>
      <xdr:rowOff>132390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7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123517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6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86696</xdr:rowOff>
    </xdr:from>
    <xdr:to>
      <xdr:col>15</xdr:col>
      <xdr:colOff>101600</xdr:colOff>
      <xdr:row>59</xdr:row>
      <xdr:rowOff>16846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7973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2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45183</xdr:rowOff>
    </xdr:from>
    <xdr:to>
      <xdr:col>10</xdr:col>
      <xdr:colOff>165100</xdr:colOff>
      <xdr:row>58</xdr:row>
      <xdr:rowOff>146783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8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137910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8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53092</xdr:rowOff>
    </xdr:from>
    <xdr:to>
      <xdr:col>6</xdr:col>
      <xdr:colOff>38100</xdr:colOff>
      <xdr:row>58</xdr:row>
      <xdr:rowOff>154692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9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145819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8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83601</xdr:rowOff>
    </xdr:from>
    <xdr:to>
      <xdr:col>24</xdr:col>
      <xdr:colOff>63500</xdr:colOff>
      <xdr:row>77</xdr:row>
      <xdr:rowOff>124819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85251"/>
          <a:ext cx="838200" cy="4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56080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57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69222</xdr:rowOff>
    </xdr:from>
    <xdr:to>
      <xdr:col>19</xdr:col>
      <xdr:colOff>177800</xdr:colOff>
      <xdr:row>77</xdr:row>
      <xdr:rowOff>83601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70872"/>
          <a:ext cx="889000" cy="1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153829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69222</xdr:rowOff>
    </xdr:from>
    <xdr:to>
      <xdr:col>15</xdr:col>
      <xdr:colOff>50800</xdr:colOff>
      <xdr:row>78</xdr:row>
      <xdr:rowOff>5900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70872"/>
          <a:ext cx="889000" cy="10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168048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168092</xdr:rowOff>
    </xdr:from>
    <xdr:to>
      <xdr:col>10</xdr:col>
      <xdr:colOff>114300</xdr:colOff>
      <xdr:row>78</xdr:row>
      <xdr:rowOff>5900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69742"/>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65178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54160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74019</xdr:rowOff>
    </xdr:from>
    <xdr:to>
      <xdr:col>24</xdr:col>
      <xdr:colOff>114300</xdr:colOff>
      <xdr:row>78</xdr:row>
      <xdr:rowOff>4169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7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96896</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27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32801</xdr:rowOff>
    </xdr:from>
    <xdr:to>
      <xdr:col>20</xdr:col>
      <xdr:colOff>38100</xdr:colOff>
      <xdr:row>77</xdr:row>
      <xdr:rowOff>134401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3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150928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00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18422</xdr:rowOff>
    </xdr:from>
    <xdr:to>
      <xdr:col>15</xdr:col>
      <xdr:colOff>101600</xdr:colOff>
      <xdr:row>77</xdr:row>
      <xdr:rowOff>120022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2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136549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99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126550</xdr:rowOff>
    </xdr:from>
    <xdr:to>
      <xdr:col>10</xdr:col>
      <xdr:colOff>165100</xdr:colOff>
      <xdr:row>78</xdr:row>
      <xdr:rowOff>56700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73227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10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117292</xdr:rowOff>
    </xdr:from>
    <xdr:to>
      <xdr:col>6</xdr:col>
      <xdr:colOff>38100</xdr:colOff>
      <xdr:row>78</xdr:row>
      <xdr:rowOff>47442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1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63969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09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59944</xdr:rowOff>
    </xdr:from>
    <xdr:to>
      <xdr:col>24</xdr:col>
      <xdr:colOff>63500</xdr:colOff>
      <xdr:row>96</xdr:row>
      <xdr:rowOff>69838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347694"/>
          <a:ext cx="838200" cy="18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52340</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511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59944</xdr:rowOff>
    </xdr:from>
    <xdr:to>
      <xdr:col>19</xdr:col>
      <xdr:colOff>177800</xdr:colOff>
      <xdr:row>96</xdr:row>
      <xdr:rowOff>149453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347694"/>
          <a:ext cx="889000" cy="2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19690</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47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149453</xdr:rowOff>
    </xdr:from>
    <xdr:to>
      <xdr:col>15</xdr:col>
      <xdr:colOff>50800</xdr:colOff>
      <xdr:row>97</xdr:row>
      <xdr:rowOff>30835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08653"/>
          <a:ext cx="889000" cy="5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129494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30835</xdr:rowOff>
    </xdr:from>
    <xdr:to>
      <xdr:col>10</xdr:col>
      <xdr:colOff>114300</xdr:colOff>
      <xdr:row>97</xdr:row>
      <xdr:rowOff>66675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661485"/>
          <a:ext cx="889000" cy="3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147921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26636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19038</xdr:rowOff>
    </xdr:from>
    <xdr:to>
      <xdr:col>24</xdr:col>
      <xdr:colOff>114300</xdr:colOff>
      <xdr:row>96</xdr:row>
      <xdr:rowOff>120638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41915</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32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9144</xdr:rowOff>
    </xdr:from>
    <xdr:to>
      <xdr:col>20</xdr:col>
      <xdr:colOff>38100</xdr:colOff>
      <xdr:row>95</xdr:row>
      <xdr:rowOff>110744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2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127271</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072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98653</xdr:rowOff>
    </xdr:from>
    <xdr:to>
      <xdr:col>15</xdr:col>
      <xdr:colOff>101600</xdr:colOff>
      <xdr:row>97</xdr:row>
      <xdr:rowOff>28803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5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45330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3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151485</xdr:rowOff>
    </xdr:from>
    <xdr:to>
      <xdr:col>10</xdr:col>
      <xdr:colOff>165100</xdr:colOff>
      <xdr:row>97</xdr:row>
      <xdr:rowOff>81635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1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98162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38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15875</xdr:rowOff>
    </xdr:from>
    <xdr:to>
      <xdr:col>6</xdr:col>
      <xdr:colOff>38100</xdr:colOff>
      <xdr:row>97</xdr:row>
      <xdr:rowOff>117475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4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134002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42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165510</xdr:rowOff>
    </xdr:from>
    <xdr:to>
      <xdr:col>54</xdr:col>
      <xdr:colOff>189865</xdr:colOff>
      <xdr:row>39</xdr:row>
      <xdr:rowOff>20131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9010"/>
          <a:ext cx="1270" cy="139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23958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1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20131</xdr:rowOff>
    </xdr:from>
    <xdr:to>
      <xdr:col>55</xdr:col>
      <xdr:colOff>88900</xdr:colOff>
      <xdr:row>39</xdr:row>
      <xdr:rowOff>20131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06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112187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8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165510</xdr:rowOff>
    </xdr:from>
    <xdr:to>
      <xdr:col>55</xdr:col>
      <xdr:colOff>88900</xdr:colOff>
      <xdr:row>30</xdr:row>
      <xdr:rowOff>165510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54182</xdr:rowOff>
    </xdr:from>
    <xdr:to>
      <xdr:col>55</xdr:col>
      <xdr:colOff>0</xdr:colOff>
      <xdr:row>37</xdr:row>
      <xdr:rowOff>82006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397832"/>
          <a:ext cx="838200" cy="2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143291</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72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120414</xdr:rowOff>
    </xdr:from>
    <xdr:to>
      <xdr:col>55</xdr:col>
      <xdr:colOff>50800</xdr:colOff>
      <xdr:row>36</xdr:row>
      <xdr:rowOff>50564</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2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25922</xdr:rowOff>
    </xdr:from>
    <xdr:to>
      <xdr:col>50</xdr:col>
      <xdr:colOff>114300</xdr:colOff>
      <xdr:row>37</xdr:row>
      <xdr:rowOff>54182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340872"/>
          <a:ext cx="889000" cy="105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9141</xdr:rowOff>
    </xdr:from>
    <xdr:to>
      <xdr:col>50</xdr:col>
      <xdr:colOff>165100</xdr:colOff>
      <xdr:row>36</xdr:row>
      <xdr:rowOff>110741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127268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595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25922</xdr:rowOff>
    </xdr:from>
    <xdr:to>
      <xdr:col>45</xdr:col>
      <xdr:colOff>177800</xdr:colOff>
      <xdr:row>37</xdr:row>
      <xdr:rowOff>154429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340872"/>
          <a:ext cx="889000" cy="115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67956</xdr:rowOff>
    </xdr:from>
    <xdr:to>
      <xdr:col>46</xdr:col>
      <xdr:colOff>38100</xdr:colOff>
      <xdr:row>29</xdr:row>
      <xdr:rowOff>169556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04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14633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481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154429</xdr:rowOff>
    </xdr:from>
    <xdr:to>
      <xdr:col>41</xdr:col>
      <xdr:colOff>50800</xdr:colOff>
      <xdr:row>37</xdr:row>
      <xdr:rowOff>163137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98079"/>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147476</xdr:rowOff>
    </xdr:from>
    <xdr:to>
      <xdr:col>41</xdr:col>
      <xdr:colOff>101600</xdr:colOff>
      <xdr:row>37</xdr:row>
      <xdr:rowOff>77626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1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94153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0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44116</xdr:rowOff>
    </xdr:from>
    <xdr:to>
      <xdr:col>36</xdr:col>
      <xdr:colOff>165100</xdr:colOff>
      <xdr:row>37</xdr:row>
      <xdr:rowOff>145716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8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162243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16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31206</xdr:rowOff>
    </xdr:from>
    <xdr:to>
      <xdr:col>55</xdr:col>
      <xdr:colOff>50800</xdr:colOff>
      <xdr:row>37</xdr:row>
      <xdr:rowOff>132806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7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9633</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3382</xdr:rowOff>
    </xdr:from>
    <xdr:to>
      <xdr:col>50</xdr:col>
      <xdr:colOff>165100</xdr:colOff>
      <xdr:row>37</xdr:row>
      <xdr:rowOff>104982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4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96109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43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146572</xdr:rowOff>
    </xdr:from>
    <xdr:to>
      <xdr:col>46</xdr:col>
      <xdr:colOff>38100</xdr:colOff>
      <xdr:row>31</xdr:row>
      <xdr:rowOff>76722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29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67849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38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103629</xdr:rowOff>
    </xdr:from>
    <xdr:to>
      <xdr:col>41</xdr:col>
      <xdr:colOff>101600</xdr:colOff>
      <xdr:row>38</xdr:row>
      <xdr:rowOff>33779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4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24906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54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112337</xdr:rowOff>
    </xdr:from>
    <xdr:to>
      <xdr:col>36</xdr:col>
      <xdr:colOff>165100</xdr:colOff>
      <xdr:row>38</xdr:row>
      <xdr:rowOff>42487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33614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54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61054</xdr:rowOff>
    </xdr:from>
    <xdr:to>
      <xdr:col>55</xdr:col>
      <xdr:colOff>0</xdr:colOff>
      <xdr:row>57</xdr:row>
      <xdr:rowOff>23823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662254"/>
          <a:ext cx="838200" cy="13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9593</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439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23823</xdr:rowOff>
    </xdr:from>
    <xdr:to>
      <xdr:col>50</xdr:col>
      <xdr:colOff>114300</xdr:colOff>
      <xdr:row>57</xdr:row>
      <xdr:rowOff>26787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796473"/>
          <a:ext cx="889000" cy="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95745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3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26787</xdr:rowOff>
    </xdr:from>
    <xdr:to>
      <xdr:col>45</xdr:col>
      <xdr:colOff>177800</xdr:colOff>
      <xdr:row>57</xdr:row>
      <xdr:rowOff>63927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799437"/>
          <a:ext cx="889000" cy="3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44363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63927</xdr:rowOff>
    </xdr:from>
    <xdr:to>
      <xdr:col>41</xdr:col>
      <xdr:colOff>50800</xdr:colOff>
      <xdr:row>58</xdr:row>
      <xdr:rowOff>21827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836577"/>
          <a:ext cx="889000" cy="12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57820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94792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10254</xdr:rowOff>
    </xdr:from>
    <xdr:to>
      <xdr:col>55</xdr:col>
      <xdr:colOff>50800</xdr:colOff>
      <xdr:row>56</xdr:row>
      <xdr:rowOff>111854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6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160131</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58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144473</xdr:rowOff>
    </xdr:from>
    <xdr:to>
      <xdr:col>50</xdr:col>
      <xdr:colOff>165100</xdr:colOff>
      <xdr:row>57</xdr:row>
      <xdr:rowOff>74623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74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65750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83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147437</xdr:rowOff>
    </xdr:from>
    <xdr:to>
      <xdr:col>46</xdr:col>
      <xdr:colOff>38100</xdr:colOff>
      <xdr:row>57</xdr:row>
      <xdr:rowOff>77587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4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68714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84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13127</xdr:rowOff>
    </xdr:from>
    <xdr:to>
      <xdr:col>41</xdr:col>
      <xdr:colOff>101600</xdr:colOff>
      <xdr:row>57</xdr:row>
      <xdr:rowOff>114727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78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105854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87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142477</xdr:rowOff>
    </xdr:from>
    <xdr:to>
      <xdr:col>36</xdr:col>
      <xdr:colOff>165100</xdr:colOff>
      <xdr:row>58</xdr:row>
      <xdr:rowOff>72627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1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63754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00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52516</xdr:rowOff>
    </xdr:from>
    <xdr:to>
      <xdr:col>55</xdr:col>
      <xdr:colOff>0</xdr:colOff>
      <xdr:row>78</xdr:row>
      <xdr:rowOff>10748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254166"/>
          <a:ext cx="838200" cy="12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7118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80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10748</xdr:rowOff>
    </xdr:from>
    <xdr:to>
      <xdr:col>50</xdr:col>
      <xdr:colOff>114300</xdr:colOff>
      <xdr:row>78</xdr:row>
      <xdr:rowOff>68421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383848"/>
          <a:ext cx="889000" cy="5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101007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4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68421</xdr:rowOff>
    </xdr:from>
    <xdr:to>
      <xdr:col>45</xdr:col>
      <xdr:colOff>177800</xdr:colOff>
      <xdr:row>78</xdr:row>
      <xdr:rowOff>154918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441521"/>
          <a:ext cx="889000" cy="8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103722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154918</xdr:rowOff>
    </xdr:from>
    <xdr:to>
      <xdr:col>41</xdr:col>
      <xdr:colOff>50800</xdr:colOff>
      <xdr:row>79</xdr:row>
      <xdr:rowOff>20022</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28018"/>
          <a:ext cx="889000" cy="3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111603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4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114662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1716</xdr:rowOff>
    </xdr:from>
    <xdr:to>
      <xdr:col>55</xdr:col>
      <xdr:colOff>50800</xdr:colOff>
      <xdr:row>77</xdr:row>
      <xdr:rowOff>103316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20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24593</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05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131398</xdr:rowOff>
    </xdr:from>
    <xdr:to>
      <xdr:col>50</xdr:col>
      <xdr:colOff>165100</xdr:colOff>
      <xdr:row>78</xdr:row>
      <xdr:rowOff>61548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33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78075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10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17621</xdr:rowOff>
    </xdr:from>
    <xdr:to>
      <xdr:col>46</xdr:col>
      <xdr:colOff>38100</xdr:colOff>
      <xdr:row>78</xdr:row>
      <xdr:rowOff>119221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39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110348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48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104118</xdr:rowOff>
    </xdr:from>
    <xdr:to>
      <xdr:col>41</xdr:col>
      <xdr:colOff>101600</xdr:colOff>
      <xdr:row>79</xdr:row>
      <xdr:rowOff>34268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7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25395</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56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140672</xdr:rowOff>
    </xdr:from>
    <xdr:to>
      <xdr:col>36</xdr:col>
      <xdr:colOff>165100</xdr:colOff>
      <xdr:row>79</xdr:row>
      <xdr:rowOff>70822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1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61949</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60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20557</xdr:rowOff>
    </xdr:from>
    <xdr:to>
      <xdr:col>55</xdr:col>
      <xdr:colOff>0</xdr:colOff>
      <xdr:row>98</xdr:row>
      <xdr:rowOff>59590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822657"/>
          <a:ext cx="838200" cy="3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46226</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3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383</xdr:rowOff>
    </xdr:from>
    <xdr:to>
      <xdr:col>50</xdr:col>
      <xdr:colOff>114300</xdr:colOff>
      <xdr:row>98</xdr:row>
      <xdr:rowOff>59590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802483"/>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169322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28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152673</xdr:rowOff>
    </xdr:from>
    <xdr:to>
      <xdr:col>45</xdr:col>
      <xdr:colOff>177800</xdr:colOff>
      <xdr:row>98</xdr:row>
      <xdr:rowOff>383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783323"/>
          <a:ext cx="889000" cy="1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102599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21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152673</xdr:rowOff>
    </xdr:from>
    <xdr:to>
      <xdr:col>41</xdr:col>
      <xdr:colOff>50800</xdr:colOff>
      <xdr:row>98</xdr:row>
      <xdr:rowOff>136172</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783323"/>
          <a:ext cx="889000" cy="15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158708</xdr:rowOff>
    </xdr:from>
    <xdr:to>
      <xdr:col>41</xdr:col>
      <xdr:colOff>101600</xdr:colOff>
      <xdr:row>96</xdr:row>
      <xdr:rowOff>88858</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4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105385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22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59496</xdr:rowOff>
    </xdr:from>
    <xdr:to>
      <xdr:col>36</xdr:col>
      <xdr:colOff>165100</xdr:colOff>
      <xdr:row>96</xdr:row>
      <xdr:rowOff>161096</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5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6173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29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141207</xdr:rowOff>
    </xdr:from>
    <xdr:to>
      <xdr:col>55</xdr:col>
      <xdr:colOff>50800</xdr:colOff>
      <xdr:row>98</xdr:row>
      <xdr:rowOff>71357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77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119634</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75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8790</xdr:rowOff>
    </xdr:from>
    <xdr:to>
      <xdr:col>50</xdr:col>
      <xdr:colOff>165100</xdr:colOff>
      <xdr:row>98</xdr:row>
      <xdr:rowOff>110390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81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101517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90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121033</xdr:rowOff>
    </xdr:from>
    <xdr:to>
      <xdr:col>46</xdr:col>
      <xdr:colOff>38100</xdr:colOff>
      <xdr:row>98</xdr:row>
      <xdr:rowOff>51183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75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42310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84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101873</xdr:rowOff>
    </xdr:from>
    <xdr:to>
      <xdr:col>41</xdr:col>
      <xdr:colOff>101600</xdr:colOff>
      <xdr:row>98</xdr:row>
      <xdr:rowOff>32023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73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23150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82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85372</xdr:rowOff>
    </xdr:from>
    <xdr:to>
      <xdr:col>36</xdr:col>
      <xdr:colOff>165100</xdr:colOff>
      <xdr:row>99</xdr:row>
      <xdr:rowOff>15522</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88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6649</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98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135905</xdr:rowOff>
    </xdr:from>
    <xdr:to>
      <xdr:col>85</xdr:col>
      <xdr:colOff>127000</xdr:colOff>
      <xdr:row>38</xdr:row>
      <xdr:rowOff>139563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6651005"/>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134854</xdr:rowOff>
    </xdr:from>
    <xdr:to>
      <xdr:col>81</xdr:col>
      <xdr:colOff>50800</xdr:colOff>
      <xdr:row>38</xdr:row>
      <xdr:rowOff>139563</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649954"/>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134854</xdr:rowOff>
    </xdr:from>
    <xdr:to>
      <xdr:col>76</xdr:col>
      <xdr:colOff>114300</xdr:colOff>
      <xdr:row>38</xdr:row>
      <xdr:rowOff>136499</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649954"/>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83720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133802</xdr:rowOff>
    </xdr:from>
    <xdr:to>
      <xdr:col>71</xdr:col>
      <xdr:colOff>177800</xdr:colOff>
      <xdr:row>38</xdr:row>
      <xdr:rowOff>136499</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648902"/>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138735</xdr:rowOff>
    </xdr:from>
    <xdr:to>
      <xdr:col>72</xdr:col>
      <xdr:colOff>38100</xdr:colOff>
      <xdr:row>37</xdr:row>
      <xdr:rowOff>68885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85412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0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1255</xdr:rowOff>
    </xdr:from>
    <xdr:to>
      <xdr:col>67</xdr:col>
      <xdr:colOff>101600</xdr:colOff>
      <xdr:row>37</xdr:row>
      <xdr:rowOff>102855</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3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119382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12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85105</xdr:rowOff>
    </xdr:from>
    <xdr:to>
      <xdr:col>85</xdr:col>
      <xdr:colOff>177800</xdr:colOff>
      <xdr:row>39</xdr:row>
      <xdr:rowOff>15255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32</xdr:rowOff>
    </xdr:from>
    <xdr:ext cx="313932"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15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88763</xdr:rowOff>
    </xdr:from>
    <xdr:to>
      <xdr:col>81</xdr:col>
      <xdr:colOff>101600</xdr:colOff>
      <xdr:row>39</xdr:row>
      <xdr:rowOff>18913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10040</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84054</xdr:rowOff>
    </xdr:from>
    <xdr:to>
      <xdr:col>76</xdr:col>
      <xdr:colOff>165100</xdr:colOff>
      <xdr:row>39</xdr:row>
      <xdr:rowOff>14204</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59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5331</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03017" y="6691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85699</xdr:rowOff>
    </xdr:from>
    <xdr:to>
      <xdr:col>72</xdr:col>
      <xdr:colOff>38100</xdr:colOff>
      <xdr:row>39</xdr:row>
      <xdr:rowOff>15849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6976</xdr:rowOff>
    </xdr:from>
    <xdr:ext cx="313932"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46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83002</xdr:rowOff>
    </xdr:from>
    <xdr:to>
      <xdr:col>67</xdr:col>
      <xdr:colOff>101600</xdr:colOff>
      <xdr:row>39</xdr:row>
      <xdr:rowOff>13152</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9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4279</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25017" y="6690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91211</xdr:rowOff>
    </xdr:from>
    <xdr:to>
      <xdr:col>85</xdr:col>
      <xdr:colOff>127000</xdr:colOff>
      <xdr:row>76</xdr:row>
      <xdr:rowOff>145326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3121411"/>
          <a:ext cx="838200" cy="5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160176</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676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91211</xdr:rowOff>
    </xdr:from>
    <xdr:to>
      <xdr:col>81</xdr:col>
      <xdr:colOff>50800</xdr:colOff>
      <xdr:row>77</xdr:row>
      <xdr:rowOff>13982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121411"/>
          <a:ext cx="889000" cy="9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89819</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6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170307</xdr:rowOff>
    </xdr:from>
    <xdr:to>
      <xdr:col>76</xdr:col>
      <xdr:colOff>114300</xdr:colOff>
      <xdr:row>77</xdr:row>
      <xdr:rowOff>13982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3200507"/>
          <a:ext cx="889000" cy="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100893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106781</xdr:rowOff>
    </xdr:from>
    <xdr:to>
      <xdr:col>71</xdr:col>
      <xdr:colOff>177800</xdr:colOff>
      <xdr:row>76</xdr:row>
      <xdr:rowOff>170307</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136981"/>
          <a:ext cx="889000" cy="6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143476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157992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94526</xdr:rowOff>
    </xdr:from>
    <xdr:to>
      <xdr:col>85</xdr:col>
      <xdr:colOff>177800</xdr:colOff>
      <xdr:row>77</xdr:row>
      <xdr:rowOff>24676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12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72953</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1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40411</xdr:rowOff>
    </xdr:from>
    <xdr:to>
      <xdr:col>81</xdr:col>
      <xdr:colOff>101600</xdr:colOff>
      <xdr:row>76</xdr:row>
      <xdr:rowOff>142011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07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133138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16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134632</xdr:rowOff>
    </xdr:from>
    <xdr:to>
      <xdr:col>76</xdr:col>
      <xdr:colOff>165100</xdr:colOff>
      <xdr:row>77</xdr:row>
      <xdr:rowOff>64782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16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55909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25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119507</xdr:rowOff>
    </xdr:from>
    <xdr:to>
      <xdr:col>72</xdr:col>
      <xdr:colOff>38100</xdr:colOff>
      <xdr:row>77</xdr:row>
      <xdr:rowOff>49657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14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40784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24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55981</xdr:rowOff>
    </xdr:from>
    <xdr:to>
      <xdr:col>67</xdr:col>
      <xdr:colOff>101600</xdr:colOff>
      <xdr:row>76</xdr:row>
      <xdr:rowOff>157581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08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148708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17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154750</xdr:rowOff>
    </xdr:from>
    <xdr:to>
      <xdr:col>85</xdr:col>
      <xdr:colOff>127000</xdr:colOff>
      <xdr:row>96</xdr:row>
      <xdr:rowOff>70789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442500"/>
          <a:ext cx="838200" cy="8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155097</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1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70789</xdr:rowOff>
    </xdr:from>
    <xdr:to>
      <xdr:col>81</xdr:col>
      <xdr:colOff>50800</xdr:colOff>
      <xdr:row>96</xdr:row>
      <xdr:rowOff>99250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529989"/>
          <a:ext cx="8890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59441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99250</xdr:rowOff>
    </xdr:from>
    <xdr:to>
      <xdr:col>76</xdr:col>
      <xdr:colOff>114300</xdr:colOff>
      <xdr:row>97</xdr:row>
      <xdr:rowOff>143511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558450"/>
          <a:ext cx="889000" cy="21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159097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78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101981</xdr:rowOff>
    </xdr:from>
    <xdr:to>
      <xdr:col>71</xdr:col>
      <xdr:colOff>177800</xdr:colOff>
      <xdr:row>97</xdr:row>
      <xdr:rowOff>143511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732631"/>
          <a:ext cx="889000" cy="4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62856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90912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103950</xdr:rowOff>
    </xdr:from>
    <xdr:to>
      <xdr:col>85</xdr:col>
      <xdr:colOff>177800</xdr:colOff>
      <xdr:row>96</xdr:row>
      <xdr:rowOff>34100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3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126827</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24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19989</xdr:rowOff>
    </xdr:from>
    <xdr:to>
      <xdr:col>81</xdr:col>
      <xdr:colOff>101600</xdr:colOff>
      <xdr:row>96</xdr:row>
      <xdr:rowOff>121589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47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138116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25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48450</xdr:rowOff>
    </xdr:from>
    <xdr:to>
      <xdr:col>76</xdr:col>
      <xdr:colOff>165100</xdr:colOff>
      <xdr:row>96</xdr:row>
      <xdr:rowOff>150050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5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166577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28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92711</xdr:rowOff>
    </xdr:from>
    <xdr:to>
      <xdr:col>72</xdr:col>
      <xdr:colOff>38100</xdr:colOff>
      <xdr:row>98</xdr:row>
      <xdr:rowOff>22861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72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39388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49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51181</xdr:rowOff>
    </xdr:from>
    <xdr:to>
      <xdr:col>67</xdr:col>
      <xdr:colOff>101600</xdr:colOff>
      <xdr:row>97</xdr:row>
      <xdr:rowOff>152781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68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169308</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45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48620</xdr:rowOff>
    </xdr:from>
    <xdr:to>
      <xdr:col>116</xdr:col>
      <xdr:colOff>63500</xdr:colOff>
      <xdr:row>39</xdr:row>
      <xdr:rowOff>51493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735170"/>
          <a:ext cx="8382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59722</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0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51493</xdr:rowOff>
    </xdr:from>
    <xdr:to>
      <xdr:col>111</xdr:col>
      <xdr:colOff>177800</xdr:colOff>
      <xdr:row>39</xdr:row>
      <xdr:rowOff>52995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738043"/>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171365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3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52995</xdr:rowOff>
    </xdr:from>
    <xdr:to>
      <xdr:col>107</xdr:col>
      <xdr:colOff>50800</xdr:colOff>
      <xdr:row>39</xdr:row>
      <xdr:rowOff>60376</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739545"/>
          <a:ext cx="8890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16146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60376</xdr:rowOff>
    </xdr:from>
    <xdr:to>
      <xdr:col>102</xdr:col>
      <xdr:colOff>114300</xdr:colOff>
      <xdr:row>39</xdr:row>
      <xdr:rowOff>63413</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746926"/>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23625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65556</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169270</xdr:rowOff>
    </xdr:from>
    <xdr:to>
      <xdr:col>116</xdr:col>
      <xdr:colOff>114300</xdr:colOff>
      <xdr:row>39</xdr:row>
      <xdr:rowOff>99420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8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84197</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9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693</xdr:rowOff>
    </xdr:from>
    <xdr:to>
      <xdr:col>112</xdr:col>
      <xdr:colOff>38100</xdr:colOff>
      <xdr:row>39</xdr:row>
      <xdr:rowOff>102293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93420</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77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2195</xdr:rowOff>
    </xdr:from>
    <xdr:to>
      <xdr:col>107</xdr:col>
      <xdr:colOff>101600</xdr:colOff>
      <xdr:row>39</xdr:row>
      <xdr:rowOff>103795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8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94922</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7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9576</xdr:rowOff>
    </xdr:from>
    <xdr:to>
      <xdr:col>102</xdr:col>
      <xdr:colOff>165100</xdr:colOff>
      <xdr:row>39</xdr:row>
      <xdr:rowOff>111176</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9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102303</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678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12613</xdr:rowOff>
    </xdr:from>
    <xdr:to>
      <xdr:col>98</xdr:col>
      <xdr:colOff>38100</xdr:colOff>
      <xdr:row>39</xdr:row>
      <xdr:rowOff>114213</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9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105340</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79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75197</xdr:rowOff>
    </xdr:from>
    <xdr:to>
      <xdr:col>116</xdr:col>
      <xdr:colOff>63500</xdr:colOff>
      <xdr:row>57</xdr:row>
      <xdr:rowOff>78321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9847847"/>
          <a:ext cx="8382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116667</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9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75197</xdr:rowOff>
    </xdr:from>
    <xdr:to>
      <xdr:col>111</xdr:col>
      <xdr:colOff>177800</xdr:colOff>
      <xdr:row>57</xdr:row>
      <xdr:rowOff>76340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984784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27588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9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76340</xdr:rowOff>
    </xdr:from>
    <xdr:to>
      <xdr:col>107</xdr:col>
      <xdr:colOff>50800</xdr:colOff>
      <xdr:row>57</xdr:row>
      <xdr:rowOff>77788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9848990"/>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31361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76683</xdr:rowOff>
    </xdr:from>
    <xdr:to>
      <xdr:col>102</xdr:col>
      <xdr:colOff>114300</xdr:colOff>
      <xdr:row>57</xdr:row>
      <xdr:rowOff>77788</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9849333"/>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69118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67556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27521</xdr:rowOff>
    </xdr:from>
    <xdr:to>
      <xdr:col>116</xdr:col>
      <xdr:colOff>114300</xdr:colOff>
      <xdr:row>57</xdr:row>
      <xdr:rowOff>129121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80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50398</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65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24397</xdr:rowOff>
    </xdr:from>
    <xdr:to>
      <xdr:col>112</xdr:col>
      <xdr:colOff>38100</xdr:colOff>
      <xdr:row>57</xdr:row>
      <xdr:rowOff>125997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79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142524</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957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25540</xdr:rowOff>
    </xdr:from>
    <xdr:to>
      <xdr:col>107</xdr:col>
      <xdr:colOff>101600</xdr:colOff>
      <xdr:row>57</xdr:row>
      <xdr:rowOff>127140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79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143667</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957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26988</xdr:rowOff>
    </xdr:from>
    <xdr:to>
      <xdr:col>102</xdr:col>
      <xdr:colOff>165100</xdr:colOff>
      <xdr:row>57</xdr:row>
      <xdr:rowOff>128588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7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145115</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957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25883</xdr:rowOff>
    </xdr:from>
    <xdr:to>
      <xdr:col>98</xdr:col>
      <xdr:colOff>38100</xdr:colOff>
      <xdr:row>57</xdr:row>
      <xdr:rowOff>127483</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79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144010</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957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97637</xdr:rowOff>
    </xdr:from>
    <xdr:to>
      <xdr:col>116</xdr:col>
      <xdr:colOff>63500</xdr:colOff>
      <xdr:row>77</xdr:row>
      <xdr:rowOff>113849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3299287"/>
          <a:ext cx="838200" cy="1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57218</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97637</xdr:rowOff>
    </xdr:from>
    <xdr:to>
      <xdr:col>111</xdr:col>
      <xdr:colOff>177800</xdr:colOff>
      <xdr:row>77</xdr:row>
      <xdr:rowOff>105811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299287"/>
          <a:ext cx="889000" cy="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162336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4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92990</xdr:rowOff>
    </xdr:from>
    <xdr:to>
      <xdr:col>107</xdr:col>
      <xdr:colOff>50800</xdr:colOff>
      <xdr:row>77</xdr:row>
      <xdr:rowOff>105811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3294640"/>
          <a:ext cx="889000" cy="1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7135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88760</xdr:rowOff>
    </xdr:from>
    <xdr:to>
      <xdr:col>102</xdr:col>
      <xdr:colOff>114300</xdr:colOff>
      <xdr:row>77</xdr:row>
      <xdr:rowOff>92990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3290410"/>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80763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57504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63049</xdr:rowOff>
    </xdr:from>
    <xdr:to>
      <xdr:col>116</xdr:col>
      <xdr:colOff>114300</xdr:colOff>
      <xdr:row>77</xdr:row>
      <xdr:rowOff>164649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26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41476</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24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46837</xdr:rowOff>
    </xdr:from>
    <xdr:to>
      <xdr:col>112</xdr:col>
      <xdr:colOff>38100</xdr:colOff>
      <xdr:row>77</xdr:row>
      <xdr:rowOff>148437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2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139564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34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55011</xdr:rowOff>
    </xdr:from>
    <xdr:to>
      <xdr:col>107</xdr:col>
      <xdr:colOff>101600</xdr:colOff>
      <xdr:row>77</xdr:row>
      <xdr:rowOff>156611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25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147738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34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42190</xdr:rowOff>
    </xdr:from>
    <xdr:to>
      <xdr:col>102</xdr:col>
      <xdr:colOff>165100</xdr:colOff>
      <xdr:row>77</xdr:row>
      <xdr:rowOff>143790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24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134917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33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37960</xdr:rowOff>
    </xdr:from>
    <xdr:to>
      <xdr:col>98</xdr:col>
      <xdr:colOff>38100</xdr:colOff>
      <xdr:row>77</xdr:row>
      <xdr:rowOff>139560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2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130687</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33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との乖離が一貫して大きいのは人件費である。これは、定員適正化計画に基づいて職員数の適正化に努めた結果、人口千人当たり職員数が類似団体内でも低く、手当等については必要最小限のもののみ設けることなどで人件費を抑えられたためである。</a:t>
          </a:r>
        </a:p>
        <a:p>
          <a:r>
            <a:rPr kumimoji="1" lang="ja-JP" altLang="en-US" sz="1300">
              <a:latin typeface="ＭＳ Ｐゴシック" panose="020B0600070205080204" pitchFamily="50" charset="-128"/>
              <a:ea typeface="ＭＳ Ｐゴシック" panose="020B0600070205080204" pitchFamily="50" charset="-128"/>
            </a:rPr>
            <a:t>　扶助費については、第２子以降の保育料等完全無料化などの子育て支援施策を充実するとともに、障がい者自立支援給付費などの社会福祉費が増加傾向にあることから、今後も上昇が見込まれる。</a:t>
          </a:r>
        </a:p>
        <a:p>
          <a:r>
            <a:rPr kumimoji="1" lang="ja-JP" altLang="en-US" sz="1300">
              <a:latin typeface="ＭＳ Ｐゴシック" panose="020B0600070205080204" pitchFamily="50" charset="-128"/>
              <a:ea typeface="ＭＳ Ｐゴシック" panose="020B0600070205080204" pitchFamily="50" charset="-128"/>
            </a:rPr>
            <a:t>　普通建設事業費については、中野島坪川線の踏切・道路改良工事や、中滑川駅前周辺の整備として新たな複合施設の建設に伴い、新規整備が上昇している。</a:t>
          </a:r>
        </a:p>
        <a:p>
          <a:r>
            <a:rPr kumimoji="1" lang="ja-JP" altLang="en-US" sz="1300">
              <a:latin typeface="ＭＳ Ｐゴシック" panose="020B0600070205080204" pitchFamily="50" charset="-128"/>
              <a:ea typeface="ＭＳ Ｐゴシック" panose="020B0600070205080204" pitchFamily="50" charset="-128"/>
            </a:rPr>
            <a:t>　公債費については、令和３年度に繰上償還を実施したため一時的に上昇している。今後、公共施設の整備等も予定されていることから、新規地方債の発行についてはこれまで以上に慎重な見極めが必要とな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D2D7725-6D3D-4AAD-8088-41881D7D1CC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C41D330D-AAE0-4C0D-8CF5-967D8CBFC79C}"/>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EF74C524-0D9B-418C-A353-68B80B7E84E7}"/>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7CEFE0AD-2C20-451A-9C61-779F6AC6AE94}"/>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富山県滑川市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2ECFC59-98C5-40D2-B122-37675728885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4326A2E-6B82-4981-AC4A-B8106203489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33B92F5-40D3-4510-9434-9272AC0565F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0EF6A67-C654-4DB1-9F86-1AB93D30502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1C849E2-DE16-4829-A8AF-8ED9981A3BB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E5F30362-28E9-42CE-962F-B5D77AA046E2}"/>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32,878
32,362
54.62
16,601,588
15,389,860
1,134,408
8,100,503
9,800,765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36C854F-C99C-4663-BD22-E32C29F8D49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C370DF7-646D-4512-A705-9579041F44F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ED0E481-0B64-4C11-B47F-B161428B322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4DEF0DE-5636-413B-BC1A-40DC60B18D4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AB469D6-DF2F-4D17-B98B-60E950E671F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522401A4-F23B-4DD5-B511-FF4DB45E728E}"/>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F12A92CB-3FD3-429C-B52C-78319F3DFAF6}"/>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F82D1453-FCC4-4D20-8284-0469AAB96847}"/>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22FE9719-B622-41BB-B84C-3F9A388ABC67}"/>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1D98206-92CB-42B5-85F5-C0F927639A6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6011E234-ACEC-4BDD-8619-E6EC9D1B6B3F}"/>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E5DD614C-36EB-4D8D-A8BE-FDD5262925E2}"/>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EE79C936-9960-47D9-8DAF-2621220E5C3A}"/>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434B9579-5ADD-4334-8BC5-6F1AAC34093D}"/>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3D744F0-1990-4037-BD70-C8E14159DEB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AD2FFCBC-6ED9-4F7B-80A6-59DED83A98A9}"/>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53C08E7-7E68-42DE-8FF7-04E3DD3B5D8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A6320CFB-BA17-4ED2-8B2E-A1ED8A06A0CD}"/>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E63684AD-AD44-4F0E-BADA-043D3651A8E6}"/>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F414874E-71E1-4998-9B06-C0B02B2CDEA8}"/>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50AC5CE4-B770-4693-A579-5C51D8589D5B}"/>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1CAF24C8-00E9-4987-94E3-4B79B801C57D}"/>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B1C43E46-3D3A-485B-968D-F286B169C135}"/>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4FCC594F-0E84-434F-B4EF-16AD9BB641BB}"/>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C096A896-111D-41C6-AC4B-EB90215C4629}"/>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5F717F8B-67FF-44F1-8E96-DB522BFF019F}"/>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34E0EB71-4E02-4350-AC93-A6400B68DA4A}"/>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E045C8B9-DF80-4E51-A2ED-5DCC0E4662F7}"/>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E8933A0B-1746-4623-9BF4-A1587ABB559D}"/>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C39CF6AF-B2BF-4853-890D-13D7FC2DF0AA}"/>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E86E8CF3-C6E3-46BD-A88E-DE2F565896CF}"/>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E1BFE486-CB63-4180-8F0D-B34E820E364D}"/>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58FF2F4A-CB55-45C2-B33B-5BD36D4A64BA}"/>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5C0EC2E3-5949-450E-A590-F4D7EDD083D2}"/>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A99C55EB-C77B-4F2A-9D30-6EFD7D415D43}"/>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DF59E1A3-BCA2-422B-BD15-D2FD7D3AF2F9}"/>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2D9B086A-3E3B-41E5-A9DC-332DB2759CDF}"/>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6D07A846-D864-46FF-AE31-3F5D895B4AA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22BFC298-EC71-48BA-B4C3-0A965C048245}"/>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2221BA63-7087-4113-89CB-B0727D91F638}"/>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751241F2-EEC3-48EF-B7FB-E196B204C33A}"/>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5C35FE03-F568-4352-9597-CD3F354329EC}"/>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388DE45A-12DA-4FA1-9FA5-9FE8E787C9F2}"/>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AA5722D6-7CF7-43B5-BBF9-05F038611CDC}"/>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21DEE05F-CB90-4423-BB19-E63516E0B2E9}"/>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3BCA37F3-3AE0-40A0-BE06-6C8FC5F8C03A}"/>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6F97B4E0-4793-40EA-90D7-8671B4E63B63}"/>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E8E2A948-4DB0-4687-A097-B03E0075F6EC}"/>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9044D7C5-D7C5-4394-9F34-EA91E4E14745}"/>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146177</xdr:rowOff>
    </xdr:from>
    <xdr:to>
      <xdr:col>24</xdr:col>
      <xdr:colOff>63500</xdr:colOff>
      <xdr:row>36</xdr:row>
      <xdr:rowOff>90170</xdr:rowOff>
    </xdr:to>
    <xdr:cxnSp macro="">
      <xdr:nvCxnSpPr>
        <xdr:cNvPr id="61" name="直線コネクタ 60">
          <a:extLst>
            <a:ext uri="{FF2B5EF4-FFF2-40B4-BE49-F238E27FC236}">
              <a16:creationId xmlns:a16="http://schemas.microsoft.com/office/drawing/2014/main" id="{457EEA24-DC2F-47A4-8ACD-276A401791BF}"/>
            </a:ext>
          </a:extLst>
        </xdr:cNvPr>
        <xdr:cNvCxnSpPr/>
      </xdr:nvCxnSpPr>
      <xdr:spPr>
        <a:xfrm flipV="1">
          <a:off x="3797300" y="6146927"/>
          <a:ext cx="8382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97299</xdr:rowOff>
    </xdr:from>
    <xdr:ext cx="469744" cy="259045"/>
    <xdr:sp macro="" textlink="">
      <xdr:nvSpPr>
        <xdr:cNvPr id="62" name="議会費平均値テキスト">
          <a:extLst>
            <a:ext uri="{FF2B5EF4-FFF2-40B4-BE49-F238E27FC236}">
              <a16:creationId xmlns:a16="http://schemas.microsoft.com/office/drawing/2014/main" id="{210BE15E-11DB-41B4-96EA-EE6DDB266E55}"/>
            </a:ext>
          </a:extLst>
        </xdr:cNvPr>
        <xdr:cNvSpPr txBox="1"/>
      </xdr:nvSpPr>
      <xdr:spPr>
        <a:xfrm>
          <a:off x="4686300" y="5926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BC9CED74-6C94-465F-B444-0AADF75238EA}"/>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90170</xdr:rowOff>
    </xdr:from>
    <xdr:to>
      <xdr:col>19</xdr:col>
      <xdr:colOff>177800</xdr:colOff>
      <xdr:row>36</xdr:row>
      <xdr:rowOff>149225</xdr:rowOff>
    </xdr:to>
    <xdr:cxnSp macro="">
      <xdr:nvCxnSpPr>
        <xdr:cNvPr id="64" name="直線コネクタ 63">
          <a:extLst>
            <a:ext uri="{FF2B5EF4-FFF2-40B4-BE49-F238E27FC236}">
              <a16:creationId xmlns:a16="http://schemas.microsoft.com/office/drawing/2014/main" id="{0669F60E-99D4-4686-87D3-7A14D79B141B}"/>
            </a:ext>
          </a:extLst>
        </xdr:cNvPr>
        <xdr:cNvCxnSpPr/>
      </xdr:nvCxnSpPr>
      <xdr:spPr>
        <a:xfrm flipV="1">
          <a:off x="2908300" y="626237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C6EBB400-C95D-4B10-A776-DD99BE426446}"/>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8907</xdr:rowOff>
    </xdr:from>
    <xdr:ext cx="469744" cy="259045"/>
    <xdr:sp macro="" textlink="">
      <xdr:nvSpPr>
        <xdr:cNvPr id="66" name="テキスト ボックス 65">
          <a:extLst>
            <a:ext uri="{FF2B5EF4-FFF2-40B4-BE49-F238E27FC236}">
              <a16:creationId xmlns:a16="http://schemas.microsoft.com/office/drawing/2014/main" id="{92DC2471-9073-4C7B-916E-AE5FBF00B4F2}"/>
            </a:ext>
          </a:extLst>
        </xdr:cNvPr>
        <xdr:cNvSpPr txBox="1"/>
      </xdr:nvSpPr>
      <xdr:spPr>
        <a:xfrm>
          <a:off x="3562428"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66167</xdr:rowOff>
    </xdr:from>
    <xdr:to>
      <xdr:col>15</xdr:col>
      <xdr:colOff>50800</xdr:colOff>
      <xdr:row>36</xdr:row>
      <xdr:rowOff>149225</xdr:rowOff>
    </xdr:to>
    <xdr:cxnSp macro="">
      <xdr:nvCxnSpPr>
        <xdr:cNvPr id="67" name="直線コネクタ 66">
          <a:extLst>
            <a:ext uri="{FF2B5EF4-FFF2-40B4-BE49-F238E27FC236}">
              <a16:creationId xmlns:a16="http://schemas.microsoft.com/office/drawing/2014/main" id="{EFEE6CE2-4D50-40C6-9B2A-9F4431B45C4E}"/>
            </a:ext>
          </a:extLst>
        </xdr:cNvPr>
        <xdr:cNvCxnSpPr/>
      </xdr:nvCxnSpPr>
      <xdr:spPr>
        <a:xfrm>
          <a:off x="2019300" y="6238367"/>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a:extLst>
            <a:ext uri="{FF2B5EF4-FFF2-40B4-BE49-F238E27FC236}">
              <a16:creationId xmlns:a16="http://schemas.microsoft.com/office/drawing/2014/main" id="{BD0CFC18-3EF5-4305-9A86-A0AB8BE6A228}"/>
            </a:ext>
          </a:extLst>
        </xdr:cNvPr>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42435</xdr:rowOff>
    </xdr:from>
    <xdr:ext cx="469744" cy="259045"/>
    <xdr:sp macro="" textlink="">
      <xdr:nvSpPr>
        <xdr:cNvPr id="69" name="テキスト ボックス 68">
          <a:extLst>
            <a:ext uri="{FF2B5EF4-FFF2-40B4-BE49-F238E27FC236}">
              <a16:creationId xmlns:a16="http://schemas.microsoft.com/office/drawing/2014/main" id="{ACA55FBB-D045-40B4-BC7B-32E9C4F83A44}"/>
            </a:ext>
          </a:extLst>
        </xdr:cNvPr>
        <xdr:cNvSpPr txBox="1"/>
      </xdr:nvSpPr>
      <xdr:spPr>
        <a:xfrm>
          <a:off x="2673428" y="58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151511</xdr:rowOff>
    </xdr:from>
    <xdr:to>
      <xdr:col>10</xdr:col>
      <xdr:colOff>114300</xdr:colOff>
      <xdr:row>36</xdr:row>
      <xdr:rowOff>66167</xdr:rowOff>
    </xdr:to>
    <xdr:cxnSp macro="">
      <xdr:nvCxnSpPr>
        <xdr:cNvPr id="70" name="直線コネクタ 69">
          <a:extLst>
            <a:ext uri="{FF2B5EF4-FFF2-40B4-BE49-F238E27FC236}">
              <a16:creationId xmlns:a16="http://schemas.microsoft.com/office/drawing/2014/main" id="{5A4A75FD-5B51-47A0-BF7A-DCB149A5941E}"/>
            </a:ext>
          </a:extLst>
        </xdr:cNvPr>
        <xdr:cNvCxnSpPr/>
      </xdr:nvCxnSpPr>
      <xdr:spPr>
        <a:xfrm>
          <a:off x="1130300" y="6152261"/>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a:extLst>
            <a:ext uri="{FF2B5EF4-FFF2-40B4-BE49-F238E27FC236}">
              <a16:creationId xmlns:a16="http://schemas.microsoft.com/office/drawing/2014/main" id="{D410595E-40AF-4E60-A81B-98F0FB24F3D7}"/>
            </a:ext>
          </a:extLst>
        </xdr:cNvPr>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155211</xdr:rowOff>
    </xdr:from>
    <xdr:ext cx="469744" cy="259045"/>
    <xdr:sp macro="" textlink="">
      <xdr:nvSpPr>
        <xdr:cNvPr id="72" name="テキスト ボックス 71">
          <a:extLst>
            <a:ext uri="{FF2B5EF4-FFF2-40B4-BE49-F238E27FC236}">
              <a16:creationId xmlns:a16="http://schemas.microsoft.com/office/drawing/2014/main" id="{30F1DD2B-A90F-486B-BFCE-CC3D8C7307CF}"/>
            </a:ext>
          </a:extLst>
        </xdr:cNvPr>
        <xdr:cNvSpPr txBox="1"/>
      </xdr:nvSpPr>
      <xdr:spPr>
        <a:xfrm>
          <a:off x="1784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a:extLst>
            <a:ext uri="{FF2B5EF4-FFF2-40B4-BE49-F238E27FC236}">
              <a16:creationId xmlns:a16="http://schemas.microsoft.com/office/drawing/2014/main" id="{9F832492-0DC4-476F-BEC9-D76F8A6DB145}"/>
            </a:ext>
          </a:extLst>
        </xdr:cNvPr>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164736</xdr:rowOff>
    </xdr:from>
    <xdr:ext cx="469744" cy="259045"/>
    <xdr:sp macro="" textlink="">
      <xdr:nvSpPr>
        <xdr:cNvPr id="74" name="テキスト ボックス 73">
          <a:extLst>
            <a:ext uri="{FF2B5EF4-FFF2-40B4-BE49-F238E27FC236}">
              <a16:creationId xmlns:a16="http://schemas.microsoft.com/office/drawing/2014/main" id="{52EBDCC1-FCB6-4C88-9983-298216001B58}"/>
            </a:ext>
          </a:extLst>
        </xdr:cNvPr>
        <xdr:cNvSpPr txBox="1"/>
      </xdr:nvSpPr>
      <xdr:spPr>
        <a:xfrm>
          <a:off x="895428" y="582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DF7681EB-6BB0-40C8-A0FD-C304A30A7F5B}"/>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5C552FF2-3C24-46B9-95EB-0D161EEDB4B4}"/>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46ABECF7-ADB0-4386-A94C-8A1A2D103CB3}"/>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1E9CC640-C723-4FCC-96F3-2B62C335E5EB}"/>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F61FAEBA-3A98-42C8-A8AC-65FC87674847}"/>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95377</xdr:rowOff>
    </xdr:from>
    <xdr:to>
      <xdr:col>24</xdr:col>
      <xdr:colOff>114300</xdr:colOff>
      <xdr:row>36</xdr:row>
      <xdr:rowOff>25527</xdr:rowOff>
    </xdr:to>
    <xdr:sp macro="" textlink="">
      <xdr:nvSpPr>
        <xdr:cNvPr id="80" name="楕円 79">
          <a:extLst>
            <a:ext uri="{FF2B5EF4-FFF2-40B4-BE49-F238E27FC236}">
              <a16:creationId xmlns:a16="http://schemas.microsoft.com/office/drawing/2014/main" id="{2CF74CF9-28F3-441E-A3EB-C41D33CBE925}"/>
            </a:ext>
          </a:extLst>
        </xdr:cNvPr>
        <xdr:cNvSpPr/>
      </xdr:nvSpPr>
      <xdr:spPr>
        <a:xfrm>
          <a:off x="4584700" y="609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73804</xdr:rowOff>
    </xdr:from>
    <xdr:ext cx="469744" cy="259045"/>
    <xdr:sp macro="" textlink="">
      <xdr:nvSpPr>
        <xdr:cNvPr id="81" name="議会費該当値テキスト">
          <a:extLst>
            <a:ext uri="{FF2B5EF4-FFF2-40B4-BE49-F238E27FC236}">
              <a16:creationId xmlns:a16="http://schemas.microsoft.com/office/drawing/2014/main" id="{A359ACBB-40DB-4997-908A-F55894AFA37D}"/>
            </a:ext>
          </a:extLst>
        </xdr:cNvPr>
        <xdr:cNvSpPr txBox="1"/>
      </xdr:nvSpPr>
      <xdr:spPr>
        <a:xfrm>
          <a:off x="4686300" y="607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39370</xdr:rowOff>
    </xdr:from>
    <xdr:to>
      <xdr:col>20</xdr:col>
      <xdr:colOff>38100</xdr:colOff>
      <xdr:row>36</xdr:row>
      <xdr:rowOff>140970</xdr:rowOff>
    </xdr:to>
    <xdr:sp macro="" textlink="">
      <xdr:nvSpPr>
        <xdr:cNvPr id="82" name="楕円 81">
          <a:extLst>
            <a:ext uri="{FF2B5EF4-FFF2-40B4-BE49-F238E27FC236}">
              <a16:creationId xmlns:a16="http://schemas.microsoft.com/office/drawing/2014/main" id="{A5F151AE-3C80-463F-915C-B1BC295E5624}"/>
            </a:ext>
          </a:extLst>
        </xdr:cNvPr>
        <xdr:cNvSpPr/>
      </xdr:nvSpPr>
      <xdr:spPr>
        <a:xfrm>
          <a:off x="37465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132097</xdr:rowOff>
    </xdr:from>
    <xdr:ext cx="469744" cy="259045"/>
    <xdr:sp macro="" textlink="">
      <xdr:nvSpPr>
        <xdr:cNvPr id="83" name="テキスト ボックス 82">
          <a:extLst>
            <a:ext uri="{FF2B5EF4-FFF2-40B4-BE49-F238E27FC236}">
              <a16:creationId xmlns:a16="http://schemas.microsoft.com/office/drawing/2014/main" id="{9C8DFD96-59D8-419F-8715-2743E713573C}"/>
            </a:ext>
          </a:extLst>
        </xdr:cNvPr>
        <xdr:cNvSpPr txBox="1"/>
      </xdr:nvSpPr>
      <xdr:spPr>
        <a:xfrm>
          <a:off x="3562428"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98425</xdr:rowOff>
    </xdr:from>
    <xdr:to>
      <xdr:col>15</xdr:col>
      <xdr:colOff>101600</xdr:colOff>
      <xdr:row>37</xdr:row>
      <xdr:rowOff>28575</xdr:rowOff>
    </xdr:to>
    <xdr:sp macro="" textlink="">
      <xdr:nvSpPr>
        <xdr:cNvPr id="84" name="楕円 83">
          <a:extLst>
            <a:ext uri="{FF2B5EF4-FFF2-40B4-BE49-F238E27FC236}">
              <a16:creationId xmlns:a16="http://schemas.microsoft.com/office/drawing/2014/main" id="{94C4C2CE-961F-49F7-B3F2-EFD1D64B6F02}"/>
            </a:ext>
          </a:extLst>
        </xdr:cNvPr>
        <xdr:cNvSpPr/>
      </xdr:nvSpPr>
      <xdr:spPr>
        <a:xfrm>
          <a:off x="28575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19702</xdr:rowOff>
    </xdr:from>
    <xdr:ext cx="469744" cy="259045"/>
    <xdr:sp macro="" textlink="">
      <xdr:nvSpPr>
        <xdr:cNvPr id="85" name="テキスト ボックス 84">
          <a:extLst>
            <a:ext uri="{FF2B5EF4-FFF2-40B4-BE49-F238E27FC236}">
              <a16:creationId xmlns:a16="http://schemas.microsoft.com/office/drawing/2014/main" id="{144B831E-7AA0-49A7-A4A1-301C67822E2F}"/>
            </a:ext>
          </a:extLst>
        </xdr:cNvPr>
        <xdr:cNvSpPr txBox="1"/>
      </xdr:nvSpPr>
      <xdr:spPr>
        <a:xfrm>
          <a:off x="2673428" y="636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15367</xdr:rowOff>
    </xdr:from>
    <xdr:to>
      <xdr:col>10</xdr:col>
      <xdr:colOff>165100</xdr:colOff>
      <xdr:row>36</xdr:row>
      <xdr:rowOff>116967</xdr:rowOff>
    </xdr:to>
    <xdr:sp macro="" textlink="">
      <xdr:nvSpPr>
        <xdr:cNvPr id="86" name="楕円 85">
          <a:extLst>
            <a:ext uri="{FF2B5EF4-FFF2-40B4-BE49-F238E27FC236}">
              <a16:creationId xmlns:a16="http://schemas.microsoft.com/office/drawing/2014/main" id="{E693A6B8-9B56-4D15-8FB2-E575A96D7611}"/>
            </a:ext>
          </a:extLst>
        </xdr:cNvPr>
        <xdr:cNvSpPr/>
      </xdr:nvSpPr>
      <xdr:spPr>
        <a:xfrm>
          <a:off x="1968500" y="618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108094</xdr:rowOff>
    </xdr:from>
    <xdr:ext cx="469744" cy="259045"/>
    <xdr:sp macro="" textlink="">
      <xdr:nvSpPr>
        <xdr:cNvPr id="87" name="テキスト ボックス 86">
          <a:extLst>
            <a:ext uri="{FF2B5EF4-FFF2-40B4-BE49-F238E27FC236}">
              <a16:creationId xmlns:a16="http://schemas.microsoft.com/office/drawing/2014/main" id="{F025CAA6-11BE-4735-91E9-04F4466636FC}"/>
            </a:ext>
          </a:extLst>
        </xdr:cNvPr>
        <xdr:cNvSpPr txBox="1"/>
      </xdr:nvSpPr>
      <xdr:spPr>
        <a:xfrm>
          <a:off x="1784428" y="628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100711</xdr:rowOff>
    </xdr:from>
    <xdr:to>
      <xdr:col>6</xdr:col>
      <xdr:colOff>38100</xdr:colOff>
      <xdr:row>36</xdr:row>
      <xdr:rowOff>30861</xdr:rowOff>
    </xdr:to>
    <xdr:sp macro="" textlink="">
      <xdr:nvSpPr>
        <xdr:cNvPr id="88" name="楕円 87">
          <a:extLst>
            <a:ext uri="{FF2B5EF4-FFF2-40B4-BE49-F238E27FC236}">
              <a16:creationId xmlns:a16="http://schemas.microsoft.com/office/drawing/2014/main" id="{0FE2F3B1-E86F-46BE-B6A0-9390A73C8967}"/>
            </a:ext>
          </a:extLst>
        </xdr:cNvPr>
        <xdr:cNvSpPr/>
      </xdr:nvSpPr>
      <xdr:spPr>
        <a:xfrm>
          <a:off x="1079500" y="61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21988</xdr:rowOff>
    </xdr:from>
    <xdr:ext cx="469744" cy="259045"/>
    <xdr:sp macro="" textlink="">
      <xdr:nvSpPr>
        <xdr:cNvPr id="89" name="テキスト ボックス 88">
          <a:extLst>
            <a:ext uri="{FF2B5EF4-FFF2-40B4-BE49-F238E27FC236}">
              <a16:creationId xmlns:a16="http://schemas.microsoft.com/office/drawing/2014/main" id="{1C9D41D0-2CDC-49FF-BDE0-ABC6095C5D88}"/>
            </a:ext>
          </a:extLst>
        </xdr:cNvPr>
        <xdr:cNvSpPr txBox="1"/>
      </xdr:nvSpPr>
      <xdr:spPr>
        <a:xfrm>
          <a:off x="895428" y="619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512E706-A9C2-460B-AFF4-206A55BA6E6D}"/>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677EAA21-5DDC-487C-B3B4-FFCEFFD9D3D9}"/>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ECBED363-DBBB-400B-87ED-37B69DFC991E}"/>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6A608000-B4B6-4873-986B-7CDB92716A08}"/>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7A361BB9-81A7-4D5B-9C8B-138C6C872C78}"/>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83401F9C-D2CE-4B5C-8BBF-6B7C22627126}"/>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D018E16A-2E4A-47D7-83F4-BC6C193E4769}"/>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8E0EFD88-3D69-4614-BC03-B249C7C5003B}"/>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D04D775F-0060-4EBD-9315-3603C5C2DC09}"/>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58FC2741-7256-4ABC-9CE8-CF366D66AC8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D0A61998-9466-43F2-867E-59FDF61BBAE6}"/>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43880A56-1359-4636-AB19-6A767176D018}"/>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388FBFFE-DC78-4ECA-804C-3D87648CA612}"/>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E60E2084-1EFA-4384-A8FA-37E20DCABF6B}"/>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3875A7DD-BFDD-465B-A0A9-F23F7A5F8907}"/>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98B609B9-CD83-48EF-BBA5-76143BB4DA6B}"/>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680C4C1D-9675-4098-8BB1-2869E04BF623}"/>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9FC635CC-9B6F-4ECC-A395-6A9557B7F065}"/>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B2FE205A-18BB-45B3-B66D-E9E03AC8908B}"/>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DD794A7B-416B-4A97-9AED-BD134A9F1CE1}"/>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55D4154-2CD0-414E-A8AE-BD2325A3FF1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a16="http://schemas.microsoft.com/office/drawing/2014/main" id="{2A60E53A-DD34-4458-B7E0-0A4A917603B5}"/>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a16="http://schemas.microsoft.com/office/drawing/2014/main" id="{0A4ABA6D-0280-4CF9-B131-AC3247C20D78}"/>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a16="http://schemas.microsoft.com/office/drawing/2014/main" id="{9C2D94E3-59CB-4D2D-B64F-349053D1627F}"/>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a16="http://schemas.microsoft.com/office/drawing/2014/main" id="{AE44172C-4AB3-41DD-9957-E055E5C2AB86}"/>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a16="http://schemas.microsoft.com/office/drawing/2014/main" id="{9DFF0FAD-8549-498D-A532-2426C68A701F}"/>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83025</xdr:rowOff>
    </xdr:from>
    <xdr:to>
      <xdr:col>24</xdr:col>
      <xdr:colOff>63500</xdr:colOff>
      <xdr:row>56</xdr:row>
      <xdr:rowOff>121092</xdr:rowOff>
    </xdr:to>
    <xdr:cxnSp macro="">
      <xdr:nvCxnSpPr>
        <xdr:cNvPr id="116" name="直線コネクタ 115">
          <a:extLst>
            <a:ext uri="{FF2B5EF4-FFF2-40B4-BE49-F238E27FC236}">
              <a16:creationId xmlns:a16="http://schemas.microsoft.com/office/drawing/2014/main" id="{FC795D95-9DA7-4A26-9896-3BF7B54A911C}"/>
            </a:ext>
          </a:extLst>
        </xdr:cNvPr>
        <xdr:cNvCxnSpPr/>
      </xdr:nvCxnSpPr>
      <xdr:spPr>
        <a:xfrm flipV="1">
          <a:off x="3797300" y="9684225"/>
          <a:ext cx="838200" cy="3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27199</xdr:rowOff>
    </xdr:from>
    <xdr:ext cx="534377" cy="259045"/>
    <xdr:sp macro="" textlink="">
      <xdr:nvSpPr>
        <xdr:cNvPr id="117" name="総務費平均値テキスト">
          <a:extLst>
            <a:ext uri="{FF2B5EF4-FFF2-40B4-BE49-F238E27FC236}">
              <a16:creationId xmlns:a16="http://schemas.microsoft.com/office/drawing/2014/main" id="{56EC64F3-D77B-4941-BB2E-DD2108A99222}"/>
            </a:ext>
          </a:extLst>
        </xdr:cNvPr>
        <xdr:cNvSpPr txBox="1"/>
      </xdr:nvSpPr>
      <xdr:spPr>
        <a:xfrm>
          <a:off x="4686300" y="945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a16="http://schemas.microsoft.com/office/drawing/2014/main" id="{E2F20072-B0E8-43FC-9F27-688D23382232}"/>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17555</xdr:rowOff>
    </xdr:from>
    <xdr:to>
      <xdr:col>19</xdr:col>
      <xdr:colOff>177800</xdr:colOff>
      <xdr:row>56</xdr:row>
      <xdr:rowOff>121092</xdr:rowOff>
    </xdr:to>
    <xdr:cxnSp macro="">
      <xdr:nvCxnSpPr>
        <xdr:cNvPr id="119" name="直線コネクタ 118">
          <a:extLst>
            <a:ext uri="{FF2B5EF4-FFF2-40B4-BE49-F238E27FC236}">
              <a16:creationId xmlns:a16="http://schemas.microsoft.com/office/drawing/2014/main" id="{BE861762-00B2-41ED-8A8B-225DDFE22DD0}"/>
            </a:ext>
          </a:extLst>
        </xdr:cNvPr>
        <xdr:cNvCxnSpPr/>
      </xdr:nvCxnSpPr>
      <xdr:spPr>
        <a:xfrm>
          <a:off x="2908300" y="9275855"/>
          <a:ext cx="889000" cy="44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a16="http://schemas.microsoft.com/office/drawing/2014/main" id="{39BE3A4B-B1F0-4171-AD4A-D35BCC08381D}"/>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139837</xdr:rowOff>
    </xdr:from>
    <xdr:ext cx="534377" cy="259045"/>
    <xdr:sp macro="" textlink="">
      <xdr:nvSpPr>
        <xdr:cNvPr id="121" name="テキスト ボックス 120">
          <a:extLst>
            <a:ext uri="{FF2B5EF4-FFF2-40B4-BE49-F238E27FC236}">
              <a16:creationId xmlns:a16="http://schemas.microsoft.com/office/drawing/2014/main" id="{A5ACF74D-2CBD-4F49-BC36-29ECD18777AD}"/>
            </a:ext>
          </a:extLst>
        </xdr:cNvPr>
        <xdr:cNvSpPr txBox="1"/>
      </xdr:nvSpPr>
      <xdr:spPr>
        <a:xfrm>
          <a:off x="3530111" y="93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17555</xdr:rowOff>
    </xdr:from>
    <xdr:to>
      <xdr:col>15</xdr:col>
      <xdr:colOff>50800</xdr:colOff>
      <xdr:row>57</xdr:row>
      <xdr:rowOff>68198</xdr:rowOff>
    </xdr:to>
    <xdr:cxnSp macro="">
      <xdr:nvCxnSpPr>
        <xdr:cNvPr id="122" name="直線コネクタ 121">
          <a:extLst>
            <a:ext uri="{FF2B5EF4-FFF2-40B4-BE49-F238E27FC236}">
              <a16:creationId xmlns:a16="http://schemas.microsoft.com/office/drawing/2014/main" id="{35C2EFF6-70DE-4640-AE32-D619E9CF9DD6}"/>
            </a:ext>
          </a:extLst>
        </xdr:cNvPr>
        <xdr:cNvCxnSpPr/>
      </xdr:nvCxnSpPr>
      <xdr:spPr>
        <a:xfrm flipV="1">
          <a:off x="2019300" y="9275855"/>
          <a:ext cx="889000" cy="56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a:extLst>
            <a:ext uri="{FF2B5EF4-FFF2-40B4-BE49-F238E27FC236}">
              <a16:creationId xmlns:a16="http://schemas.microsoft.com/office/drawing/2014/main" id="{3FA98D12-F537-4E89-A29D-6C56F224C921}"/>
            </a:ext>
          </a:extLst>
        </xdr:cNvPr>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39701</xdr:rowOff>
    </xdr:from>
    <xdr:ext cx="599010" cy="259045"/>
    <xdr:sp macro="" textlink="">
      <xdr:nvSpPr>
        <xdr:cNvPr id="124" name="テキスト ボックス 123">
          <a:extLst>
            <a:ext uri="{FF2B5EF4-FFF2-40B4-BE49-F238E27FC236}">
              <a16:creationId xmlns:a16="http://schemas.microsoft.com/office/drawing/2014/main" id="{83F5FB1A-D4D3-4126-BF4E-5C877543836E}"/>
            </a:ext>
          </a:extLst>
        </xdr:cNvPr>
        <xdr:cNvSpPr txBox="1"/>
      </xdr:nvSpPr>
      <xdr:spPr>
        <a:xfrm>
          <a:off x="2608795" y="895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68198</xdr:rowOff>
    </xdr:from>
    <xdr:to>
      <xdr:col>10</xdr:col>
      <xdr:colOff>114300</xdr:colOff>
      <xdr:row>57</xdr:row>
      <xdr:rowOff>72473</xdr:rowOff>
    </xdr:to>
    <xdr:cxnSp macro="">
      <xdr:nvCxnSpPr>
        <xdr:cNvPr id="125" name="直線コネクタ 124">
          <a:extLst>
            <a:ext uri="{FF2B5EF4-FFF2-40B4-BE49-F238E27FC236}">
              <a16:creationId xmlns:a16="http://schemas.microsoft.com/office/drawing/2014/main" id="{7089D901-AAB6-429F-85BD-3C500E69578A}"/>
            </a:ext>
          </a:extLst>
        </xdr:cNvPr>
        <xdr:cNvCxnSpPr/>
      </xdr:nvCxnSpPr>
      <xdr:spPr>
        <a:xfrm flipV="1">
          <a:off x="1130300" y="9840848"/>
          <a:ext cx="88900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a:extLst>
            <a:ext uri="{FF2B5EF4-FFF2-40B4-BE49-F238E27FC236}">
              <a16:creationId xmlns:a16="http://schemas.microsoft.com/office/drawing/2014/main" id="{30A6B922-C45A-47BF-827F-8F4DA581B633}"/>
            </a:ext>
          </a:extLst>
        </xdr:cNvPr>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31188</xdr:rowOff>
    </xdr:from>
    <xdr:ext cx="534377" cy="259045"/>
    <xdr:sp macro="" textlink="">
      <xdr:nvSpPr>
        <xdr:cNvPr id="127" name="テキスト ボックス 126">
          <a:extLst>
            <a:ext uri="{FF2B5EF4-FFF2-40B4-BE49-F238E27FC236}">
              <a16:creationId xmlns:a16="http://schemas.microsoft.com/office/drawing/2014/main" id="{43547356-15AD-4833-9F2D-E229C8F204BF}"/>
            </a:ext>
          </a:extLst>
        </xdr:cNvPr>
        <xdr:cNvSpPr txBox="1"/>
      </xdr:nvSpPr>
      <xdr:spPr>
        <a:xfrm>
          <a:off x="1752111" y="946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a:extLst>
            <a:ext uri="{FF2B5EF4-FFF2-40B4-BE49-F238E27FC236}">
              <a16:creationId xmlns:a16="http://schemas.microsoft.com/office/drawing/2014/main" id="{66670AB8-8F2A-421D-9460-134EAEB4858A}"/>
            </a:ext>
          </a:extLst>
        </xdr:cNvPr>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68596</xdr:rowOff>
    </xdr:from>
    <xdr:ext cx="534377" cy="259045"/>
    <xdr:sp macro="" textlink="">
      <xdr:nvSpPr>
        <xdr:cNvPr id="129" name="テキスト ボックス 128">
          <a:extLst>
            <a:ext uri="{FF2B5EF4-FFF2-40B4-BE49-F238E27FC236}">
              <a16:creationId xmlns:a16="http://schemas.microsoft.com/office/drawing/2014/main" id="{2C6C8A4E-A16A-41A4-B4DB-B9FA737186DF}"/>
            </a:ext>
          </a:extLst>
        </xdr:cNvPr>
        <xdr:cNvSpPr txBox="1"/>
      </xdr:nvSpPr>
      <xdr:spPr>
        <a:xfrm>
          <a:off x="863111" y="94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3D47DE46-6773-4D27-80B1-33F9AB821575}"/>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E2E85537-29D5-45F8-A365-0F6523B24353}"/>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5D29EF77-B3EE-46D8-8A61-194ACC75C49F}"/>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1BCA6FC6-78C3-4650-9426-95DB870F1A4D}"/>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1C7841F3-077E-4D34-8C2C-BE20741044E5}"/>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32225</xdr:rowOff>
    </xdr:from>
    <xdr:to>
      <xdr:col>24</xdr:col>
      <xdr:colOff>114300</xdr:colOff>
      <xdr:row>56</xdr:row>
      <xdr:rowOff>133825</xdr:rowOff>
    </xdr:to>
    <xdr:sp macro="" textlink="">
      <xdr:nvSpPr>
        <xdr:cNvPr id="135" name="楕円 134">
          <a:extLst>
            <a:ext uri="{FF2B5EF4-FFF2-40B4-BE49-F238E27FC236}">
              <a16:creationId xmlns:a16="http://schemas.microsoft.com/office/drawing/2014/main" id="{990DC99F-5059-4F58-B6C3-6B6BC3840D2D}"/>
            </a:ext>
          </a:extLst>
        </xdr:cNvPr>
        <xdr:cNvSpPr/>
      </xdr:nvSpPr>
      <xdr:spPr>
        <a:xfrm>
          <a:off x="4584700" y="96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10652</xdr:rowOff>
    </xdr:from>
    <xdr:ext cx="534377" cy="259045"/>
    <xdr:sp macro="" textlink="">
      <xdr:nvSpPr>
        <xdr:cNvPr id="136" name="総務費該当値テキスト">
          <a:extLst>
            <a:ext uri="{FF2B5EF4-FFF2-40B4-BE49-F238E27FC236}">
              <a16:creationId xmlns:a16="http://schemas.microsoft.com/office/drawing/2014/main" id="{48525437-A7CE-4C53-BEEB-3D4DA1B6D15E}"/>
            </a:ext>
          </a:extLst>
        </xdr:cNvPr>
        <xdr:cNvSpPr txBox="1"/>
      </xdr:nvSpPr>
      <xdr:spPr>
        <a:xfrm>
          <a:off x="4686300" y="961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70292</xdr:rowOff>
    </xdr:from>
    <xdr:to>
      <xdr:col>20</xdr:col>
      <xdr:colOff>38100</xdr:colOff>
      <xdr:row>57</xdr:row>
      <xdr:rowOff>442</xdr:rowOff>
    </xdr:to>
    <xdr:sp macro="" textlink="">
      <xdr:nvSpPr>
        <xdr:cNvPr id="137" name="楕円 136">
          <a:extLst>
            <a:ext uri="{FF2B5EF4-FFF2-40B4-BE49-F238E27FC236}">
              <a16:creationId xmlns:a16="http://schemas.microsoft.com/office/drawing/2014/main" id="{272044A4-BA13-4996-B461-0E5C0FE8FF15}"/>
            </a:ext>
          </a:extLst>
        </xdr:cNvPr>
        <xdr:cNvSpPr/>
      </xdr:nvSpPr>
      <xdr:spPr>
        <a:xfrm>
          <a:off x="3746500" y="967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163019</xdr:rowOff>
    </xdr:from>
    <xdr:ext cx="534377" cy="259045"/>
    <xdr:sp macro="" textlink="">
      <xdr:nvSpPr>
        <xdr:cNvPr id="138" name="テキスト ボックス 137">
          <a:extLst>
            <a:ext uri="{FF2B5EF4-FFF2-40B4-BE49-F238E27FC236}">
              <a16:creationId xmlns:a16="http://schemas.microsoft.com/office/drawing/2014/main" id="{9D0104A2-9E6B-474B-8080-5448C664A487}"/>
            </a:ext>
          </a:extLst>
        </xdr:cNvPr>
        <xdr:cNvSpPr txBox="1"/>
      </xdr:nvSpPr>
      <xdr:spPr>
        <a:xfrm>
          <a:off x="3530111" y="976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138205</xdr:rowOff>
    </xdr:from>
    <xdr:to>
      <xdr:col>15</xdr:col>
      <xdr:colOff>101600</xdr:colOff>
      <xdr:row>54</xdr:row>
      <xdr:rowOff>68355</xdr:rowOff>
    </xdr:to>
    <xdr:sp macro="" textlink="">
      <xdr:nvSpPr>
        <xdr:cNvPr id="139" name="楕円 138">
          <a:extLst>
            <a:ext uri="{FF2B5EF4-FFF2-40B4-BE49-F238E27FC236}">
              <a16:creationId xmlns:a16="http://schemas.microsoft.com/office/drawing/2014/main" id="{8BD6640C-F23C-40B9-A2EE-8ECECA105B8E}"/>
            </a:ext>
          </a:extLst>
        </xdr:cNvPr>
        <xdr:cNvSpPr/>
      </xdr:nvSpPr>
      <xdr:spPr>
        <a:xfrm>
          <a:off x="2857500" y="922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59482</xdr:rowOff>
    </xdr:from>
    <xdr:ext cx="599010" cy="259045"/>
    <xdr:sp macro="" textlink="">
      <xdr:nvSpPr>
        <xdr:cNvPr id="140" name="テキスト ボックス 139">
          <a:extLst>
            <a:ext uri="{FF2B5EF4-FFF2-40B4-BE49-F238E27FC236}">
              <a16:creationId xmlns:a16="http://schemas.microsoft.com/office/drawing/2014/main" id="{9F768004-8F82-42B1-9F77-C4EF15835721}"/>
            </a:ext>
          </a:extLst>
        </xdr:cNvPr>
        <xdr:cNvSpPr txBox="1"/>
      </xdr:nvSpPr>
      <xdr:spPr>
        <a:xfrm>
          <a:off x="2608795" y="9317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17398</xdr:rowOff>
    </xdr:from>
    <xdr:to>
      <xdr:col>10</xdr:col>
      <xdr:colOff>165100</xdr:colOff>
      <xdr:row>57</xdr:row>
      <xdr:rowOff>118998</xdr:rowOff>
    </xdr:to>
    <xdr:sp macro="" textlink="">
      <xdr:nvSpPr>
        <xdr:cNvPr id="141" name="楕円 140">
          <a:extLst>
            <a:ext uri="{FF2B5EF4-FFF2-40B4-BE49-F238E27FC236}">
              <a16:creationId xmlns:a16="http://schemas.microsoft.com/office/drawing/2014/main" id="{2C14603D-D045-4C45-BE9A-D67DB4DED1AB}"/>
            </a:ext>
          </a:extLst>
        </xdr:cNvPr>
        <xdr:cNvSpPr/>
      </xdr:nvSpPr>
      <xdr:spPr>
        <a:xfrm>
          <a:off x="1968500" y="979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110125</xdr:rowOff>
    </xdr:from>
    <xdr:ext cx="534377" cy="259045"/>
    <xdr:sp macro="" textlink="">
      <xdr:nvSpPr>
        <xdr:cNvPr id="142" name="テキスト ボックス 141">
          <a:extLst>
            <a:ext uri="{FF2B5EF4-FFF2-40B4-BE49-F238E27FC236}">
              <a16:creationId xmlns:a16="http://schemas.microsoft.com/office/drawing/2014/main" id="{5C171EC4-4C67-4B16-8F74-0B2EFAD9D7B6}"/>
            </a:ext>
          </a:extLst>
        </xdr:cNvPr>
        <xdr:cNvSpPr txBox="1"/>
      </xdr:nvSpPr>
      <xdr:spPr>
        <a:xfrm>
          <a:off x="1752111" y="988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21673</xdr:rowOff>
    </xdr:from>
    <xdr:to>
      <xdr:col>6</xdr:col>
      <xdr:colOff>38100</xdr:colOff>
      <xdr:row>57</xdr:row>
      <xdr:rowOff>123273</xdr:rowOff>
    </xdr:to>
    <xdr:sp macro="" textlink="">
      <xdr:nvSpPr>
        <xdr:cNvPr id="143" name="楕円 142">
          <a:extLst>
            <a:ext uri="{FF2B5EF4-FFF2-40B4-BE49-F238E27FC236}">
              <a16:creationId xmlns:a16="http://schemas.microsoft.com/office/drawing/2014/main" id="{2F9E749A-EF1B-4C7E-81F7-B6616AE3B644}"/>
            </a:ext>
          </a:extLst>
        </xdr:cNvPr>
        <xdr:cNvSpPr/>
      </xdr:nvSpPr>
      <xdr:spPr>
        <a:xfrm>
          <a:off x="1079500" y="979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114400</xdr:rowOff>
    </xdr:from>
    <xdr:ext cx="534377" cy="259045"/>
    <xdr:sp macro="" textlink="">
      <xdr:nvSpPr>
        <xdr:cNvPr id="144" name="テキスト ボックス 143">
          <a:extLst>
            <a:ext uri="{FF2B5EF4-FFF2-40B4-BE49-F238E27FC236}">
              <a16:creationId xmlns:a16="http://schemas.microsoft.com/office/drawing/2014/main" id="{495F7BB1-321B-42D0-B7B7-47F7CE20995D}"/>
            </a:ext>
          </a:extLst>
        </xdr:cNvPr>
        <xdr:cNvSpPr txBox="1"/>
      </xdr:nvSpPr>
      <xdr:spPr>
        <a:xfrm>
          <a:off x="863111" y="988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CED2D57A-C4E4-46D5-B217-3E17EFC37645}"/>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EF74B97F-4271-48B7-8843-DD930E90A36B}"/>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6011D75D-3045-41D2-8EFC-6A427490FA28}"/>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5CCB8608-484B-47C5-B377-EBD4AFF51056}"/>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E9ECD39D-17E8-4BD7-A664-2A389635FFC4}"/>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E6A5202E-F2D4-4240-8A5C-359241BFEF4E}"/>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9F3CC8F0-F52D-4BFC-B4D2-C63FFDD3A329}"/>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89551B5E-ED2E-428D-9A1A-52F7656933A4}"/>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144803AF-E7D5-4272-8216-7CD8EB639F97}"/>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CE8EA318-457C-433C-B621-8B21076A9B51}"/>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3EB871DB-00A3-4099-B10B-36141681E1E7}"/>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162E2B5D-F6CB-40C7-8DB5-AD800E303C45}"/>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95E72C07-8926-409C-9EBD-1B41E4288CF5}"/>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5B500954-3AC8-4D23-B546-16E85BDE6D2D}"/>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1A1E12D7-EFCD-4399-817B-81F59E400243}"/>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74301B4D-2C1F-49D7-A889-AC24815E4FB6}"/>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2035A481-FBF1-4050-9A4F-5D04CEC5D57E}"/>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3D2193A9-CA1F-43F1-A5FC-1C6B6FEB1035}"/>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70FFF8E1-BE04-4D4E-881B-1A01B06C09C9}"/>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576E36CC-ED2B-4C2B-8E9E-6D32F46F7041}"/>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50975915-C3A3-40F2-8E6F-72BABA4AE8DE}"/>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2F6EE530-F02A-4FA5-8AE8-0108CA54BA49}"/>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6D922F9D-A557-4C05-8CD4-FEED5EDA1DC6}"/>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6A346F13-DF09-404B-9FCD-3B62CACA915D}"/>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71897288-3831-4813-89AA-2BD03BC7CAEA}"/>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4525A79E-0EDD-4D84-A192-6C83661EE247}"/>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a16="http://schemas.microsoft.com/office/drawing/2014/main" id="{1034114D-B38A-4DC7-9FBE-4D13B7D7DD1E}"/>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a16="http://schemas.microsoft.com/office/drawing/2014/main" id="{C43330AD-E896-4640-A2B5-651F4EDA51C2}"/>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a16="http://schemas.microsoft.com/office/drawing/2014/main" id="{4416BE96-6017-4F30-A0D6-3B5C1FC32CEB}"/>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a16="http://schemas.microsoft.com/office/drawing/2014/main" id="{C5278256-ED7E-47A4-98B8-E0C30EF4E8E4}"/>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a16="http://schemas.microsoft.com/office/drawing/2014/main" id="{256E61EE-CAFA-4D51-B79F-5916C9002959}"/>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151991</xdr:rowOff>
    </xdr:from>
    <xdr:to>
      <xdr:col>24</xdr:col>
      <xdr:colOff>63500</xdr:colOff>
      <xdr:row>77</xdr:row>
      <xdr:rowOff>133028</xdr:rowOff>
    </xdr:to>
    <xdr:cxnSp macro="">
      <xdr:nvCxnSpPr>
        <xdr:cNvPr id="176" name="直線コネクタ 175">
          <a:extLst>
            <a:ext uri="{FF2B5EF4-FFF2-40B4-BE49-F238E27FC236}">
              <a16:creationId xmlns:a16="http://schemas.microsoft.com/office/drawing/2014/main" id="{48411B0B-48FD-4CD7-9B88-ABA97DB7DB97}"/>
            </a:ext>
          </a:extLst>
        </xdr:cNvPr>
        <xdr:cNvCxnSpPr/>
      </xdr:nvCxnSpPr>
      <xdr:spPr>
        <a:xfrm>
          <a:off x="3797300" y="13182191"/>
          <a:ext cx="838200" cy="15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14535</xdr:rowOff>
    </xdr:from>
    <xdr:ext cx="599010" cy="259045"/>
    <xdr:sp macro="" textlink="">
      <xdr:nvSpPr>
        <xdr:cNvPr id="177" name="民生費平均値テキスト">
          <a:extLst>
            <a:ext uri="{FF2B5EF4-FFF2-40B4-BE49-F238E27FC236}">
              <a16:creationId xmlns:a16="http://schemas.microsoft.com/office/drawing/2014/main" id="{92AA6181-54E0-4A1B-994A-20CAE94D5AF4}"/>
            </a:ext>
          </a:extLst>
        </xdr:cNvPr>
        <xdr:cNvSpPr txBox="1"/>
      </xdr:nvSpPr>
      <xdr:spPr>
        <a:xfrm>
          <a:off x="4686300" y="12873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a16="http://schemas.microsoft.com/office/drawing/2014/main" id="{0C97D5B2-4456-45E2-8EA4-CCFC37160437}"/>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151991</xdr:rowOff>
    </xdr:from>
    <xdr:to>
      <xdr:col>19</xdr:col>
      <xdr:colOff>177800</xdr:colOff>
      <xdr:row>78</xdr:row>
      <xdr:rowOff>8472</xdr:rowOff>
    </xdr:to>
    <xdr:cxnSp macro="">
      <xdr:nvCxnSpPr>
        <xdr:cNvPr id="179" name="直線コネクタ 178">
          <a:extLst>
            <a:ext uri="{FF2B5EF4-FFF2-40B4-BE49-F238E27FC236}">
              <a16:creationId xmlns:a16="http://schemas.microsoft.com/office/drawing/2014/main" id="{8CE3649F-21D5-46F3-AD6A-3009129F2C65}"/>
            </a:ext>
          </a:extLst>
        </xdr:cNvPr>
        <xdr:cNvCxnSpPr/>
      </xdr:nvCxnSpPr>
      <xdr:spPr>
        <a:xfrm flipV="1">
          <a:off x="2908300" y="13182191"/>
          <a:ext cx="889000" cy="19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a16="http://schemas.microsoft.com/office/drawing/2014/main" id="{A45EF38F-9DF9-4686-A949-CCF22C201BBF}"/>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7721</xdr:rowOff>
    </xdr:from>
    <xdr:ext cx="599010" cy="259045"/>
    <xdr:sp macro="" textlink="">
      <xdr:nvSpPr>
        <xdr:cNvPr id="181" name="テキスト ボックス 180">
          <a:extLst>
            <a:ext uri="{FF2B5EF4-FFF2-40B4-BE49-F238E27FC236}">
              <a16:creationId xmlns:a16="http://schemas.microsoft.com/office/drawing/2014/main" id="{D3E23E73-6F63-4D97-89DE-D3B603331875}"/>
            </a:ext>
          </a:extLst>
        </xdr:cNvPr>
        <xdr:cNvSpPr txBox="1"/>
      </xdr:nvSpPr>
      <xdr:spPr>
        <a:xfrm>
          <a:off x="3497795" y="1269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8472</xdr:rowOff>
    </xdr:from>
    <xdr:to>
      <xdr:col>15</xdr:col>
      <xdr:colOff>50800</xdr:colOff>
      <xdr:row>78</xdr:row>
      <xdr:rowOff>116731</xdr:rowOff>
    </xdr:to>
    <xdr:cxnSp macro="">
      <xdr:nvCxnSpPr>
        <xdr:cNvPr id="182" name="直線コネクタ 181">
          <a:extLst>
            <a:ext uri="{FF2B5EF4-FFF2-40B4-BE49-F238E27FC236}">
              <a16:creationId xmlns:a16="http://schemas.microsoft.com/office/drawing/2014/main" id="{7520F97D-1BC8-4BCC-AF67-2D14F6E3CFCE}"/>
            </a:ext>
          </a:extLst>
        </xdr:cNvPr>
        <xdr:cNvCxnSpPr/>
      </xdr:nvCxnSpPr>
      <xdr:spPr>
        <a:xfrm flipV="1">
          <a:off x="2019300" y="13381572"/>
          <a:ext cx="889000" cy="10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a:extLst>
            <a:ext uri="{FF2B5EF4-FFF2-40B4-BE49-F238E27FC236}">
              <a16:creationId xmlns:a16="http://schemas.microsoft.com/office/drawing/2014/main" id="{F1E5CCB7-0E5B-45E7-BA1D-2444C229CFC5}"/>
            </a:ext>
          </a:extLst>
        </xdr:cNvPr>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107423</xdr:rowOff>
    </xdr:from>
    <xdr:ext cx="599010" cy="259045"/>
    <xdr:sp macro="" textlink="">
      <xdr:nvSpPr>
        <xdr:cNvPr id="184" name="テキスト ボックス 183">
          <a:extLst>
            <a:ext uri="{FF2B5EF4-FFF2-40B4-BE49-F238E27FC236}">
              <a16:creationId xmlns:a16="http://schemas.microsoft.com/office/drawing/2014/main" id="{FC766DA1-EB2C-43F3-BC39-BF47C549811D}"/>
            </a:ext>
          </a:extLst>
        </xdr:cNvPr>
        <xdr:cNvSpPr txBox="1"/>
      </xdr:nvSpPr>
      <xdr:spPr>
        <a:xfrm>
          <a:off x="2608795" y="1296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116731</xdr:rowOff>
    </xdr:from>
    <xdr:to>
      <xdr:col>10</xdr:col>
      <xdr:colOff>114300</xdr:colOff>
      <xdr:row>78</xdr:row>
      <xdr:rowOff>165238</xdr:rowOff>
    </xdr:to>
    <xdr:cxnSp macro="">
      <xdr:nvCxnSpPr>
        <xdr:cNvPr id="185" name="直線コネクタ 184">
          <a:extLst>
            <a:ext uri="{FF2B5EF4-FFF2-40B4-BE49-F238E27FC236}">
              <a16:creationId xmlns:a16="http://schemas.microsoft.com/office/drawing/2014/main" id="{4A5449C5-608D-4BB3-A246-2D93B14A631F}"/>
            </a:ext>
          </a:extLst>
        </xdr:cNvPr>
        <xdr:cNvCxnSpPr/>
      </xdr:nvCxnSpPr>
      <xdr:spPr>
        <a:xfrm flipV="1">
          <a:off x="1130300" y="13489831"/>
          <a:ext cx="889000" cy="4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6" name="フローチャート: 判断 185">
          <a:extLst>
            <a:ext uri="{FF2B5EF4-FFF2-40B4-BE49-F238E27FC236}">
              <a16:creationId xmlns:a16="http://schemas.microsoft.com/office/drawing/2014/main" id="{8F7B28AB-5D2F-425B-A5AB-BCA6CF4FEC93}"/>
            </a:ext>
          </a:extLst>
        </xdr:cNvPr>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166304</xdr:rowOff>
    </xdr:from>
    <xdr:ext cx="599010" cy="259045"/>
    <xdr:sp macro="" textlink="">
      <xdr:nvSpPr>
        <xdr:cNvPr id="187" name="テキスト ボックス 186">
          <a:extLst>
            <a:ext uri="{FF2B5EF4-FFF2-40B4-BE49-F238E27FC236}">
              <a16:creationId xmlns:a16="http://schemas.microsoft.com/office/drawing/2014/main" id="{E2E35206-76AC-41BB-B124-E91F573FF523}"/>
            </a:ext>
          </a:extLst>
        </xdr:cNvPr>
        <xdr:cNvSpPr txBox="1"/>
      </xdr:nvSpPr>
      <xdr:spPr>
        <a:xfrm>
          <a:off x="1719795" y="1302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88" name="フローチャート: 判断 187">
          <a:extLst>
            <a:ext uri="{FF2B5EF4-FFF2-40B4-BE49-F238E27FC236}">
              <a16:creationId xmlns:a16="http://schemas.microsoft.com/office/drawing/2014/main" id="{C6AFB3EC-F780-4680-BCA8-56B30AAFB8FF}"/>
            </a:ext>
          </a:extLst>
        </xdr:cNvPr>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46255</xdr:rowOff>
    </xdr:from>
    <xdr:ext cx="599010" cy="259045"/>
    <xdr:sp macro="" textlink="">
      <xdr:nvSpPr>
        <xdr:cNvPr id="189" name="テキスト ボックス 188">
          <a:extLst>
            <a:ext uri="{FF2B5EF4-FFF2-40B4-BE49-F238E27FC236}">
              <a16:creationId xmlns:a16="http://schemas.microsoft.com/office/drawing/2014/main" id="{582987A0-895D-4AB0-90A8-85E5434FF9EA}"/>
            </a:ext>
          </a:extLst>
        </xdr:cNvPr>
        <xdr:cNvSpPr txBox="1"/>
      </xdr:nvSpPr>
      <xdr:spPr>
        <a:xfrm>
          <a:off x="830795" y="1307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CF954BD5-6F1A-44E7-BB97-740A42FEB8F8}"/>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6740D066-5174-412D-BA83-4B540FA12ED5}"/>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ACA0559E-958F-452A-9ED8-D0A7EC6190B2}"/>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CF0E1563-874B-4861-8373-7CE3D09A05E3}"/>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8AF1D9CF-5F59-4F9F-B9FB-7F6D05BA6F13}"/>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82228</xdr:rowOff>
    </xdr:from>
    <xdr:to>
      <xdr:col>24</xdr:col>
      <xdr:colOff>114300</xdr:colOff>
      <xdr:row>78</xdr:row>
      <xdr:rowOff>12378</xdr:rowOff>
    </xdr:to>
    <xdr:sp macro="" textlink="">
      <xdr:nvSpPr>
        <xdr:cNvPr id="195" name="楕円 194">
          <a:extLst>
            <a:ext uri="{FF2B5EF4-FFF2-40B4-BE49-F238E27FC236}">
              <a16:creationId xmlns:a16="http://schemas.microsoft.com/office/drawing/2014/main" id="{C6A91D55-68B5-46D4-91E8-B299A18725FC}"/>
            </a:ext>
          </a:extLst>
        </xdr:cNvPr>
        <xdr:cNvSpPr/>
      </xdr:nvSpPr>
      <xdr:spPr>
        <a:xfrm>
          <a:off x="4584700" y="1328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60655</xdr:rowOff>
    </xdr:from>
    <xdr:ext cx="599010" cy="259045"/>
    <xdr:sp macro="" textlink="">
      <xdr:nvSpPr>
        <xdr:cNvPr id="196" name="民生費該当値テキスト">
          <a:extLst>
            <a:ext uri="{FF2B5EF4-FFF2-40B4-BE49-F238E27FC236}">
              <a16:creationId xmlns:a16="http://schemas.microsoft.com/office/drawing/2014/main" id="{A1EDEA93-61F4-41E6-94B3-F9EED687BDE5}"/>
            </a:ext>
          </a:extLst>
        </xdr:cNvPr>
        <xdr:cNvSpPr txBox="1"/>
      </xdr:nvSpPr>
      <xdr:spPr>
        <a:xfrm>
          <a:off x="4686300" y="13262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101191</xdr:rowOff>
    </xdr:from>
    <xdr:to>
      <xdr:col>20</xdr:col>
      <xdr:colOff>38100</xdr:colOff>
      <xdr:row>77</xdr:row>
      <xdr:rowOff>31341</xdr:rowOff>
    </xdr:to>
    <xdr:sp macro="" textlink="">
      <xdr:nvSpPr>
        <xdr:cNvPr id="197" name="楕円 196">
          <a:extLst>
            <a:ext uri="{FF2B5EF4-FFF2-40B4-BE49-F238E27FC236}">
              <a16:creationId xmlns:a16="http://schemas.microsoft.com/office/drawing/2014/main" id="{21480B73-8881-4274-94D2-1586F9330FF3}"/>
            </a:ext>
          </a:extLst>
        </xdr:cNvPr>
        <xdr:cNvSpPr/>
      </xdr:nvSpPr>
      <xdr:spPr>
        <a:xfrm>
          <a:off x="3746500" y="1313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22468</xdr:rowOff>
    </xdr:from>
    <xdr:ext cx="599010" cy="259045"/>
    <xdr:sp macro="" textlink="">
      <xdr:nvSpPr>
        <xdr:cNvPr id="198" name="テキスト ボックス 197">
          <a:extLst>
            <a:ext uri="{FF2B5EF4-FFF2-40B4-BE49-F238E27FC236}">
              <a16:creationId xmlns:a16="http://schemas.microsoft.com/office/drawing/2014/main" id="{C6298E9A-4B30-4CD2-A743-8E3BD8850C89}"/>
            </a:ext>
          </a:extLst>
        </xdr:cNvPr>
        <xdr:cNvSpPr txBox="1"/>
      </xdr:nvSpPr>
      <xdr:spPr>
        <a:xfrm>
          <a:off x="3497795" y="1322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129122</xdr:rowOff>
    </xdr:from>
    <xdr:to>
      <xdr:col>15</xdr:col>
      <xdr:colOff>101600</xdr:colOff>
      <xdr:row>78</xdr:row>
      <xdr:rowOff>59272</xdr:rowOff>
    </xdr:to>
    <xdr:sp macro="" textlink="">
      <xdr:nvSpPr>
        <xdr:cNvPr id="199" name="楕円 198">
          <a:extLst>
            <a:ext uri="{FF2B5EF4-FFF2-40B4-BE49-F238E27FC236}">
              <a16:creationId xmlns:a16="http://schemas.microsoft.com/office/drawing/2014/main" id="{596FF210-3208-4049-ADDF-A67A6708007D}"/>
            </a:ext>
          </a:extLst>
        </xdr:cNvPr>
        <xdr:cNvSpPr/>
      </xdr:nvSpPr>
      <xdr:spPr>
        <a:xfrm>
          <a:off x="2857500" y="133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50399</xdr:rowOff>
    </xdr:from>
    <xdr:ext cx="599010" cy="259045"/>
    <xdr:sp macro="" textlink="">
      <xdr:nvSpPr>
        <xdr:cNvPr id="200" name="テキスト ボックス 199">
          <a:extLst>
            <a:ext uri="{FF2B5EF4-FFF2-40B4-BE49-F238E27FC236}">
              <a16:creationId xmlns:a16="http://schemas.microsoft.com/office/drawing/2014/main" id="{4344A4C2-4F4B-41AE-A69F-3E7BDC5CBFF8}"/>
            </a:ext>
          </a:extLst>
        </xdr:cNvPr>
        <xdr:cNvSpPr txBox="1"/>
      </xdr:nvSpPr>
      <xdr:spPr>
        <a:xfrm>
          <a:off x="2608795" y="1342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65931</xdr:rowOff>
    </xdr:from>
    <xdr:to>
      <xdr:col>10</xdr:col>
      <xdr:colOff>165100</xdr:colOff>
      <xdr:row>78</xdr:row>
      <xdr:rowOff>167531</xdr:rowOff>
    </xdr:to>
    <xdr:sp macro="" textlink="">
      <xdr:nvSpPr>
        <xdr:cNvPr id="201" name="楕円 200">
          <a:extLst>
            <a:ext uri="{FF2B5EF4-FFF2-40B4-BE49-F238E27FC236}">
              <a16:creationId xmlns:a16="http://schemas.microsoft.com/office/drawing/2014/main" id="{4F3497A9-6EEF-4919-A154-882EF3E41C6D}"/>
            </a:ext>
          </a:extLst>
        </xdr:cNvPr>
        <xdr:cNvSpPr/>
      </xdr:nvSpPr>
      <xdr:spPr>
        <a:xfrm>
          <a:off x="1968500" y="1343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158658</xdr:rowOff>
    </xdr:from>
    <xdr:ext cx="599010" cy="259045"/>
    <xdr:sp macro="" textlink="">
      <xdr:nvSpPr>
        <xdr:cNvPr id="202" name="テキスト ボックス 201">
          <a:extLst>
            <a:ext uri="{FF2B5EF4-FFF2-40B4-BE49-F238E27FC236}">
              <a16:creationId xmlns:a16="http://schemas.microsoft.com/office/drawing/2014/main" id="{A1A468FF-2F1A-408D-8467-5ADF709A7E7B}"/>
            </a:ext>
          </a:extLst>
        </xdr:cNvPr>
        <xdr:cNvSpPr txBox="1"/>
      </xdr:nvSpPr>
      <xdr:spPr>
        <a:xfrm>
          <a:off x="1719795" y="13531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114438</xdr:rowOff>
    </xdr:from>
    <xdr:to>
      <xdr:col>6</xdr:col>
      <xdr:colOff>38100</xdr:colOff>
      <xdr:row>79</xdr:row>
      <xdr:rowOff>44588</xdr:rowOff>
    </xdr:to>
    <xdr:sp macro="" textlink="">
      <xdr:nvSpPr>
        <xdr:cNvPr id="203" name="楕円 202">
          <a:extLst>
            <a:ext uri="{FF2B5EF4-FFF2-40B4-BE49-F238E27FC236}">
              <a16:creationId xmlns:a16="http://schemas.microsoft.com/office/drawing/2014/main" id="{0E3C8584-755F-4BEA-98CF-618AF01E5D16}"/>
            </a:ext>
          </a:extLst>
        </xdr:cNvPr>
        <xdr:cNvSpPr/>
      </xdr:nvSpPr>
      <xdr:spPr>
        <a:xfrm>
          <a:off x="1079500" y="1348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35715</xdr:rowOff>
    </xdr:from>
    <xdr:ext cx="599010" cy="259045"/>
    <xdr:sp macro="" textlink="">
      <xdr:nvSpPr>
        <xdr:cNvPr id="204" name="テキスト ボックス 203">
          <a:extLst>
            <a:ext uri="{FF2B5EF4-FFF2-40B4-BE49-F238E27FC236}">
              <a16:creationId xmlns:a16="http://schemas.microsoft.com/office/drawing/2014/main" id="{F35509A3-D581-41B5-82FB-82BCC7F92BF5}"/>
            </a:ext>
          </a:extLst>
        </xdr:cNvPr>
        <xdr:cNvSpPr txBox="1"/>
      </xdr:nvSpPr>
      <xdr:spPr>
        <a:xfrm>
          <a:off x="830795" y="13580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71EDE6BA-D201-4A7A-87F5-430602EA62CC}"/>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51E0E43E-1B2F-42EC-9071-446DA8738BE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C0CF25D-DAD7-4B9F-8C9A-F1FBF289D68A}"/>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EB83BA6D-4908-4174-BA2F-80577022C743}"/>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B7A98670-B133-4A05-A75A-34F3BB69880F}"/>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54804CD5-EBFA-4F48-B1BF-A68300B0FCA2}"/>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326216C2-096E-4940-8F9B-C4228354A163}"/>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6A774F41-FBB3-49A3-80C7-EB433E455A78}"/>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6D2DBEBC-6EF6-476B-96CC-F1C01AD4A306}"/>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B7EE27DC-7E2C-460D-8CDC-939E56AA0AF5}"/>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CA1AB986-B7A6-42FC-96F5-53A4E1285C84}"/>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8203948D-4713-4E6E-9DE5-4A60134E7D16}"/>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F080CCF4-D553-4455-BE4C-841C6009C827}"/>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6B3D071F-DFCC-4304-AD24-7BA17B74B0A6}"/>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C3A8D73A-BADE-4407-B6F0-526925006027}"/>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6610ACAE-8972-4258-9DF1-9C665D8FA50D}"/>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8C31A82C-78AD-4CB2-AE31-277D71DE4FA1}"/>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B93DFD7-1690-4C4D-A58C-08B0D7537296}"/>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EC3820E0-3048-4ED0-BDE5-94898EF77C54}"/>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31F1CAD2-0BB8-40B6-9664-20DAA5F87133}"/>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67ED5B35-DE08-40A1-B361-956EC4BC6177}"/>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1E41622C-8017-4FA7-A589-DD2618E67051}"/>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B996BE19-DB86-40B2-AA74-2490949CDEC1}"/>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7C1716E5-556A-435A-A431-F04FF8B53FDA}"/>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9671D39A-EE0D-4CA4-8115-B70242E2348A}"/>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3A2B67DD-9197-4417-9408-71C95997AB5B}"/>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a16="http://schemas.microsoft.com/office/drawing/2014/main" id="{7ED8995D-2708-4DDB-B7C4-CDCB295DFE63}"/>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a16="http://schemas.microsoft.com/office/drawing/2014/main" id="{47695960-6955-4E19-82A9-5EC14A07F612}"/>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a16="http://schemas.microsoft.com/office/drawing/2014/main" id="{0467C211-7DDE-43E1-8F04-E16B80930C6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a16="http://schemas.microsoft.com/office/drawing/2014/main" id="{546FADB5-500C-4FF3-B4EC-99AB424F1DB1}"/>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a16="http://schemas.microsoft.com/office/drawing/2014/main" id="{624527AB-4330-4F2D-8A07-A105D58AD4FB}"/>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61530</xdr:rowOff>
    </xdr:from>
    <xdr:to>
      <xdr:col>24</xdr:col>
      <xdr:colOff>63500</xdr:colOff>
      <xdr:row>99</xdr:row>
      <xdr:rowOff>76639</xdr:rowOff>
    </xdr:to>
    <xdr:cxnSp macro="">
      <xdr:nvCxnSpPr>
        <xdr:cNvPr id="236" name="直線コネクタ 235">
          <a:extLst>
            <a:ext uri="{FF2B5EF4-FFF2-40B4-BE49-F238E27FC236}">
              <a16:creationId xmlns:a16="http://schemas.microsoft.com/office/drawing/2014/main" id="{68B5EDA3-5FC1-4680-8A1C-AA11569578BF}"/>
            </a:ext>
          </a:extLst>
        </xdr:cNvPr>
        <xdr:cNvCxnSpPr/>
      </xdr:nvCxnSpPr>
      <xdr:spPr>
        <a:xfrm>
          <a:off x="3797300" y="17035080"/>
          <a:ext cx="838200" cy="1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111244</xdr:rowOff>
    </xdr:from>
    <xdr:ext cx="534377" cy="259045"/>
    <xdr:sp macro="" textlink="">
      <xdr:nvSpPr>
        <xdr:cNvPr id="237" name="衛生費平均値テキスト">
          <a:extLst>
            <a:ext uri="{FF2B5EF4-FFF2-40B4-BE49-F238E27FC236}">
              <a16:creationId xmlns:a16="http://schemas.microsoft.com/office/drawing/2014/main" id="{30F42538-88C3-479E-A6A1-F0D856FED312}"/>
            </a:ext>
          </a:extLst>
        </xdr:cNvPr>
        <xdr:cNvSpPr txBox="1"/>
      </xdr:nvSpPr>
      <xdr:spPr>
        <a:xfrm>
          <a:off x="4686300" y="165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a16="http://schemas.microsoft.com/office/drawing/2014/main" id="{7F314125-57F9-40CB-B6BE-F28F2455ED66}"/>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61530</xdr:rowOff>
    </xdr:from>
    <xdr:to>
      <xdr:col>19</xdr:col>
      <xdr:colOff>177800</xdr:colOff>
      <xdr:row>99</xdr:row>
      <xdr:rowOff>147038</xdr:rowOff>
    </xdr:to>
    <xdr:cxnSp macro="">
      <xdr:nvCxnSpPr>
        <xdr:cNvPr id="239" name="直線コネクタ 238">
          <a:extLst>
            <a:ext uri="{FF2B5EF4-FFF2-40B4-BE49-F238E27FC236}">
              <a16:creationId xmlns:a16="http://schemas.microsoft.com/office/drawing/2014/main" id="{84B2B5FB-64B1-4D6C-B6C6-45351856C2FC}"/>
            </a:ext>
          </a:extLst>
        </xdr:cNvPr>
        <xdr:cNvCxnSpPr/>
      </xdr:nvCxnSpPr>
      <xdr:spPr>
        <a:xfrm flipV="1">
          <a:off x="2908300" y="17035080"/>
          <a:ext cx="889000" cy="8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a16="http://schemas.microsoft.com/office/drawing/2014/main" id="{CE6653AD-B148-4494-91F7-2E4EC96C9585}"/>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55780</xdr:rowOff>
    </xdr:from>
    <xdr:ext cx="534377" cy="259045"/>
    <xdr:sp macro="" textlink="">
      <xdr:nvSpPr>
        <xdr:cNvPr id="241" name="テキスト ボックス 240">
          <a:extLst>
            <a:ext uri="{FF2B5EF4-FFF2-40B4-BE49-F238E27FC236}">
              <a16:creationId xmlns:a16="http://schemas.microsoft.com/office/drawing/2014/main" id="{237741D0-CA33-4559-81C7-FFD537FD7D1B}"/>
            </a:ext>
          </a:extLst>
        </xdr:cNvPr>
        <xdr:cNvSpPr txBox="1"/>
      </xdr:nvSpPr>
      <xdr:spPr>
        <a:xfrm>
          <a:off x="3530111" y="1651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135334</xdr:rowOff>
    </xdr:from>
    <xdr:to>
      <xdr:col>15</xdr:col>
      <xdr:colOff>50800</xdr:colOff>
      <xdr:row>99</xdr:row>
      <xdr:rowOff>147038</xdr:rowOff>
    </xdr:to>
    <xdr:cxnSp macro="">
      <xdr:nvCxnSpPr>
        <xdr:cNvPr id="242" name="直線コネクタ 241">
          <a:extLst>
            <a:ext uri="{FF2B5EF4-FFF2-40B4-BE49-F238E27FC236}">
              <a16:creationId xmlns:a16="http://schemas.microsoft.com/office/drawing/2014/main" id="{E9C3A957-B39E-4EDB-99DC-07505DE48632}"/>
            </a:ext>
          </a:extLst>
        </xdr:cNvPr>
        <xdr:cNvCxnSpPr/>
      </xdr:nvCxnSpPr>
      <xdr:spPr>
        <a:xfrm>
          <a:off x="2019300" y="17108884"/>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a:extLst>
            <a:ext uri="{FF2B5EF4-FFF2-40B4-BE49-F238E27FC236}">
              <a16:creationId xmlns:a16="http://schemas.microsoft.com/office/drawing/2014/main" id="{86CD23A4-6011-4AAC-BA3D-F88381DF1BDB}"/>
            </a:ext>
          </a:extLst>
        </xdr:cNvPr>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139470</xdr:rowOff>
    </xdr:from>
    <xdr:ext cx="534377" cy="259045"/>
    <xdr:sp macro="" textlink="">
      <xdr:nvSpPr>
        <xdr:cNvPr id="244" name="テキスト ボックス 243">
          <a:extLst>
            <a:ext uri="{FF2B5EF4-FFF2-40B4-BE49-F238E27FC236}">
              <a16:creationId xmlns:a16="http://schemas.microsoft.com/office/drawing/2014/main" id="{301DD639-4502-46F3-B68D-0530E5158290}"/>
            </a:ext>
          </a:extLst>
        </xdr:cNvPr>
        <xdr:cNvSpPr txBox="1"/>
      </xdr:nvSpPr>
      <xdr:spPr>
        <a:xfrm>
          <a:off x="2641111" y="1659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135334</xdr:rowOff>
    </xdr:from>
    <xdr:to>
      <xdr:col>10</xdr:col>
      <xdr:colOff>114300</xdr:colOff>
      <xdr:row>99</xdr:row>
      <xdr:rowOff>153536</xdr:rowOff>
    </xdr:to>
    <xdr:cxnSp macro="">
      <xdr:nvCxnSpPr>
        <xdr:cNvPr id="245" name="直線コネクタ 244">
          <a:extLst>
            <a:ext uri="{FF2B5EF4-FFF2-40B4-BE49-F238E27FC236}">
              <a16:creationId xmlns:a16="http://schemas.microsoft.com/office/drawing/2014/main" id="{518C8D5B-D23D-41FA-A780-28470DED7CC8}"/>
            </a:ext>
          </a:extLst>
        </xdr:cNvPr>
        <xdr:cNvCxnSpPr/>
      </xdr:nvCxnSpPr>
      <xdr:spPr>
        <a:xfrm flipV="1">
          <a:off x="1130300" y="17108884"/>
          <a:ext cx="889000" cy="1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6" name="フローチャート: 判断 245">
          <a:extLst>
            <a:ext uri="{FF2B5EF4-FFF2-40B4-BE49-F238E27FC236}">
              <a16:creationId xmlns:a16="http://schemas.microsoft.com/office/drawing/2014/main" id="{958B11A8-FA33-4B9B-BF77-AE0D90416BF3}"/>
            </a:ext>
          </a:extLst>
        </xdr:cNvPr>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146634</xdr:rowOff>
    </xdr:from>
    <xdr:ext cx="534377" cy="259045"/>
    <xdr:sp macro="" textlink="">
      <xdr:nvSpPr>
        <xdr:cNvPr id="247" name="テキスト ボックス 246">
          <a:extLst>
            <a:ext uri="{FF2B5EF4-FFF2-40B4-BE49-F238E27FC236}">
              <a16:creationId xmlns:a16="http://schemas.microsoft.com/office/drawing/2014/main" id="{B48DB2F8-E79E-447D-8735-72EE5E2E4BB7}"/>
            </a:ext>
          </a:extLst>
        </xdr:cNvPr>
        <xdr:cNvSpPr txBox="1"/>
      </xdr:nvSpPr>
      <xdr:spPr>
        <a:xfrm>
          <a:off x="1752111" y="166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48" name="フローチャート: 判断 247">
          <a:extLst>
            <a:ext uri="{FF2B5EF4-FFF2-40B4-BE49-F238E27FC236}">
              <a16:creationId xmlns:a16="http://schemas.microsoft.com/office/drawing/2014/main" id="{D67C5909-8CB6-415E-B9CB-F3A4395DFA4A}"/>
            </a:ext>
          </a:extLst>
        </xdr:cNvPr>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12543</xdr:rowOff>
    </xdr:from>
    <xdr:ext cx="534377" cy="259045"/>
    <xdr:sp macro="" textlink="">
      <xdr:nvSpPr>
        <xdr:cNvPr id="249" name="テキスト ボックス 248">
          <a:extLst>
            <a:ext uri="{FF2B5EF4-FFF2-40B4-BE49-F238E27FC236}">
              <a16:creationId xmlns:a16="http://schemas.microsoft.com/office/drawing/2014/main" id="{97D08DAB-6105-4D74-88C9-D9F5099DD4D6}"/>
            </a:ext>
          </a:extLst>
        </xdr:cNvPr>
        <xdr:cNvSpPr txBox="1"/>
      </xdr:nvSpPr>
      <xdr:spPr>
        <a:xfrm>
          <a:off x="863111" y="166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E3C03572-7E57-4222-9110-2A311616E2CE}"/>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EC8B85D6-1088-43D3-B15F-13049A8C8504}"/>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CF61ADC1-FB17-4BF4-94C7-30C269059CC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E126BC01-78B3-49F4-A109-88F37228E0E5}"/>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5F25C4EA-E609-42DF-99C9-E3E03334F4BB}"/>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25839</xdr:rowOff>
    </xdr:from>
    <xdr:to>
      <xdr:col>24</xdr:col>
      <xdr:colOff>114300</xdr:colOff>
      <xdr:row>99</xdr:row>
      <xdr:rowOff>127439</xdr:rowOff>
    </xdr:to>
    <xdr:sp macro="" textlink="">
      <xdr:nvSpPr>
        <xdr:cNvPr id="255" name="楕円 254">
          <a:extLst>
            <a:ext uri="{FF2B5EF4-FFF2-40B4-BE49-F238E27FC236}">
              <a16:creationId xmlns:a16="http://schemas.microsoft.com/office/drawing/2014/main" id="{B2E523D3-26AF-48A4-BE9B-6F5ED0F12B15}"/>
            </a:ext>
          </a:extLst>
        </xdr:cNvPr>
        <xdr:cNvSpPr/>
      </xdr:nvSpPr>
      <xdr:spPr>
        <a:xfrm>
          <a:off x="4584700" y="1699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112216</xdr:rowOff>
    </xdr:from>
    <xdr:ext cx="534377" cy="259045"/>
    <xdr:sp macro="" textlink="">
      <xdr:nvSpPr>
        <xdr:cNvPr id="256" name="衛生費該当値テキスト">
          <a:extLst>
            <a:ext uri="{FF2B5EF4-FFF2-40B4-BE49-F238E27FC236}">
              <a16:creationId xmlns:a16="http://schemas.microsoft.com/office/drawing/2014/main" id="{35627717-91FE-499D-8435-5313147E5AD1}"/>
            </a:ext>
          </a:extLst>
        </xdr:cNvPr>
        <xdr:cNvSpPr txBox="1"/>
      </xdr:nvSpPr>
      <xdr:spPr>
        <a:xfrm>
          <a:off x="4686300" y="1691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10730</xdr:rowOff>
    </xdr:from>
    <xdr:to>
      <xdr:col>20</xdr:col>
      <xdr:colOff>38100</xdr:colOff>
      <xdr:row>99</xdr:row>
      <xdr:rowOff>112330</xdr:rowOff>
    </xdr:to>
    <xdr:sp macro="" textlink="">
      <xdr:nvSpPr>
        <xdr:cNvPr id="257" name="楕円 256">
          <a:extLst>
            <a:ext uri="{FF2B5EF4-FFF2-40B4-BE49-F238E27FC236}">
              <a16:creationId xmlns:a16="http://schemas.microsoft.com/office/drawing/2014/main" id="{D0C49305-7CF2-4B9C-B129-0D61E5459B77}"/>
            </a:ext>
          </a:extLst>
        </xdr:cNvPr>
        <xdr:cNvSpPr/>
      </xdr:nvSpPr>
      <xdr:spPr>
        <a:xfrm>
          <a:off x="3746500" y="1698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103457</xdr:rowOff>
    </xdr:from>
    <xdr:ext cx="534377" cy="259045"/>
    <xdr:sp macro="" textlink="">
      <xdr:nvSpPr>
        <xdr:cNvPr id="258" name="テキスト ボックス 257">
          <a:extLst>
            <a:ext uri="{FF2B5EF4-FFF2-40B4-BE49-F238E27FC236}">
              <a16:creationId xmlns:a16="http://schemas.microsoft.com/office/drawing/2014/main" id="{3DA8368B-2756-499C-9DE3-EB1A510A91D0}"/>
            </a:ext>
          </a:extLst>
        </xdr:cNvPr>
        <xdr:cNvSpPr txBox="1"/>
      </xdr:nvSpPr>
      <xdr:spPr>
        <a:xfrm>
          <a:off x="3530111" y="170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96238</xdr:rowOff>
    </xdr:from>
    <xdr:to>
      <xdr:col>15</xdr:col>
      <xdr:colOff>101600</xdr:colOff>
      <xdr:row>100</xdr:row>
      <xdr:rowOff>26388</xdr:rowOff>
    </xdr:to>
    <xdr:sp macro="" textlink="">
      <xdr:nvSpPr>
        <xdr:cNvPr id="259" name="楕円 258">
          <a:extLst>
            <a:ext uri="{FF2B5EF4-FFF2-40B4-BE49-F238E27FC236}">
              <a16:creationId xmlns:a16="http://schemas.microsoft.com/office/drawing/2014/main" id="{AEB10C0F-1514-4053-8886-EA71549E64D7}"/>
            </a:ext>
          </a:extLst>
        </xdr:cNvPr>
        <xdr:cNvSpPr/>
      </xdr:nvSpPr>
      <xdr:spPr>
        <a:xfrm>
          <a:off x="2857500" y="1706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100</xdr:row>
      <xdr:rowOff>17515</xdr:rowOff>
    </xdr:from>
    <xdr:ext cx="534377" cy="259045"/>
    <xdr:sp macro="" textlink="">
      <xdr:nvSpPr>
        <xdr:cNvPr id="260" name="テキスト ボックス 259">
          <a:extLst>
            <a:ext uri="{FF2B5EF4-FFF2-40B4-BE49-F238E27FC236}">
              <a16:creationId xmlns:a16="http://schemas.microsoft.com/office/drawing/2014/main" id="{651E5904-F4EA-40C8-8DA8-3CD4140AAF9C}"/>
            </a:ext>
          </a:extLst>
        </xdr:cNvPr>
        <xdr:cNvSpPr txBox="1"/>
      </xdr:nvSpPr>
      <xdr:spPr>
        <a:xfrm>
          <a:off x="2641111" y="1716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84534</xdr:rowOff>
    </xdr:from>
    <xdr:to>
      <xdr:col>10</xdr:col>
      <xdr:colOff>165100</xdr:colOff>
      <xdr:row>100</xdr:row>
      <xdr:rowOff>14684</xdr:rowOff>
    </xdr:to>
    <xdr:sp macro="" textlink="">
      <xdr:nvSpPr>
        <xdr:cNvPr id="261" name="楕円 260">
          <a:extLst>
            <a:ext uri="{FF2B5EF4-FFF2-40B4-BE49-F238E27FC236}">
              <a16:creationId xmlns:a16="http://schemas.microsoft.com/office/drawing/2014/main" id="{BD54BC6C-C63A-4F71-B150-9F61E43308A7}"/>
            </a:ext>
          </a:extLst>
        </xdr:cNvPr>
        <xdr:cNvSpPr/>
      </xdr:nvSpPr>
      <xdr:spPr>
        <a:xfrm>
          <a:off x="1968500" y="1705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5811</xdr:rowOff>
    </xdr:from>
    <xdr:ext cx="534377" cy="259045"/>
    <xdr:sp macro="" textlink="">
      <xdr:nvSpPr>
        <xdr:cNvPr id="262" name="テキスト ボックス 261">
          <a:extLst>
            <a:ext uri="{FF2B5EF4-FFF2-40B4-BE49-F238E27FC236}">
              <a16:creationId xmlns:a16="http://schemas.microsoft.com/office/drawing/2014/main" id="{A971EA39-84A9-4651-85B6-9FE800FC9F49}"/>
            </a:ext>
          </a:extLst>
        </xdr:cNvPr>
        <xdr:cNvSpPr txBox="1"/>
      </xdr:nvSpPr>
      <xdr:spPr>
        <a:xfrm>
          <a:off x="1752111" y="1715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102736</xdr:rowOff>
    </xdr:from>
    <xdr:to>
      <xdr:col>6</xdr:col>
      <xdr:colOff>38100</xdr:colOff>
      <xdr:row>100</xdr:row>
      <xdr:rowOff>32886</xdr:rowOff>
    </xdr:to>
    <xdr:sp macro="" textlink="">
      <xdr:nvSpPr>
        <xdr:cNvPr id="263" name="楕円 262">
          <a:extLst>
            <a:ext uri="{FF2B5EF4-FFF2-40B4-BE49-F238E27FC236}">
              <a16:creationId xmlns:a16="http://schemas.microsoft.com/office/drawing/2014/main" id="{C3244164-035C-4B85-BAA7-D35A9630D9FA}"/>
            </a:ext>
          </a:extLst>
        </xdr:cNvPr>
        <xdr:cNvSpPr/>
      </xdr:nvSpPr>
      <xdr:spPr>
        <a:xfrm>
          <a:off x="1079500" y="1707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24013</xdr:rowOff>
    </xdr:from>
    <xdr:ext cx="534377" cy="259045"/>
    <xdr:sp macro="" textlink="">
      <xdr:nvSpPr>
        <xdr:cNvPr id="264" name="テキスト ボックス 263">
          <a:extLst>
            <a:ext uri="{FF2B5EF4-FFF2-40B4-BE49-F238E27FC236}">
              <a16:creationId xmlns:a16="http://schemas.microsoft.com/office/drawing/2014/main" id="{10151634-6270-4A09-AAFB-6B5A10707286}"/>
            </a:ext>
          </a:extLst>
        </xdr:cNvPr>
        <xdr:cNvSpPr txBox="1"/>
      </xdr:nvSpPr>
      <xdr:spPr>
        <a:xfrm>
          <a:off x="863111" y="1716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FEB31F70-DA30-42A3-90D1-F31C2381EA51}"/>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70681A63-3DDE-4BE0-A55F-5A6C9C869DF8}"/>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C7403F90-BF94-400F-938A-E34B114A81D9}"/>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472E4B9F-E304-478E-81A9-9E45C397E1C5}"/>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D02F3918-235B-4EA3-9CA3-8A6E23743473}"/>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17B49A69-A173-44FE-922C-2EE33FFACF55}"/>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4497A614-4511-4AE7-9389-3BB118C08997}"/>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3F1A50A0-920C-4AA5-B705-4E16AA819C7B}"/>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4AB1368D-E23C-477D-8907-CB7EA5B9B951}"/>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B6618C8-AD3B-49CB-8950-ED7ECE2E0C7E}"/>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A5600B47-869E-4541-BFBF-EBDBD6D3CAD2}"/>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22A9CCD8-8624-4E14-80F2-FD4A276B8D4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B4351534-847C-4573-902A-9B47F42426AC}"/>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60B2EB48-1E5C-4941-83CC-0E14849302C5}"/>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3F705181-E6FE-43D0-B123-76655E9B2AAE}"/>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1B11E18A-50F6-44F7-AE6C-DF6EDA9C0B18}"/>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88E7C343-84C5-47CF-8D4D-72D70B6E4574}"/>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333AFFED-9C69-438A-9941-8F5EBF7F525F}"/>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75F32D5C-0869-4647-9B08-51097E5E1F7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525982BF-FA1A-4251-AC6A-D442990E052A}"/>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B273224E-B1F4-4AF1-A1BE-9137B8BF4B4D}"/>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5A87ACFE-144F-43DC-8E54-DC38E7836C0E}"/>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BC2460A2-B16B-495F-8264-547DE96792BD}"/>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965AE8A3-3A3D-42E9-B6BF-6B3572AF43DE}"/>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4B84674-5B8E-413E-8D4F-4A94A48B896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B3B9A78-9B8C-4342-A414-D0D45B9E3632}"/>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E479DE9A-2499-4D76-9B9D-65E398E37E3A}"/>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BD4CEDD1-92B9-4460-991F-780D0F3E5FD3}"/>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a16="http://schemas.microsoft.com/office/drawing/2014/main" id="{4E0B3000-CE9D-435F-BDE9-BE8E3F24C1BB}"/>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a16="http://schemas.microsoft.com/office/drawing/2014/main" id="{7920EAD0-D0A9-4CAD-A255-5A1AB9B6A8FD}"/>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38463</xdr:rowOff>
    </xdr:from>
    <xdr:to>
      <xdr:col>55</xdr:col>
      <xdr:colOff>0</xdr:colOff>
      <xdr:row>37</xdr:row>
      <xdr:rowOff>113248</xdr:rowOff>
    </xdr:to>
    <xdr:cxnSp macro="">
      <xdr:nvCxnSpPr>
        <xdr:cNvPr id="295" name="直線コネクタ 294">
          <a:extLst>
            <a:ext uri="{FF2B5EF4-FFF2-40B4-BE49-F238E27FC236}">
              <a16:creationId xmlns:a16="http://schemas.microsoft.com/office/drawing/2014/main" id="{7F4796D4-A210-491D-9F52-100ECF310AA9}"/>
            </a:ext>
          </a:extLst>
        </xdr:cNvPr>
        <xdr:cNvCxnSpPr/>
      </xdr:nvCxnSpPr>
      <xdr:spPr>
        <a:xfrm>
          <a:off x="9639300" y="6382113"/>
          <a:ext cx="838200" cy="7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73858</xdr:rowOff>
    </xdr:from>
    <xdr:ext cx="378565" cy="259045"/>
    <xdr:sp macro="" textlink="">
      <xdr:nvSpPr>
        <xdr:cNvPr id="296" name="労働費平均値テキスト">
          <a:extLst>
            <a:ext uri="{FF2B5EF4-FFF2-40B4-BE49-F238E27FC236}">
              <a16:creationId xmlns:a16="http://schemas.microsoft.com/office/drawing/2014/main" id="{752443DA-84C6-49AF-9E65-1F355195538F}"/>
            </a:ext>
          </a:extLst>
        </xdr:cNvPr>
        <xdr:cNvSpPr txBox="1"/>
      </xdr:nvSpPr>
      <xdr:spPr>
        <a:xfrm>
          <a:off x="10528300" y="6417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a16="http://schemas.microsoft.com/office/drawing/2014/main" id="{D32848C0-C95F-49CC-9D53-F2BF1318BAF5}"/>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37810</xdr:rowOff>
    </xdr:from>
    <xdr:to>
      <xdr:col>50</xdr:col>
      <xdr:colOff>114300</xdr:colOff>
      <xdr:row>37</xdr:row>
      <xdr:rowOff>38463</xdr:rowOff>
    </xdr:to>
    <xdr:cxnSp macro="">
      <xdr:nvCxnSpPr>
        <xdr:cNvPr id="298" name="直線コネクタ 297">
          <a:extLst>
            <a:ext uri="{FF2B5EF4-FFF2-40B4-BE49-F238E27FC236}">
              <a16:creationId xmlns:a16="http://schemas.microsoft.com/office/drawing/2014/main" id="{3E83F48F-A84D-4AB1-B73E-A867FC133213}"/>
            </a:ext>
          </a:extLst>
        </xdr:cNvPr>
        <xdr:cNvCxnSpPr/>
      </xdr:nvCxnSpPr>
      <xdr:spPr>
        <a:xfrm>
          <a:off x="8750300" y="6381460"/>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a16="http://schemas.microsoft.com/office/drawing/2014/main" id="{EFE0272B-E506-4E7F-82A8-F1B7DF05407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163339</xdr:rowOff>
    </xdr:from>
    <xdr:ext cx="378565" cy="259045"/>
    <xdr:sp macro="" textlink="">
      <xdr:nvSpPr>
        <xdr:cNvPr id="300" name="テキスト ボックス 299">
          <a:extLst>
            <a:ext uri="{FF2B5EF4-FFF2-40B4-BE49-F238E27FC236}">
              <a16:creationId xmlns:a16="http://schemas.microsoft.com/office/drawing/2014/main" id="{5E4FF5C5-718B-4795-89A4-A30AE3248D0E}"/>
            </a:ext>
          </a:extLst>
        </xdr:cNvPr>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10378</xdr:rowOff>
    </xdr:from>
    <xdr:to>
      <xdr:col>45</xdr:col>
      <xdr:colOff>177800</xdr:colOff>
      <xdr:row>37</xdr:row>
      <xdr:rowOff>37810</xdr:rowOff>
    </xdr:to>
    <xdr:cxnSp macro="">
      <xdr:nvCxnSpPr>
        <xdr:cNvPr id="301" name="直線コネクタ 300">
          <a:extLst>
            <a:ext uri="{FF2B5EF4-FFF2-40B4-BE49-F238E27FC236}">
              <a16:creationId xmlns:a16="http://schemas.microsoft.com/office/drawing/2014/main" id="{7BC217DC-DFF9-4FBF-993A-F13EA0E9B848}"/>
            </a:ext>
          </a:extLst>
        </xdr:cNvPr>
        <xdr:cNvCxnSpPr/>
      </xdr:nvCxnSpPr>
      <xdr:spPr>
        <a:xfrm>
          <a:off x="7861300" y="63540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a:extLst>
            <a:ext uri="{FF2B5EF4-FFF2-40B4-BE49-F238E27FC236}">
              <a16:creationId xmlns:a16="http://schemas.microsoft.com/office/drawing/2014/main" id="{0A38F4EE-6F3A-4AA1-8C11-E961FDACD13B}"/>
            </a:ext>
          </a:extLst>
        </xdr:cNvPr>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129702</xdr:rowOff>
    </xdr:from>
    <xdr:ext cx="469744" cy="259045"/>
    <xdr:sp macro="" textlink="">
      <xdr:nvSpPr>
        <xdr:cNvPr id="303" name="テキスト ボックス 302">
          <a:extLst>
            <a:ext uri="{FF2B5EF4-FFF2-40B4-BE49-F238E27FC236}">
              <a16:creationId xmlns:a16="http://schemas.microsoft.com/office/drawing/2014/main" id="{87CA5287-3424-463C-BD0E-508552945049}"/>
            </a:ext>
          </a:extLst>
        </xdr:cNvPr>
        <xdr:cNvSpPr txBox="1"/>
      </xdr:nvSpPr>
      <xdr:spPr>
        <a:xfrm>
          <a:off x="8515428" y="64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10378</xdr:rowOff>
    </xdr:from>
    <xdr:to>
      <xdr:col>41</xdr:col>
      <xdr:colOff>50800</xdr:colOff>
      <xdr:row>37</xdr:row>
      <xdr:rowOff>38463</xdr:rowOff>
    </xdr:to>
    <xdr:cxnSp macro="">
      <xdr:nvCxnSpPr>
        <xdr:cNvPr id="304" name="直線コネクタ 303">
          <a:extLst>
            <a:ext uri="{FF2B5EF4-FFF2-40B4-BE49-F238E27FC236}">
              <a16:creationId xmlns:a16="http://schemas.microsoft.com/office/drawing/2014/main" id="{DBB01921-F9AE-4C73-8038-D7502BEB547E}"/>
            </a:ext>
          </a:extLst>
        </xdr:cNvPr>
        <xdr:cNvCxnSpPr/>
      </xdr:nvCxnSpPr>
      <xdr:spPr>
        <a:xfrm flipV="1">
          <a:off x="6972300" y="6354028"/>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5" name="フローチャート: 判断 304">
          <a:extLst>
            <a:ext uri="{FF2B5EF4-FFF2-40B4-BE49-F238E27FC236}">
              <a16:creationId xmlns:a16="http://schemas.microsoft.com/office/drawing/2014/main" id="{0DC7A655-2545-442C-A97C-423F967C7051}"/>
            </a:ext>
          </a:extLst>
        </xdr:cNvPr>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148643</xdr:rowOff>
    </xdr:from>
    <xdr:ext cx="469744" cy="259045"/>
    <xdr:sp macro="" textlink="">
      <xdr:nvSpPr>
        <xdr:cNvPr id="306" name="テキスト ボックス 305">
          <a:extLst>
            <a:ext uri="{FF2B5EF4-FFF2-40B4-BE49-F238E27FC236}">
              <a16:creationId xmlns:a16="http://schemas.microsoft.com/office/drawing/2014/main" id="{B2C3041C-7D60-4414-8E51-A3D0FCE0C581}"/>
            </a:ext>
          </a:extLst>
        </xdr:cNvPr>
        <xdr:cNvSpPr txBox="1"/>
      </xdr:nvSpPr>
      <xdr:spPr>
        <a:xfrm>
          <a:off x="7626428" y="64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7" name="フローチャート: 判断 306">
          <a:extLst>
            <a:ext uri="{FF2B5EF4-FFF2-40B4-BE49-F238E27FC236}">
              <a16:creationId xmlns:a16="http://schemas.microsoft.com/office/drawing/2014/main" id="{E6DE0278-F524-4233-A391-A63DFE1E9482}"/>
            </a:ext>
          </a:extLst>
        </xdr:cNvPr>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131335</xdr:rowOff>
    </xdr:from>
    <xdr:ext cx="469744" cy="259045"/>
    <xdr:sp macro="" textlink="">
      <xdr:nvSpPr>
        <xdr:cNvPr id="308" name="テキスト ボックス 307">
          <a:extLst>
            <a:ext uri="{FF2B5EF4-FFF2-40B4-BE49-F238E27FC236}">
              <a16:creationId xmlns:a16="http://schemas.microsoft.com/office/drawing/2014/main" id="{6377A49D-793C-48E7-B6FC-74E364CA3A9B}"/>
            </a:ext>
          </a:extLst>
        </xdr:cNvPr>
        <xdr:cNvSpPr txBox="1"/>
      </xdr:nvSpPr>
      <xdr:spPr>
        <a:xfrm>
          <a:off x="6737428"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E9964892-2C65-47A7-9F6B-28E9773D44C4}"/>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773FBC4E-2670-437A-9EFA-BCE04A20F153}"/>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68134F86-D2C0-45CC-A161-9C4E770861B5}"/>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49D637C6-9887-4BE7-BBEF-E9949481C231}"/>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577D0EEC-C060-487B-A186-93A28F0E4867}"/>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62448</xdr:rowOff>
    </xdr:from>
    <xdr:to>
      <xdr:col>55</xdr:col>
      <xdr:colOff>50800</xdr:colOff>
      <xdr:row>37</xdr:row>
      <xdr:rowOff>164047</xdr:rowOff>
    </xdr:to>
    <xdr:sp macro="" textlink="">
      <xdr:nvSpPr>
        <xdr:cNvPr id="314" name="楕円 313">
          <a:extLst>
            <a:ext uri="{FF2B5EF4-FFF2-40B4-BE49-F238E27FC236}">
              <a16:creationId xmlns:a16="http://schemas.microsoft.com/office/drawing/2014/main" id="{A67B6865-EE61-4B77-BDD3-ABC0FB9546B8}"/>
            </a:ext>
          </a:extLst>
        </xdr:cNvPr>
        <xdr:cNvSpPr/>
      </xdr:nvSpPr>
      <xdr:spPr>
        <a:xfrm>
          <a:off x="10426700" y="64060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85325</xdr:rowOff>
    </xdr:from>
    <xdr:ext cx="469744" cy="259045"/>
    <xdr:sp macro="" textlink="">
      <xdr:nvSpPr>
        <xdr:cNvPr id="315" name="労働費該当値テキスト">
          <a:extLst>
            <a:ext uri="{FF2B5EF4-FFF2-40B4-BE49-F238E27FC236}">
              <a16:creationId xmlns:a16="http://schemas.microsoft.com/office/drawing/2014/main" id="{D04577E1-44C2-4595-B61F-10CA65E256DB}"/>
            </a:ext>
          </a:extLst>
        </xdr:cNvPr>
        <xdr:cNvSpPr txBox="1"/>
      </xdr:nvSpPr>
      <xdr:spPr>
        <a:xfrm>
          <a:off x="10528300" y="625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159113</xdr:rowOff>
    </xdr:from>
    <xdr:to>
      <xdr:col>50</xdr:col>
      <xdr:colOff>165100</xdr:colOff>
      <xdr:row>37</xdr:row>
      <xdr:rowOff>89263</xdr:rowOff>
    </xdr:to>
    <xdr:sp macro="" textlink="">
      <xdr:nvSpPr>
        <xdr:cNvPr id="316" name="楕円 315">
          <a:extLst>
            <a:ext uri="{FF2B5EF4-FFF2-40B4-BE49-F238E27FC236}">
              <a16:creationId xmlns:a16="http://schemas.microsoft.com/office/drawing/2014/main" id="{F8A0D7A9-E5E8-4C6F-BCD8-1D4E20E707A4}"/>
            </a:ext>
          </a:extLst>
        </xdr:cNvPr>
        <xdr:cNvSpPr/>
      </xdr:nvSpPr>
      <xdr:spPr>
        <a:xfrm>
          <a:off x="9588500" y="633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105790</xdr:rowOff>
    </xdr:from>
    <xdr:ext cx="469744" cy="259045"/>
    <xdr:sp macro="" textlink="">
      <xdr:nvSpPr>
        <xdr:cNvPr id="317" name="テキスト ボックス 316">
          <a:extLst>
            <a:ext uri="{FF2B5EF4-FFF2-40B4-BE49-F238E27FC236}">
              <a16:creationId xmlns:a16="http://schemas.microsoft.com/office/drawing/2014/main" id="{74AAE2A0-A740-42BB-B9FA-DC70FA21E880}"/>
            </a:ext>
          </a:extLst>
        </xdr:cNvPr>
        <xdr:cNvSpPr txBox="1"/>
      </xdr:nvSpPr>
      <xdr:spPr>
        <a:xfrm>
          <a:off x="9404428" y="610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158460</xdr:rowOff>
    </xdr:from>
    <xdr:to>
      <xdr:col>46</xdr:col>
      <xdr:colOff>38100</xdr:colOff>
      <xdr:row>37</xdr:row>
      <xdr:rowOff>88610</xdr:rowOff>
    </xdr:to>
    <xdr:sp macro="" textlink="">
      <xdr:nvSpPr>
        <xdr:cNvPr id="318" name="楕円 317">
          <a:extLst>
            <a:ext uri="{FF2B5EF4-FFF2-40B4-BE49-F238E27FC236}">
              <a16:creationId xmlns:a16="http://schemas.microsoft.com/office/drawing/2014/main" id="{0CC83DBF-D16C-405D-A163-E54877CC1554}"/>
            </a:ext>
          </a:extLst>
        </xdr:cNvPr>
        <xdr:cNvSpPr/>
      </xdr:nvSpPr>
      <xdr:spPr>
        <a:xfrm>
          <a:off x="8699500" y="633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105137</xdr:rowOff>
    </xdr:from>
    <xdr:ext cx="469744" cy="259045"/>
    <xdr:sp macro="" textlink="">
      <xdr:nvSpPr>
        <xdr:cNvPr id="319" name="テキスト ボックス 318">
          <a:extLst>
            <a:ext uri="{FF2B5EF4-FFF2-40B4-BE49-F238E27FC236}">
              <a16:creationId xmlns:a16="http://schemas.microsoft.com/office/drawing/2014/main" id="{1865D7FB-A9B1-41F8-9A00-F4F3A783F0D5}"/>
            </a:ext>
          </a:extLst>
        </xdr:cNvPr>
        <xdr:cNvSpPr txBox="1"/>
      </xdr:nvSpPr>
      <xdr:spPr>
        <a:xfrm>
          <a:off x="8515428" y="610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131028</xdr:rowOff>
    </xdr:from>
    <xdr:to>
      <xdr:col>41</xdr:col>
      <xdr:colOff>101600</xdr:colOff>
      <xdr:row>37</xdr:row>
      <xdr:rowOff>61178</xdr:rowOff>
    </xdr:to>
    <xdr:sp macro="" textlink="">
      <xdr:nvSpPr>
        <xdr:cNvPr id="320" name="楕円 319">
          <a:extLst>
            <a:ext uri="{FF2B5EF4-FFF2-40B4-BE49-F238E27FC236}">
              <a16:creationId xmlns:a16="http://schemas.microsoft.com/office/drawing/2014/main" id="{9C4BA411-33D5-446E-8D3D-B1B0B8191BBE}"/>
            </a:ext>
          </a:extLst>
        </xdr:cNvPr>
        <xdr:cNvSpPr/>
      </xdr:nvSpPr>
      <xdr:spPr>
        <a:xfrm>
          <a:off x="7810500" y="630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77705</xdr:rowOff>
    </xdr:from>
    <xdr:ext cx="469744" cy="259045"/>
    <xdr:sp macro="" textlink="">
      <xdr:nvSpPr>
        <xdr:cNvPr id="321" name="テキスト ボックス 320">
          <a:extLst>
            <a:ext uri="{FF2B5EF4-FFF2-40B4-BE49-F238E27FC236}">
              <a16:creationId xmlns:a16="http://schemas.microsoft.com/office/drawing/2014/main" id="{F366A767-E9A5-4189-A4D9-778E25A45114}"/>
            </a:ext>
          </a:extLst>
        </xdr:cNvPr>
        <xdr:cNvSpPr txBox="1"/>
      </xdr:nvSpPr>
      <xdr:spPr>
        <a:xfrm>
          <a:off x="7626428" y="60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159113</xdr:rowOff>
    </xdr:from>
    <xdr:to>
      <xdr:col>36</xdr:col>
      <xdr:colOff>165100</xdr:colOff>
      <xdr:row>37</xdr:row>
      <xdr:rowOff>89263</xdr:rowOff>
    </xdr:to>
    <xdr:sp macro="" textlink="">
      <xdr:nvSpPr>
        <xdr:cNvPr id="322" name="楕円 321">
          <a:extLst>
            <a:ext uri="{FF2B5EF4-FFF2-40B4-BE49-F238E27FC236}">
              <a16:creationId xmlns:a16="http://schemas.microsoft.com/office/drawing/2014/main" id="{31398608-CE13-46A6-A059-C904FDA18148}"/>
            </a:ext>
          </a:extLst>
        </xdr:cNvPr>
        <xdr:cNvSpPr/>
      </xdr:nvSpPr>
      <xdr:spPr>
        <a:xfrm>
          <a:off x="6921500" y="633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105790</xdr:rowOff>
    </xdr:from>
    <xdr:ext cx="469744" cy="259045"/>
    <xdr:sp macro="" textlink="">
      <xdr:nvSpPr>
        <xdr:cNvPr id="323" name="テキスト ボックス 322">
          <a:extLst>
            <a:ext uri="{FF2B5EF4-FFF2-40B4-BE49-F238E27FC236}">
              <a16:creationId xmlns:a16="http://schemas.microsoft.com/office/drawing/2014/main" id="{A43FBBD4-891E-489A-990F-6F8D83994E24}"/>
            </a:ext>
          </a:extLst>
        </xdr:cNvPr>
        <xdr:cNvSpPr txBox="1"/>
      </xdr:nvSpPr>
      <xdr:spPr>
        <a:xfrm>
          <a:off x="6737428" y="610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BE63AE81-E78E-44BA-835F-60BB0575BC6D}"/>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E8A816FC-5A27-4A21-95A7-1B457DE3D278}"/>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F095D538-787C-45B8-B03F-E668B67CBFCE}"/>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2F544033-5952-44CA-AD9B-B644D527890D}"/>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A80087FE-4C72-4150-8219-AEC1891E9354}"/>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618C5946-5BC8-45FF-87AB-C016CAB3D316}"/>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2ACDD807-015B-40EF-86DB-3C490E4998D3}"/>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120842A1-3EFE-4840-888A-112F4C8D26AB}"/>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A8775DB7-8C36-4ED4-8E1B-081028A87738}"/>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B19BD85E-9C17-4D77-BF20-9302E672606C}"/>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FD11A32E-08BE-45E7-A9C5-EEC95C11D563}"/>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610E0D8E-8428-4847-96EB-BD8959BEB30C}"/>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CC9D8772-01AD-4868-9CD8-6401FF0E956D}"/>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F387889D-02ED-4957-88F1-E648750B3AF4}"/>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8EC06433-74D3-4C2E-9564-26F8EE6BE913}"/>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BCA771EB-8072-44CF-9206-55F7E3CFAC59}"/>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2A8121C0-8FDF-4B27-8017-DDF9B9C4875F}"/>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7B61A293-3658-4C5C-A166-92AAD445C657}"/>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1F97B4ED-968F-4BA6-87F2-ADD333916A04}"/>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9C4AA388-41F5-4EC2-A1B0-E617D30E720B}"/>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EA3BCB63-0354-42B6-B8FF-50389FC1C788}"/>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58E40087-2EB2-4DC5-AF22-5AF0A6A91B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9A89BBB5-B6ED-44A4-8C0A-4B0DA6E8269B}"/>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a16="http://schemas.microsoft.com/office/drawing/2014/main" id="{6803DA32-33DA-42BE-8917-021D56AF2C6E}"/>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a16="http://schemas.microsoft.com/office/drawing/2014/main" id="{65B255DA-6621-46A4-884C-B94F7C027E49}"/>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a16="http://schemas.microsoft.com/office/drawing/2014/main" id="{6FC29C54-EC75-485E-A4B6-92876604C216}"/>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a16="http://schemas.microsoft.com/office/drawing/2014/main" id="{C8B980E3-B696-4726-9A71-520CAEEC42DE}"/>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a16="http://schemas.microsoft.com/office/drawing/2014/main" id="{BCD0A707-2806-48B4-BF6E-84327331B211}"/>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34372</xdr:rowOff>
    </xdr:from>
    <xdr:to>
      <xdr:col>55</xdr:col>
      <xdr:colOff>0</xdr:colOff>
      <xdr:row>57</xdr:row>
      <xdr:rowOff>60871</xdr:rowOff>
    </xdr:to>
    <xdr:cxnSp macro="">
      <xdr:nvCxnSpPr>
        <xdr:cNvPr id="352" name="直線コネクタ 351">
          <a:extLst>
            <a:ext uri="{FF2B5EF4-FFF2-40B4-BE49-F238E27FC236}">
              <a16:creationId xmlns:a16="http://schemas.microsoft.com/office/drawing/2014/main" id="{A6E62CFA-85C5-4D41-9E1A-D2A77B64DA2D}"/>
            </a:ext>
          </a:extLst>
        </xdr:cNvPr>
        <xdr:cNvCxnSpPr/>
      </xdr:nvCxnSpPr>
      <xdr:spPr>
        <a:xfrm flipV="1">
          <a:off x="9639300" y="9807022"/>
          <a:ext cx="838200" cy="2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117321</xdr:rowOff>
    </xdr:from>
    <xdr:ext cx="534377" cy="259045"/>
    <xdr:sp macro="" textlink="">
      <xdr:nvSpPr>
        <xdr:cNvPr id="353" name="農林水産業費平均値テキスト">
          <a:extLst>
            <a:ext uri="{FF2B5EF4-FFF2-40B4-BE49-F238E27FC236}">
              <a16:creationId xmlns:a16="http://schemas.microsoft.com/office/drawing/2014/main" id="{74B6571F-AEA9-49BB-B90C-A68B48426CDC}"/>
            </a:ext>
          </a:extLst>
        </xdr:cNvPr>
        <xdr:cNvSpPr txBox="1"/>
      </xdr:nvSpPr>
      <xdr:spPr>
        <a:xfrm>
          <a:off x="10528300" y="954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a16="http://schemas.microsoft.com/office/drawing/2014/main" id="{87C31F3F-01F0-4D89-B4CD-92F65E8BD8CD}"/>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60871</xdr:rowOff>
    </xdr:from>
    <xdr:to>
      <xdr:col>50</xdr:col>
      <xdr:colOff>114300</xdr:colOff>
      <xdr:row>57</xdr:row>
      <xdr:rowOff>125393</xdr:rowOff>
    </xdr:to>
    <xdr:cxnSp macro="">
      <xdr:nvCxnSpPr>
        <xdr:cNvPr id="355" name="直線コネクタ 354">
          <a:extLst>
            <a:ext uri="{FF2B5EF4-FFF2-40B4-BE49-F238E27FC236}">
              <a16:creationId xmlns:a16="http://schemas.microsoft.com/office/drawing/2014/main" id="{8D101094-29F6-428D-AAD5-8A45601AA126}"/>
            </a:ext>
          </a:extLst>
        </xdr:cNvPr>
        <xdr:cNvCxnSpPr/>
      </xdr:nvCxnSpPr>
      <xdr:spPr>
        <a:xfrm flipV="1">
          <a:off x="8750300" y="9833521"/>
          <a:ext cx="889000" cy="6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a16="http://schemas.microsoft.com/office/drawing/2014/main" id="{BF10B9F1-2BA7-4715-94A2-E855CACDA851}"/>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60304</xdr:rowOff>
    </xdr:from>
    <xdr:ext cx="534377" cy="259045"/>
    <xdr:sp macro="" textlink="">
      <xdr:nvSpPr>
        <xdr:cNvPr id="357" name="テキスト ボックス 356">
          <a:extLst>
            <a:ext uri="{FF2B5EF4-FFF2-40B4-BE49-F238E27FC236}">
              <a16:creationId xmlns:a16="http://schemas.microsoft.com/office/drawing/2014/main" id="{BB9DD88E-9777-4256-B6AF-F426044877D0}"/>
            </a:ext>
          </a:extLst>
        </xdr:cNvPr>
        <xdr:cNvSpPr txBox="1"/>
      </xdr:nvSpPr>
      <xdr:spPr>
        <a:xfrm>
          <a:off x="9372111" y="94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87275</xdr:rowOff>
    </xdr:from>
    <xdr:to>
      <xdr:col>45</xdr:col>
      <xdr:colOff>177800</xdr:colOff>
      <xdr:row>57</xdr:row>
      <xdr:rowOff>125393</xdr:rowOff>
    </xdr:to>
    <xdr:cxnSp macro="">
      <xdr:nvCxnSpPr>
        <xdr:cNvPr id="358" name="直線コネクタ 357">
          <a:extLst>
            <a:ext uri="{FF2B5EF4-FFF2-40B4-BE49-F238E27FC236}">
              <a16:creationId xmlns:a16="http://schemas.microsoft.com/office/drawing/2014/main" id="{F4D11FB7-1AE5-4CD6-BED9-CF7B82CC0D46}"/>
            </a:ext>
          </a:extLst>
        </xdr:cNvPr>
        <xdr:cNvCxnSpPr/>
      </xdr:nvCxnSpPr>
      <xdr:spPr>
        <a:xfrm>
          <a:off x="7861300" y="9859925"/>
          <a:ext cx="889000" cy="3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a:extLst>
            <a:ext uri="{FF2B5EF4-FFF2-40B4-BE49-F238E27FC236}">
              <a16:creationId xmlns:a16="http://schemas.microsoft.com/office/drawing/2014/main" id="{2A12EA37-9662-42B5-A407-4224470F5CBF}"/>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51826</xdr:rowOff>
    </xdr:from>
    <xdr:ext cx="534377" cy="259045"/>
    <xdr:sp macro="" textlink="">
      <xdr:nvSpPr>
        <xdr:cNvPr id="360" name="テキスト ボックス 359">
          <a:extLst>
            <a:ext uri="{FF2B5EF4-FFF2-40B4-BE49-F238E27FC236}">
              <a16:creationId xmlns:a16="http://schemas.microsoft.com/office/drawing/2014/main" id="{F43710BB-D9F6-4D69-B238-25390C6678F3}"/>
            </a:ext>
          </a:extLst>
        </xdr:cNvPr>
        <xdr:cNvSpPr txBox="1"/>
      </xdr:nvSpPr>
      <xdr:spPr>
        <a:xfrm>
          <a:off x="8483111" y="94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87275</xdr:rowOff>
    </xdr:from>
    <xdr:to>
      <xdr:col>41</xdr:col>
      <xdr:colOff>50800</xdr:colOff>
      <xdr:row>57</xdr:row>
      <xdr:rowOff>127260</xdr:rowOff>
    </xdr:to>
    <xdr:cxnSp macro="">
      <xdr:nvCxnSpPr>
        <xdr:cNvPr id="361" name="直線コネクタ 360">
          <a:extLst>
            <a:ext uri="{FF2B5EF4-FFF2-40B4-BE49-F238E27FC236}">
              <a16:creationId xmlns:a16="http://schemas.microsoft.com/office/drawing/2014/main" id="{6F2ACD96-0CBC-419D-A169-E64D822A7656}"/>
            </a:ext>
          </a:extLst>
        </xdr:cNvPr>
        <xdr:cNvCxnSpPr/>
      </xdr:nvCxnSpPr>
      <xdr:spPr>
        <a:xfrm flipV="1">
          <a:off x="6972300" y="9859925"/>
          <a:ext cx="889000" cy="3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2" name="フローチャート: 判断 361">
          <a:extLst>
            <a:ext uri="{FF2B5EF4-FFF2-40B4-BE49-F238E27FC236}">
              <a16:creationId xmlns:a16="http://schemas.microsoft.com/office/drawing/2014/main" id="{1F6AFF61-84D8-4F86-B835-854DAA558A87}"/>
            </a:ext>
          </a:extLst>
        </xdr:cNvPr>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42968</xdr:rowOff>
    </xdr:from>
    <xdr:ext cx="534377" cy="259045"/>
    <xdr:sp macro="" textlink="">
      <xdr:nvSpPr>
        <xdr:cNvPr id="363" name="テキスト ボックス 362">
          <a:extLst>
            <a:ext uri="{FF2B5EF4-FFF2-40B4-BE49-F238E27FC236}">
              <a16:creationId xmlns:a16="http://schemas.microsoft.com/office/drawing/2014/main" id="{93253ECB-F840-46B9-9E0D-C9E867FC03FE}"/>
            </a:ext>
          </a:extLst>
        </xdr:cNvPr>
        <xdr:cNvSpPr txBox="1"/>
      </xdr:nvSpPr>
      <xdr:spPr>
        <a:xfrm>
          <a:off x="7594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4" name="フローチャート: 判断 363">
          <a:extLst>
            <a:ext uri="{FF2B5EF4-FFF2-40B4-BE49-F238E27FC236}">
              <a16:creationId xmlns:a16="http://schemas.microsoft.com/office/drawing/2014/main" id="{CF3990E2-10A9-4E45-B29D-DD78050A628C}"/>
            </a:ext>
          </a:extLst>
        </xdr:cNvPr>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77411</xdr:rowOff>
    </xdr:from>
    <xdr:ext cx="534377" cy="259045"/>
    <xdr:sp macro="" textlink="">
      <xdr:nvSpPr>
        <xdr:cNvPr id="365" name="テキスト ボックス 364">
          <a:extLst>
            <a:ext uri="{FF2B5EF4-FFF2-40B4-BE49-F238E27FC236}">
              <a16:creationId xmlns:a16="http://schemas.microsoft.com/office/drawing/2014/main" id="{DF5BC0E6-6112-43CA-83B3-4F80D9169337}"/>
            </a:ext>
          </a:extLst>
        </xdr:cNvPr>
        <xdr:cNvSpPr txBox="1"/>
      </xdr:nvSpPr>
      <xdr:spPr>
        <a:xfrm>
          <a:off x="6705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2CDB8E15-DE34-4FA0-B52E-4FA1DFA173BC}"/>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E7B101AC-CF05-4148-A533-B5137EE6AFAE}"/>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CBD225E0-742B-4196-BCC2-7ED343D16079}"/>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81318E8B-33D5-4F55-95AA-9F554A436CFF}"/>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6090F7C3-71FA-4F12-BE16-EA7AF14ACD73}"/>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155022</xdr:rowOff>
    </xdr:from>
    <xdr:to>
      <xdr:col>55</xdr:col>
      <xdr:colOff>50800</xdr:colOff>
      <xdr:row>57</xdr:row>
      <xdr:rowOff>85172</xdr:rowOff>
    </xdr:to>
    <xdr:sp macro="" textlink="">
      <xdr:nvSpPr>
        <xdr:cNvPr id="371" name="楕円 370">
          <a:extLst>
            <a:ext uri="{FF2B5EF4-FFF2-40B4-BE49-F238E27FC236}">
              <a16:creationId xmlns:a16="http://schemas.microsoft.com/office/drawing/2014/main" id="{ECE627BA-2AE6-4161-B718-C313101439A1}"/>
            </a:ext>
          </a:extLst>
        </xdr:cNvPr>
        <xdr:cNvSpPr/>
      </xdr:nvSpPr>
      <xdr:spPr>
        <a:xfrm>
          <a:off x="10426700" y="975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133449</xdr:rowOff>
    </xdr:from>
    <xdr:ext cx="534377" cy="259045"/>
    <xdr:sp macro="" textlink="">
      <xdr:nvSpPr>
        <xdr:cNvPr id="372" name="農林水産業費該当値テキスト">
          <a:extLst>
            <a:ext uri="{FF2B5EF4-FFF2-40B4-BE49-F238E27FC236}">
              <a16:creationId xmlns:a16="http://schemas.microsoft.com/office/drawing/2014/main" id="{F49CEEA3-27BE-40D1-AE45-2BDC03B35B2A}"/>
            </a:ext>
          </a:extLst>
        </xdr:cNvPr>
        <xdr:cNvSpPr txBox="1"/>
      </xdr:nvSpPr>
      <xdr:spPr>
        <a:xfrm>
          <a:off x="10528300" y="973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10071</xdr:rowOff>
    </xdr:from>
    <xdr:to>
      <xdr:col>50</xdr:col>
      <xdr:colOff>165100</xdr:colOff>
      <xdr:row>57</xdr:row>
      <xdr:rowOff>111671</xdr:rowOff>
    </xdr:to>
    <xdr:sp macro="" textlink="">
      <xdr:nvSpPr>
        <xdr:cNvPr id="373" name="楕円 372">
          <a:extLst>
            <a:ext uri="{FF2B5EF4-FFF2-40B4-BE49-F238E27FC236}">
              <a16:creationId xmlns:a16="http://schemas.microsoft.com/office/drawing/2014/main" id="{166C22BB-8420-408B-8034-B7FF2659C3CE}"/>
            </a:ext>
          </a:extLst>
        </xdr:cNvPr>
        <xdr:cNvSpPr/>
      </xdr:nvSpPr>
      <xdr:spPr>
        <a:xfrm>
          <a:off x="9588500" y="97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102798</xdr:rowOff>
    </xdr:from>
    <xdr:ext cx="534377" cy="259045"/>
    <xdr:sp macro="" textlink="">
      <xdr:nvSpPr>
        <xdr:cNvPr id="374" name="テキスト ボックス 373">
          <a:extLst>
            <a:ext uri="{FF2B5EF4-FFF2-40B4-BE49-F238E27FC236}">
              <a16:creationId xmlns:a16="http://schemas.microsoft.com/office/drawing/2014/main" id="{80381337-1116-421A-B5C6-5FC904959DA2}"/>
            </a:ext>
          </a:extLst>
        </xdr:cNvPr>
        <xdr:cNvSpPr txBox="1"/>
      </xdr:nvSpPr>
      <xdr:spPr>
        <a:xfrm>
          <a:off x="9372111" y="987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74593</xdr:rowOff>
    </xdr:from>
    <xdr:to>
      <xdr:col>46</xdr:col>
      <xdr:colOff>38100</xdr:colOff>
      <xdr:row>58</xdr:row>
      <xdr:rowOff>4743</xdr:rowOff>
    </xdr:to>
    <xdr:sp macro="" textlink="">
      <xdr:nvSpPr>
        <xdr:cNvPr id="375" name="楕円 374">
          <a:extLst>
            <a:ext uri="{FF2B5EF4-FFF2-40B4-BE49-F238E27FC236}">
              <a16:creationId xmlns:a16="http://schemas.microsoft.com/office/drawing/2014/main" id="{5B451988-2F33-485D-B93E-DBA5B75ADB94}"/>
            </a:ext>
          </a:extLst>
        </xdr:cNvPr>
        <xdr:cNvSpPr/>
      </xdr:nvSpPr>
      <xdr:spPr>
        <a:xfrm>
          <a:off x="8699500" y="984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167320</xdr:rowOff>
    </xdr:from>
    <xdr:ext cx="534377" cy="259045"/>
    <xdr:sp macro="" textlink="">
      <xdr:nvSpPr>
        <xdr:cNvPr id="376" name="テキスト ボックス 375">
          <a:extLst>
            <a:ext uri="{FF2B5EF4-FFF2-40B4-BE49-F238E27FC236}">
              <a16:creationId xmlns:a16="http://schemas.microsoft.com/office/drawing/2014/main" id="{C77C72E9-30E9-4F72-B658-90628A4F0C05}"/>
            </a:ext>
          </a:extLst>
        </xdr:cNvPr>
        <xdr:cNvSpPr txBox="1"/>
      </xdr:nvSpPr>
      <xdr:spPr>
        <a:xfrm>
          <a:off x="8483111" y="993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36475</xdr:rowOff>
    </xdr:from>
    <xdr:to>
      <xdr:col>41</xdr:col>
      <xdr:colOff>101600</xdr:colOff>
      <xdr:row>57</xdr:row>
      <xdr:rowOff>138075</xdr:rowOff>
    </xdr:to>
    <xdr:sp macro="" textlink="">
      <xdr:nvSpPr>
        <xdr:cNvPr id="377" name="楕円 376">
          <a:extLst>
            <a:ext uri="{FF2B5EF4-FFF2-40B4-BE49-F238E27FC236}">
              <a16:creationId xmlns:a16="http://schemas.microsoft.com/office/drawing/2014/main" id="{8B070A84-93DB-4160-B53A-B33C2993FAD3}"/>
            </a:ext>
          </a:extLst>
        </xdr:cNvPr>
        <xdr:cNvSpPr/>
      </xdr:nvSpPr>
      <xdr:spPr>
        <a:xfrm>
          <a:off x="7810500" y="980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129202</xdr:rowOff>
    </xdr:from>
    <xdr:ext cx="534377" cy="259045"/>
    <xdr:sp macro="" textlink="">
      <xdr:nvSpPr>
        <xdr:cNvPr id="378" name="テキスト ボックス 377">
          <a:extLst>
            <a:ext uri="{FF2B5EF4-FFF2-40B4-BE49-F238E27FC236}">
              <a16:creationId xmlns:a16="http://schemas.microsoft.com/office/drawing/2014/main" id="{A7F955EE-409D-477D-AA8F-4454EA3D05F6}"/>
            </a:ext>
          </a:extLst>
        </xdr:cNvPr>
        <xdr:cNvSpPr txBox="1"/>
      </xdr:nvSpPr>
      <xdr:spPr>
        <a:xfrm>
          <a:off x="7594111" y="990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76460</xdr:rowOff>
    </xdr:from>
    <xdr:to>
      <xdr:col>36</xdr:col>
      <xdr:colOff>165100</xdr:colOff>
      <xdr:row>58</xdr:row>
      <xdr:rowOff>6610</xdr:rowOff>
    </xdr:to>
    <xdr:sp macro="" textlink="">
      <xdr:nvSpPr>
        <xdr:cNvPr id="379" name="楕円 378">
          <a:extLst>
            <a:ext uri="{FF2B5EF4-FFF2-40B4-BE49-F238E27FC236}">
              <a16:creationId xmlns:a16="http://schemas.microsoft.com/office/drawing/2014/main" id="{1A1AE956-9910-4A9B-A10C-F1D166945920}"/>
            </a:ext>
          </a:extLst>
        </xdr:cNvPr>
        <xdr:cNvSpPr/>
      </xdr:nvSpPr>
      <xdr:spPr>
        <a:xfrm>
          <a:off x="6921500" y="9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169187</xdr:rowOff>
    </xdr:from>
    <xdr:ext cx="534377" cy="259045"/>
    <xdr:sp macro="" textlink="">
      <xdr:nvSpPr>
        <xdr:cNvPr id="380" name="テキスト ボックス 379">
          <a:extLst>
            <a:ext uri="{FF2B5EF4-FFF2-40B4-BE49-F238E27FC236}">
              <a16:creationId xmlns:a16="http://schemas.microsoft.com/office/drawing/2014/main" id="{3EE8C639-FA0D-4314-AC76-75E0F4067EB5}"/>
            </a:ext>
          </a:extLst>
        </xdr:cNvPr>
        <xdr:cNvSpPr txBox="1"/>
      </xdr:nvSpPr>
      <xdr:spPr>
        <a:xfrm>
          <a:off x="6705111" y="994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7956D12B-436B-439A-BAF8-E57632F2D5A4}"/>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55CBF3ED-3E46-466B-B518-18B3D2E525BE}"/>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213ADFAB-CCA8-4262-BA66-7DA81169A9DA}"/>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744D2603-52FD-4845-85C9-76484B91258D}"/>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FB0191B5-0900-4C5E-8D34-D7D7CF847AE4}"/>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12743296-7681-4FF5-BB63-00A04314B29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8C3682CF-BEC1-488D-8583-470D0ACBDF37}"/>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E10400E5-750E-48B9-AE6A-C46391D51176}"/>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5747D65A-171A-47A4-9ADC-6FAB8165CE87}"/>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3B1B2487-FAF2-4B67-A386-E91700F156A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73C74812-A9CE-47E2-AD51-293EA014F856}"/>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A96C98C5-C7B7-43E3-ADAF-F85F8A24FBF3}"/>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899FA038-8F9F-4A93-BA16-253C23366A43}"/>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AD04A7B3-F65A-4C8A-8890-09FA352AD9D5}"/>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A8323C9F-E973-4F29-AB55-C478B24D4D94}"/>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134056DA-D1E4-40D6-B915-2FCB3FE05FC3}"/>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319C8CE7-F7EE-4C5F-909C-A1C48832A5A2}"/>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9B248FE8-AC6C-4496-ACA8-E680498F1F2A}"/>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18E9EE33-E338-430D-8AC1-50FD32E3E196}"/>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5FF6B61C-374D-45F8-887A-22F0B84B3B9D}"/>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E3975736-F3E3-4E8B-A39D-4FCE52D2D9C9}"/>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a16="http://schemas.microsoft.com/office/drawing/2014/main" id="{843EC3B7-76FC-4540-BE40-919CAE11BBBA}"/>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a16="http://schemas.microsoft.com/office/drawing/2014/main" id="{ABEC1CE5-DCD3-450B-9D10-E6AB2154CD51}"/>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a16="http://schemas.microsoft.com/office/drawing/2014/main" id="{704C89FA-A676-45B2-B676-706E94D7C126}"/>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a16="http://schemas.microsoft.com/office/drawing/2014/main" id="{564D3BA1-A6DF-4C6A-9946-A26E97F1E2AC}"/>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a16="http://schemas.microsoft.com/office/drawing/2014/main" id="{949B4B39-D15B-4E6F-A6BD-7CFA13C57BBB}"/>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162880</xdr:rowOff>
    </xdr:from>
    <xdr:to>
      <xdr:col>55</xdr:col>
      <xdr:colOff>0</xdr:colOff>
      <xdr:row>76</xdr:row>
      <xdr:rowOff>33286</xdr:rowOff>
    </xdr:to>
    <xdr:cxnSp macro="">
      <xdr:nvCxnSpPr>
        <xdr:cNvPr id="407" name="直線コネクタ 406">
          <a:extLst>
            <a:ext uri="{FF2B5EF4-FFF2-40B4-BE49-F238E27FC236}">
              <a16:creationId xmlns:a16="http://schemas.microsoft.com/office/drawing/2014/main" id="{1209932E-1890-4F88-A70B-EC3E668CB61C}"/>
            </a:ext>
          </a:extLst>
        </xdr:cNvPr>
        <xdr:cNvCxnSpPr/>
      </xdr:nvCxnSpPr>
      <xdr:spPr>
        <a:xfrm flipV="1">
          <a:off x="9639300" y="13021630"/>
          <a:ext cx="838200" cy="4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116555</xdr:rowOff>
    </xdr:from>
    <xdr:ext cx="534377" cy="259045"/>
    <xdr:sp macro="" textlink="">
      <xdr:nvSpPr>
        <xdr:cNvPr id="408" name="商工費平均値テキスト">
          <a:extLst>
            <a:ext uri="{FF2B5EF4-FFF2-40B4-BE49-F238E27FC236}">
              <a16:creationId xmlns:a16="http://schemas.microsoft.com/office/drawing/2014/main" id="{5912F4A8-AF95-489D-B37C-6C56BEA71FC0}"/>
            </a:ext>
          </a:extLst>
        </xdr:cNvPr>
        <xdr:cNvSpPr txBox="1"/>
      </xdr:nvSpPr>
      <xdr:spPr>
        <a:xfrm>
          <a:off x="10528300" y="1280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a16="http://schemas.microsoft.com/office/drawing/2014/main" id="{5D3C09C8-0C37-4904-B566-DF128157678C}"/>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106645</xdr:rowOff>
    </xdr:from>
    <xdr:to>
      <xdr:col>50</xdr:col>
      <xdr:colOff>114300</xdr:colOff>
      <xdr:row>76</xdr:row>
      <xdr:rowOff>33286</xdr:rowOff>
    </xdr:to>
    <xdr:cxnSp macro="">
      <xdr:nvCxnSpPr>
        <xdr:cNvPr id="410" name="直線コネクタ 409">
          <a:extLst>
            <a:ext uri="{FF2B5EF4-FFF2-40B4-BE49-F238E27FC236}">
              <a16:creationId xmlns:a16="http://schemas.microsoft.com/office/drawing/2014/main" id="{B0007C42-4162-404E-8015-88954A2B9C62}"/>
            </a:ext>
          </a:extLst>
        </xdr:cNvPr>
        <xdr:cNvCxnSpPr/>
      </xdr:nvCxnSpPr>
      <xdr:spPr>
        <a:xfrm>
          <a:off x="8750300" y="12965395"/>
          <a:ext cx="889000" cy="9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a16="http://schemas.microsoft.com/office/drawing/2014/main" id="{BB49ABE9-384A-4B7A-A6CC-9E5F8FF66AAC}"/>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2" name="テキスト ボックス 411">
          <a:extLst>
            <a:ext uri="{FF2B5EF4-FFF2-40B4-BE49-F238E27FC236}">
              <a16:creationId xmlns:a16="http://schemas.microsoft.com/office/drawing/2014/main" id="{40B593EC-095F-4E84-B510-AE9F2DC3910B}"/>
            </a:ext>
          </a:extLst>
        </xdr:cNvPr>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106645</xdr:rowOff>
    </xdr:from>
    <xdr:to>
      <xdr:col>45</xdr:col>
      <xdr:colOff>177800</xdr:colOff>
      <xdr:row>75</xdr:row>
      <xdr:rowOff>141689</xdr:rowOff>
    </xdr:to>
    <xdr:cxnSp macro="">
      <xdr:nvCxnSpPr>
        <xdr:cNvPr id="413" name="直線コネクタ 412">
          <a:extLst>
            <a:ext uri="{FF2B5EF4-FFF2-40B4-BE49-F238E27FC236}">
              <a16:creationId xmlns:a16="http://schemas.microsoft.com/office/drawing/2014/main" id="{7C92FF41-8C67-4B8E-9467-4B75057D95B9}"/>
            </a:ext>
          </a:extLst>
        </xdr:cNvPr>
        <xdr:cNvCxnSpPr/>
      </xdr:nvCxnSpPr>
      <xdr:spPr>
        <a:xfrm flipV="1">
          <a:off x="7861300" y="12965395"/>
          <a:ext cx="889000" cy="3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a:extLst>
            <a:ext uri="{FF2B5EF4-FFF2-40B4-BE49-F238E27FC236}">
              <a16:creationId xmlns:a16="http://schemas.microsoft.com/office/drawing/2014/main" id="{250E55DE-761A-46E3-9DBB-3B6FEA53AC22}"/>
            </a:ext>
          </a:extLst>
        </xdr:cNvPr>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1604</xdr:rowOff>
    </xdr:from>
    <xdr:ext cx="534377" cy="259045"/>
    <xdr:sp macro="" textlink="">
      <xdr:nvSpPr>
        <xdr:cNvPr id="415" name="テキスト ボックス 414">
          <a:extLst>
            <a:ext uri="{FF2B5EF4-FFF2-40B4-BE49-F238E27FC236}">
              <a16:creationId xmlns:a16="http://schemas.microsoft.com/office/drawing/2014/main" id="{5AF1210D-9362-4ABF-8FDB-9E5D87652C6C}"/>
            </a:ext>
          </a:extLst>
        </xdr:cNvPr>
        <xdr:cNvSpPr txBox="1"/>
      </xdr:nvSpPr>
      <xdr:spPr>
        <a:xfrm>
          <a:off x="8483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141689</xdr:rowOff>
    </xdr:from>
    <xdr:to>
      <xdr:col>41</xdr:col>
      <xdr:colOff>50800</xdr:colOff>
      <xdr:row>75</xdr:row>
      <xdr:rowOff>143426</xdr:rowOff>
    </xdr:to>
    <xdr:cxnSp macro="">
      <xdr:nvCxnSpPr>
        <xdr:cNvPr id="416" name="直線コネクタ 415">
          <a:extLst>
            <a:ext uri="{FF2B5EF4-FFF2-40B4-BE49-F238E27FC236}">
              <a16:creationId xmlns:a16="http://schemas.microsoft.com/office/drawing/2014/main" id="{2C267351-C0A1-4ACB-A075-622D9094E16A}"/>
            </a:ext>
          </a:extLst>
        </xdr:cNvPr>
        <xdr:cNvCxnSpPr/>
      </xdr:nvCxnSpPr>
      <xdr:spPr>
        <a:xfrm flipV="1">
          <a:off x="6972300" y="13000439"/>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7" name="フローチャート: 判断 416">
          <a:extLst>
            <a:ext uri="{FF2B5EF4-FFF2-40B4-BE49-F238E27FC236}">
              <a16:creationId xmlns:a16="http://schemas.microsoft.com/office/drawing/2014/main" id="{AAA070F2-5E30-4A35-AB98-FC1B3275E2E1}"/>
            </a:ext>
          </a:extLst>
        </xdr:cNvPr>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11640</xdr:rowOff>
    </xdr:from>
    <xdr:ext cx="534377" cy="259045"/>
    <xdr:sp macro="" textlink="">
      <xdr:nvSpPr>
        <xdr:cNvPr id="418" name="テキスト ボックス 417">
          <a:extLst>
            <a:ext uri="{FF2B5EF4-FFF2-40B4-BE49-F238E27FC236}">
              <a16:creationId xmlns:a16="http://schemas.microsoft.com/office/drawing/2014/main" id="{B9B7B957-55B4-4C63-BCE9-A6FB46BCE082}"/>
            </a:ext>
          </a:extLst>
        </xdr:cNvPr>
        <xdr:cNvSpPr txBox="1"/>
      </xdr:nvSpPr>
      <xdr:spPr>
        <a:xfrm>
          <a:off x="7594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19" name="フローチャート: 判断 418">
          <a:extLst>
            <a:ext uri="{FF2B5EF4-FFF2-40B4-BE49-F238E27FC236}">
              <a16:creationId xmlns:a16="http://schemas.microsoft.com/office/drawing/2014/main" id="{DAA7A23B-829F-4B6D-86C3-684D994392E6}"/>
            </a:ext>
          </a:extLst>
        </xdr:cNvPr>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33472</xdr:rowOff>
    </xdr:from>
    <xdr:ext cx="534377" cy="259045"/>
    <xdr:sp macro="" textlink="">
      <xdr:nvSpPr>
        <xdr:cNvPr id="420" name="テキスト ボックス 419">
          <a:extLst>
            <a:ext uri="{FF2B5EF4-FFF2-40B4-BE49-F238E27FC236}">
              <a16:creationId xmlns:a16="http://schemas.microsoft.com/office/drawing/2014/main" id="{63E75E77-C232-40E0-8357-6CB57CE22110}"/>
            </a:ext>
          </a:extLst>
        </xdr:cNvPr>
        <xdr:cNvSpPr txBox="1"/>
      </xdr:nvSpPr>
      <xdr:spPr>
        <a:xfrm>
          <a:off x="6705111" y="132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D058CC28-00BC-4E54-98BB-4AA5D3D109E4}"/>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D0503D71-A336-40CB-BA35-3934A1A9E03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7E097D39-8AF9-40D4-8FE1-F80C135329DF}"/>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9BE509A1-555C-49A5-9258-FA0B77EC0D81}"/>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EBD7FB4A-84AA-4C33-A6D4-BDE6BF98449A}"/>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112080</xdr:rowOff>
    </xdr:from>
    <xdr:to>
      <xdr:col>55</xdr:col>
      <xdr:colOff>50800</xdr:colOff>
      <xdr:row>76</xdr:row>
      <xdr:rowOff>42230</xdr:rowOff>
    </xdr:to>
    <xdr:sp macro="" textlink="">
      <xdr:nvSpPr>
        <xdr:cNvPr id="426" name="楕円 425">
          <a:extLst>
            <a:ext uri="{FF2B5EF4-FFF2-40B4-BE49-F238E27FC236}">
              <a16:creationId xmlns:a16="http://schemas.microsoft.com/office/drawing/2014/main" id="{292E5C15-6097-4670-B425-78F465BA63F7}"/>
            </a:ext>
          </a:extLst>
        </xdr:cNvPr>
        <xdr:cNvSpPr/>
      </xdr:nvSpPr>
      <xdr:spPr>
        <a:xfrm>
          <a:off x="10426700" y="1297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90507</xdr:rowOff>
    </xdr:from>
    <xdr:ext cx="534377" cy="259045"/>
    <xdr:sp macro="" textlink="">
      <xdr:nvSpPr>
        <xdr:cNvPr id="427" name="商工費該当値テキスト">
          <a:extLst>
            <a:ext uri="{FF2B5EF4-FFF2-40B4-BE49-F238E27FC236}">
              <a16:creationId xmlns:a16="http://schemas.microsoft.com/office/drawing/2014/main" id="{8CD0410C-6D7A-41A1-BC4D-D3DC61AB7D3E}"/>
            </a:ext>
          </a:extLst>
        </xdr:cNvPr>
        <xdr:cNvSpPr txBox="1"/>
      </xdr:nvSpPr>
      <xdr:spPr>
        <a:xfrm>
          <a:off x="10528300" y="1294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153936</xdr:rowOff>
    </xdr:from>
    <xdr:to>
      <xdr:col>50</xdr:col>
      <xdr:colOff>165100</xdr:colOff>
      <xdr:row>76</xdr:row>
      <xdr:rowOff>84086</xdr:rowOff>
    </xdr:to>
    <xdr:sp macro="" textlink="">
      <xdr:nvSpPr>
        <xdr:cNvPr id="428" name="楕円 427">
          <a:extLst>
            <a:ext uri="{FF2B5EF4-FFF2-40B4-BE49-F238E27FC236}">
              <a16:creationId xmlns:a16="http://schemas.microsoft.com/office/drawing/2014/main" id="{9199FE5C-82BE-4446-873A-45695C59CE93}"/>
            </a:ext>
          </a:extLst>
        </xdr:cNvPr>
        <xdr:cNvSpPr/>
      </xdr:nvSpPr>
      <xdr:spPr>
        <a:xfrm>
          <a:off x="9588500" y="1301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75213</xdr:rowOff>
    </xdr:from>
    <xdr:ext cx="534377" cy="259045"/>
    <xdr:sp macro="" textlink="">
      <xdr:nvSpPr>
        <xdr:cNvPr id="429" name="テキスト ボックス 428">
          <a:extLst>
            <a:ext uri="{FF2B5EF4-FFF2-40B4-BE49-F238E27FC236}">
              <a16:creationId xmlns:a16="http://schemas.microsoft.com/office/drawing/2014/main" id="{8ACB2004-B28A-44AA-A77F-EF80C3622CFB}"/>
            </a:ext>
          </a:extLst>
        </xdr:cNvPr>
        <xdr:cNvSpPr txBox="1"/>
      </xdr:nvSpPr>
      <xdr:spPr>
        <a:xfrm>
          <a:off x="9372111" y="1310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55845</xdr:rowOff>
    </xdr:from>
    <xdr:to>
      <xdr:col>46</xdr:col>
      <xdr:colOff>38100</xdr:colOff>
      <xdr:row>75</xdr:row>
      <xdr:rowOff>157445</xdr:rowOff>
    </xdr:to>
    <xdr:sp macro="" textlink="">
      <xdr:nvSpPr>
        <xdr:cNvPr id="430" name="楕円 429">
          <a:extLst>
            <a:ext uri="{FF2B5EF4-FFF2-40B4-BE49-F238E27FC236}">
              <a16:creationId xmlns:a16="http://schemas.microsoft.com/office/drawing/2014/main" id="{6493A263-E613-458B-9AD2-54E4DB696E8C}"/>
            </a:ext>
          </a:extLst>
        </xdr:cNvPr>
        <xdr:cNvSpPr/>
      </xdr:nvSpPr>
      <xdr:spPr>
        <a:xfrm>
          <a:off x="8699500" y="1291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2522</xdr:rowOff>
    </xdr:from>
    <xdr:ext cx="534377" cy="259045"/>
    <xdr:sp macro="" textlink="">
      <xdr:nvSpPr>
        <xdr:cNvPr id="431" name="テキスト ボックス 430">
          <a:extLst>
            <a:ext uri="{FF2B5EF4-FFF2-40B4-BE49-F238E27FC236}">
              <a16:creationId xmlns:a16="http://schemas.microsoft.com/office/drawing/2014/main" id="{175A4173-5D94-4EF5-B2DD-BD290F1F1B4E}"/>
            </a:ext>
          </a:extLst>
        </xdr:cNvPr>
        <xdr:cNvSpPr txBox="1"/>
      </xdr:nvSpPr>
      <xdr:spPr>
        <a:xfrm>
          <a:off x="8483111" y="1268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90889</xdr:rowOff>
    </xdr:from>
    <xdr:to>
      <xdr:col>41</xdr:col>
      <xdr:colOff>101600</xdr:colOff>
      <xdr:row>76</xdr:row>
      <xdr:rowOff>21039</xdr:rowOff>
    </xdr:to>
    <xdr:sp macro="" textlink="">
      <xdr:nvSpPr>
        <xdr:cNvPr id="432" name="楕円 431">
          <a:extLst>
            <a:ext uri="{FF2B5EF4-FFF2-40B4-BE49-F238E27FC236}">
              <a16:creationId xmlns:a16="http://schemas.microsoft.com/office/drawing/2014/main" id="{8AA4D1BF-C2D2-436B-B63B-19841C588D81}"/>
            </a:ext>
          </a:extLst>
        </xdr:cNvPr>
        <xdr:cNvSpPr/>
      </xdr:nvSpPr>
      <xdr:spPr>
        <a:xfrm>
          <a:off x="7810500" y="1294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37566</xdr:rowOff>
    </xdr:from>
    <xdr:ext cx="534377" cy="259045"/>
    <xdr:sp macro="" textlink="">
      <xdr:nvSpPr>
        <xdr:cNvPr id="433" name="テキスト ボックス 432">
          <a:extLst>
            <a:ext uri="{FF2B5EF4-FFF2-40B4-BE49-F238E27FC236}">
              <a16:creationId xmlns:a16="http://schemas.microsoft.com/office/drawing/2014/main" id="{DB43256F-3ED2-419F-92C5-F8772CDDA112}"/>
            </a:ext>
          </a:extLst>
        </xdr:cNvPr>
        <xdr:cNvSpPr txBox="1"/>
      </xdr:nvSpPr>
      <xdr:spPr>
        <a:xfrm>
          <a:off x="7594111" y="1272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92626</xdr:rowOff>
    </xdr:from>
    <xdr:to>
      <xdr:col>36</xdr:col>
      <xdr:colOff>165100</xdr:colOff>
      <xdr:row>76</xdr:row>
      <xdr:rowOff>22777</xdr:rowOff>
    </xdr:to>
    <xdr:sp macro="" textlink="">
      <xdr:nvSpPr>
        <xdr:cNvPr id="434" name="楕円 433">
          <a:extLst>
            <a:ext uri="{FF2B5EF4-FFF2-40B4-BE49-F238E27FC236}">
              <a16:creationId xmlns:a16="http://schemas.microsoft.com/office/drawing/2014/main" id="{25480AAB-CE8A-4AC1-AED3-5CEF3F7D1C53}"/>
            </a:ext>
          </a:extLst>
        </xdr:cNvPr>
        <xdr:cNvSpPr/>
      </xdr:nvSpPr>
      <xdr:spPr>
        <a:xfrm>
          <a:off x="6921500" y="129513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39303</xdr:rowOff>
    </xdr:from>
    <xdr:ext cx="534377" cy="259045"/>
    <xdr:sp macro="" textlink="">
      <xdr:nvSpPr>
        <xdr:cNvPr id="435" name="テキスト ボックス 434">
          <a:extLst>
            <a:ext uri="{FF2B5EF4-FFF2-40B4-BE49-F238E27FC236}">
              <a16:creationId xmlns:a16="http://schemas.microsoft.com/office/drawing/2014/main" id="{9205AE39-0891-4768-A5CD-E5D645E0B9FA}"/>
            </a:ext>
          </a:extLst>
        </xdr:cNvPr>
        <xdr:cNvSpPr txBox="1"/>
      </xdr:nvSpPr>
      <xdr:spPr>
        <a:xfrm>
          <a:off x="6705111" y="1272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37E19519-D5E3-4F7D-881E-13AF701BB80C}"/>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B5D49075-67C5-4FAE-A1A2-DD468612B942}"/>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EB7F5E12-756F-4677-885D-B497DC2B7F96}"/>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E10E9E09-ECA8-4A74-B3EC-713D39768074}"/>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8F8471D3-8A84-45CF-9985-ADF3538B268D}"/>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A5E40A83-40E0-4F79-A716-EF9EC7BFFC39}"/>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91AF7D66-2886-40AB-ACAC-760EC67F6EA2}"/>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AA7DA092-C233-4A55-B8C3-D23C46923373}"/>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90DFDBC3-4616-4C2F-B992-FC9EFFEEF5D7}"/>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498E6B3C-671E-4287-A72D-8614FE53987E}"/>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19FE802B-AA9B-4648-AA5E-2602B073EAAE}"/>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69059917-6CBE-4215-9668-82008F936A9A}"/>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A3689722-5B5F-4105-9520-714204D227DF}"/>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A1C6AE5F-7482-4EB0-AC1A-9A5E7273C482}"/>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F296A249-8571-4DE1-BF56-D4DC39A90579}"/>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A96C2C19-4F5F-412B-B75A-DDD0D8B867DA}"/>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3802A8BC-1FA9-477A-896C-06BC27335426}"/>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4F1C21F9-20A5-4246-A2DE-20785934B9CD}"/>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2A89EB30-33F6-42E0-AC87-23CABBEA7BDA}"/>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DF4DC00A-40FF-42D3-8046-8F75B8B3DB2D}"/>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106C84A1-6B6D-42A9-AB48-F7B3FA5858FF}"/>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1693BCD3-F822-4CEC-ACA9-7914E5A79D76}"/>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37201C91-68C1-46FE-8581-9EC7763D1B02}"/>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5AC010B1-020F-4F9E-9020-D8627FD7CC66}"/>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a16="http://schemas.microsoft.com/office/drawing/2014/main" id="{AD4EEFF3-1382-45C9-ACFD-DD3F3104F316}"/>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a16="http://schemas.microsoft.com/office/drawing/2014/main" id="{890B4468-F3A1-4608-A1AE-9A948F99F6F7}"/>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a16="http://schemas.microsoft.com/office/drawing/2014/main" id="{FA909F6D-2BCC-4CBC-8AE8-B9790647C78F}"/>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a16="http://schemas.microsoft.com/office/drawing/2014/main" id="{84F8FC48-27A7-4DD3-8FEE-8B7587AECBC9}"/>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a16="http://schemas.microsoft.com/office/drawing/2014/main" id="{4C4EE3C9-1A79-4BD2-BC12-F9AF61D335B4}"/>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30099</xdr:rowOff>
    </xdr:from>
    <xdr:to>
      <xdr:col>55</xdr:col>
      <xdr:colOff>0</xdr:colOff>
      <xdr:row>96</xdr:row>
      <xdr:rowOff>159474</xdr:rowOff>
    </xdr:to>
    <xdr:cxnSp macro="">
      <xdr:nvCxnSpPr>
        <xdr:cNvPr id="465" name="直線コネクタ 464">
          <a:extLst>
            <a:ext uri="{FF2B5EF4-FFF2-40B4-BE49-F238E27FC236}">
              <a16:creationId xmlns:a16="http://schemas.microsoft.com/office/drawing/2014/main" id="{759EC014-2BBC-4E9E-8CED-7548DEB323F7}"/>
            </a:ext>
          </a:extLst>
        </xdr:cNvPr>
        <xdr:cNvCxnSpPr/>
      </xdr:nvCxnSpPr>
      <xdr:spPr>
        <a:xfrm flipV="1">
          <a:off x="9639300" y="16489299"/>
          <a:ext cx="838200" cy="1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106278</xdr:rowOff>
    </xdr:from>
    <xdr:ext cx="534377" cy="259045"/>
    <xdr:sp macro="" textlink="">
      <xdr:nvSpPr>
        <xdr:cNvPr id="466" name="土木費平均値テキスト">
          <a:extLst>
            <a:ext uri="{FF2B5EF4-FFF2-40B4-BE49-F238E27FC236}">
              <a16:creationId xmlns:a16="http://schemas.microsoft.com/office/drawing/2014/main" id="{72DD10EE-1F03-46AE-A5A5-F684AB228F5E}"/>
            </a:ext>
          </a:extLst>
        </xdr:cNvPr>
        <xdr:cNvSpPr txBox="1"/>
      </xdr:nvSpPr>
      <xdr:spPr>
        <a:xfrm>
          <a:off x="10528300" y="16565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a16="http://schemas.microsoft.com/office/drawing/2014/main" id="{47086F42-4FDB-49C2-B6E3-B2F57C86CFB7}"/>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159474</xdr:rowOff>
    </xdr:from>
    <xdr:to>
      <xdr:col>50</xdr:col>
      <xdr:colOff>114300</xdr:colOff>
      <xdr:row>97</xdr:row>
      <xdr:rowOff>152312</xdr:rowOff>
    </xdr:to>
    <xdr:cxnSp macro="">
      <xdr:nvCxnSpPr>
        <xdr:cNvPr id="468" name="直線コネクタ 467">
          <a:extLst>
            <a:ext uri="{FF2B5EF4-FFF2-40B4-BE49-F238E27FC236}">
              <a16:creationId xmlns:a16="http://schemas.microsoft.com/office/drawing/2014/main" id="{B0FB615F-3C33-49A1-8135-447419205B99}"/>
            </a:ext>
          </a:extLst>
        </xdr:cNvPr>
        <xdr:cNvCxnSpPr/>
      </xdr:nvCxnSpPr>
      <xdr:spPr>
        <a:xfrm flipV="1">
          <a:off x="8750300" y="16618674"/>
          <a:ext cx="889000" cy="16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a16="http://schemas.microsoft.com/office/drawing/2014/main" id="{D2010788-CECD-4955-9285-9DAE85666EC2}"/>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51261</xdr:rowOff>
    </xdr:from>
    <xdr:ext cx="534377" cy="259045"/>
    <xdr:sp macro="" textlink="">
      <xdr:nvSpPr>
        <xdr:cNvPr id="470" name="テキスト ボックス 469">
          <a:extLst>
            <a:ext uri="{FF2B5EF4-FFF2-40B4-BE49-F238E27FC236}">
              <a16:creationId xmlns:a16="http://schemas.microsoft.com/office/drawing/2014/main" id="{68BB538D-1000-4368-87D6-254E4BFA2F08}"/>
            </a:ext>
          </a:extLst>
        </xdr:cNvPr>
        <xdr:cNvSpPr txBox="1"/>
      </xdr:nvSpPr>
      <xdr:spPr>
        <a:xfrm>
          <a:off x="9372111" y="1668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127749</xdr:rowOff>
    </xdr:from>
    <xdr:to>
      <xdr:col>45</xdr:col>
      <xdr:colOff>177800</xdr:colOff>
      <xdr:row>97</xdr:row>
      <xdr:rowOff>152312</xdr:rowOff>
    </xdr:to>
    <xdr:cxnSp macro="">
      <xdr:nvCxnSpPr>
        <xdr:cNvPr id="471" name="直線コネクタ 470">
          <a:extLst>
            <a:ext uri="{FF2B5EF4-FFF2-40B4-BE49-F238E27FC236}">
              <a16:creationId xmlns:a16="http://schemas.microsoft.com/office/drawing/2014/main" id="{63BB7678-BA4B-4873-9416-23789C4B5211}"/>
            </a:ext>
          </a:extLst>
        </xdr:cNvPr>
        <xdr:cNvCxnSpPr/>
      </xdr:nvCxnSpPr>
      <xdr:spPr>
        <a:xfrm>
          <a:off x="7861300" y="16758399"/>
          <a:ext cx="889000" cy="2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a:extLst>
            <a:ext uri="{FF2B5EF4-FFF2-40B4-BE49-F238E27FC236}">
              <a16:creationId xmlns:a16="http://schemas.microsoft.com/office/drawing/2014/main" id="{DFF0A9BA-458B-4AF9-93D5-B9446411ADF3}"/>
            </a:ext>
          </a:extLst>
        </xdr:cNvPr>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64279</xdr:rowOff>
    </xdr:from>
    <xdr:ext cx="534377" cy="259045"/>
    <xdr:sp macro="" textlink="">
      <xdr:nvSpPr>
        <xdr:cNvPr id="473" name="テキスト ボックス 472">
          <a:extLst>
            <a:ext uri="{FF2B5EF4-FFF2-40B4-BE49-F238E27FC236}">
              <a16:creationId xmlns:a16="http://schemas.microsoft.com/office/drawing/2014/main" id="{C7B405BB-9AC5-4A5C-9665-221603AF0821}"/>
            </a:ext>
          </a:extLst>
        </xdr:cNvPr>
        <xdr:cNvSpPr txBox="1"/>
      </xdr:nvSpPr>
      <xdr:spPr>
        <a:xfrm>
          <a:off x="8483111" y="1635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127749</xdr:rowOff>
    </xdr:from>
    <xdr:to>
      <xdr:col>41</xdr:col>
      <xdr:colOff>50800</xdr:colOff>
      <xdr:row>98</xdr:row>
      <xdr:rowOff>65342</xdr:rowOff>
    </xdr:to>
    <xdr:cxnSp macro="">
      <xdr:nvCxnSpPr>
        <xdr:cNvPr id="474" name="直線コネクタ 473">
          <a:extLst>
            <a:ext uri="{FF2B5EF4-FFF2-40B4-BE49-F238E27FC236}">
              <a16:creationId xmlns:a16="http://schemas.microsoft.com/office/drawing/2014/main" id="{BCADD6BE-7C7B-4A23-9579-13990D50EA1A}"/>
            </a:ext>
          </a:extLst>
        </xdr:cNvPr>
        <xdr:cNvCxnSpPr/>
      </xdr:nvCxnSpPr>
      <xdr:spPr>
        <a:xfrm flipV="1">
          <a:off x="6972300" y="16758399"/>
          <a:ext cx="889000" cy="10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5" name="フローチャート: 判断 474">
          <a:extLst>
            <a:ext uri="{FF2B5EF4-FFF2-40B4-BE49-F238E27FC236}">
              <a16:creationId xmlns:a16="http://schemas.microsoft.com/office/drawing/2014/main" id="{583697EF-22CF-4E94-AA49-728348E3FEFD}"/>
            </a:ext>
          </a:extLst>
        </xdr:cNvPr>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8729</xdr:rowOff>
    </xdr:from>
    <xdr:ext cx="534377" cy="259045"/>
    <xdr:sp macro="" textlink="">
      <xdr:nvSpPr>
        <xdr:cNvPr id="476" name="テキスト ボックス 475">
          <a:extLst>
            <a:ext uri="{FF2B5EF4-FFF2-40B4-BE49-F238E27FC236}">
              <a16:creationId xmlns:a16="http://schemas.microsoft.com/office/drawing/2014/main" id="{5021EEE3-C4E8-4EDE-B8FD-B870E32B4511}"/>
            </a:ext>
          </a:extLst>
        </xdr:cNvPr>
        <xdr:cNvSpPr txBox="1"/>
      </xdr:nvSpPr>
      <xdr:spPr>
        <a:xfrm>
          <a:off x="7594111" y="1646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7" name="フローチャート: 判断 476">
          <a:extLst>
            <a:ext uri="{FF2B5EF4-FFF2-40B4-BE49-F238E27FC236}">
              <a16:creationId xmlns:a16="http://schemas.microsoft.com/office/drawing/2014/main" id="{FFC77750-AE0A-4D9C-BA51-F5198BB65507}"/>
            </a:ext>
          </a:extLst>
        </xdr:cNvPr>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145559</xdr:rowOff>
    </xdr:from>
    <xdr:ext cx="534377" cy="259045"/>
    <xdr:sp macro="" textlink="">
      <xdr:nvSpPr>
        <xdr:cNvPr id="478" name="テキスト ボックス 477">
          <a:extLst>
            <a:ext uri="{FF2B5EF4-FFF2-40B4-BE49-F238E27FC236}">
              <a16:creationId xmlns:a16="http://schemas.microsoft.com/office/drawing/2014/main" id="{975C866F-2275-45D7-8DCC-9311D7A5124A}"/>
            </a:ext>
          </a:extLst>
        </xdr:cNvPr>
        <xdr:cNvSpPr txBox="1"/>
      </xdr:nvSpPr>
      <xdr:spPr>
        <a:xfrm>
          <a:off x="6705111" y="1643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61C2C8DA-7179-4419-91D1-801464AD7EE3}"/>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43D43BC6-DD9E-4546-B6D9-A04FD92E1302}"/>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6025F0B9-406D-4903-AB24-154817296A67}"/>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C8CC0B10-6F34-4D43-82CE-FAFDC2EF7A19}"/>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C53AE690-15E2-47EE-9C1E-3811DBE95F07}"/>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150749</xdr:rowOff>
    </xdr:from>
    <xdr:to>
      <xdr:col>55</xdr:col>
      <xdr:colOff>50800</xdr:colOff>
      <xdr:row>96</xdr:row>
      <xdr:rowOff>80899</xdr:rowOff>
    </xdr:to>
    <xdr:sp macro="" textlink="">
      <xdr:nvSpPr>
        <xdr:cNvPr id="484" name="楕円 483">
          <a:extLst>
            <a:ext uri="{FF2B5EF4-FFF2-40B4-BE49-F238E27FC236}">
              <a16:creationId xmlns:a16="http://schemas.microsoft.com/office/drawing/2014/main" id="{6FAF7080-1AD0-4DDA-8B4B-EB0A1D0FE073}"/>
            </a:ext>
          </a:extLst>
        </xdr:cNvPr>
        <xdr:cNvSpPr/>
      </xdr:nvSpPr>
      <xdr:spPr>
        <a:xfrm>
          <a:off x="10426700" y="1643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2176</xdr:rowOff>
    </xdr:from>
    <xdr:ext cx="534377" cy="259045"/>
    <xdr:sp macro="" textlink="">
      <xdr:nvSpPr>
        <xdr:cNvPr id="485" name="土木費該当値テキスト">
          <a:extLst>
            <a:ext uri="{FF2B5EF4-FFF2-40B4-BE49-F238E27FC236}">
              <a16:creationId xmlns:a16="http://schemas.microsoft.com/office/drawing/2014/main" id="{3C080D09-D441-45CA-88A2-C4A26F2F1E0E}"/>
            </a:ext>
          </a:extLst>
        </xdr:cNvPr>
        <xdr:cNvSpPr txBox="1"/>
      </xdr:nvSpPr>
      <xdr:spPr>
        <a:xfrm>
          <a:off x="10528300" y="1628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108674</xdr:rowOff>
    </xdr:from>
    <xdr:to>
      <xdr:col>50</xdr:col>
      <xdr:colOff>165100</xdr:colOff>
      <xdr:row>97</xdr:row>
      <xdr:rowOff>38824</xdr:rowOff>
    </xdr:to>
    <xdr:sp macro="" textlink="">
      <xdr:nvSpPr>
        <xdr:cNvPr id="486" name="楕円 485">
          <a:extLst>
            <a:ext uri="{FF2B5EF4-FFF2-40B4-BE49-F238E27FC236}">
              <a16:creationId xmlns:a16="http://schemas.microsoft.com/office/drawing/2014/main" id="{82E2D068-D211-4CAD-9D04-BF56DEEFB3A3}"/>
            </a:ext>
          </a:extLst>
        </xdr:cNvPr>
        <xdr:cNvSpPr/>
      </xdr:nvSpPr>
      <xdr:spPr>
        <a:xfrm>
          <a:off x="9588500" y="1656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55351</xdr:rowOff>
    </xdr:from>
    <xdr:ext cx="534377" cy="259045"/>
    <xdr:sp macro="" textlink="">
      <xdr:nvSpPr>
        <xdr:cNvPr id="487" name="テキスト ボックス 486">
          <a:extLst>
            <a:ext uri="{FF2B5EF4-FFF2-40B4-BE49-F238E27FC236}">
              <a16:creationId xmlns:a16="http://schemas.microsoft.com/office/drawing/2014/main" id="{A82061C2-DE82-496C-9530-CCBA4A60D935}"/>
            </a:ext>
          </a:extLst>
        </xdr:cNvPr>
        <xdr:cNvSpPr txBox="1"/>
      </xdr:nvSpPr>
      <xdr:spPr>
        <a:xfrm>
          <a:off x="9372111" y="1634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101512</xdr:rowOff>
    </xdr:from>
    <xdr:to>
      <xdr:col>46</xdr:col>
      <xdr:colOff>38100</xdr:colOff>
      <xdr:row>98</xdr:row>
      <xdr:rowOff>31662</xdr:rowOff>
    </xdr:to>
    <xdr:sp macro="" textlink="">
      <xdr:nvSpPr>
        <xdr:cNvPr id="488" name="楕円 487">
          <a:extLst>
            <a:ext uri="{FF2B5EF4-FFF2-40B4-BE49-F238E27FC236}">
              <a16:creationId xmlns:a16="http://schemas.microsoft.com/office/drawing/2014/main" id="{1963D786-819D-4FD5-8820-835276712D92}"/>
            </a:ext>
          </a:extLst>
        </xdr:cNvPr>
        <xdr:cNvSpPr/>
      </xdr:nvSpPr>
      <xdr:spPr>
        <a:xfrm>
          <a:off x="8699500" y="1673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22789</xdr:rowOff>
    </xdr:from>
    <xdr:ext cx="534377" cy="259045"/>
    <xdr:sp macro="" textlink="">
      <xdr:nvSpPr>
        <xdr:cNvPr id="489" name="テキスト ボックス 488">
          <a:extLst>
            <a:ext uri="{FF2B5EF4-FFF2-40B4-BE49-F238E27FC236}">
              <a16:creationId xmlns:a16="http://schemas.microsoft.com/office/drawing/2014/main" id="{4A31EEC2-01C7-400C-923A-362178347540}"/>
            </a:ext>
          </a:extLst>
        </xdr:cNvPr>
        <xdr:cNvSpPr txBox="1"/>
      </xdr:nvSpPr>
      <xdr:spPr>
        <a:xfrm>
          <a:off x="8483111" y="1682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76949</xdr:rowOff>
    </xdr:from>
    <xdr:to>
      <xdr:col>41</xdr:col>
      <xdr:colOff>101600</xdr:colOff>
      <xdr:row>98</xdr:row>
      <xdr:rowOff>7099</xdr:rowOff>
    </xdr:to>
    <xdr:sp macro="" textlink="">
      <xdr:nvSpPr>
        <xdr:cNvPr id="490" name="楕円 489">
          <a:extLst>
            <a:ext uri="{FF2B5EF4-FFF2-40B4-BE49-F238E27FC236}">
              <a16:creationId xmlns:a16="http://schemas.microsoft.com/office/drawing/2014/main" id="{AF6A37D4-57C4-43F7-96F6-8B2382CF4937}"/>
            </a:ext>
          </a:extLst>
        </xdr:cNvPr>
        <xdr:cNvSpPr/>
      </xdr:nvSpPr>
      <xdr:spPr>
        <a:xfrm>
          <a:off x="7810500" y="1670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169676</xdr:rowOff>
    </xdr:from>
    <xdr:ext cx="534377" cy="259045"/>
    <xdr:sp macro="" textlink="">
      <xdr:nvSpPr>
        <xdr:cNvPr id="491" name="テキスト ボックス 490">
          <a:extLst>
            <a:ext uri="{FF2B5EF4-FFF2-40B4-BE49-F238E27FC236}">
              <a16:creationId xmlns:a16="http://schemas.microsoft.com/office/drawing/2014/main" id="{FCD75833-94DF-42E6-A689-95033ED298BC}"/>
            </a:ext>
          </a:extLst>
        </xdr:cNvPr>
        <xdr:cNvSpPr txBox="1"/>
      </xdr:nvSpPr>
      <xdr:spPr>
        <a:xfrm>
          <a:off x="7594111" y="1680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14542</xdr:rowOff>
    </xdr:from>
    <xdr:to>
      <xdr:col>36</xdr:col>
      <xdr:colOff>165100</xdr:colOff>
      <xdr:row>98</xdr:row>
      <xdr:rowOff>116142</xdr:rowOff>
    </xdr:to>
    <xdr:sp macro="" textlink="">
      <xdr:nvSpPr>
        <xdr:cNvPr id="492" name="楕円 491">
          <a:extLst>
            <a:ext uri="{FF2B5EF4-FFF2-40B4-BE49-F238E27FC236}">
              <a16:creationId xmlns:a16="http://schemas.microsoft.com/office/drawing/2014/main" id="{CDBF1EE0-D07F-4B0F-8944-F56619C3A548}"/>
            </a:ext>
          </a:extLst>
        </xdr:cNvPr>
        <xdr:cNvSpPr/>
      </xdr:nvSpPr>
      <xdr:spPr>
        <a:xfrm>
          <a:off x="6921500" y="1681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107269</xdr:rowOff>
    </xdr:from>
    <xdr:ext cx="534377" cy="259045"/>
    <xdr:sp macro="" textlink="">
      <xdr:nvSpPr>
        <xdr:cNvPr id="493" name="テキスト ボックス 492">
          <a:extLst>
            <a:ext uri="{FF2B5EF4-FFF2-40B4-BE49-F238E27FC236}">
              <a16:creationId xmlns:a16="http://schemas.microsoft.com/office/drawing/2014/main" id="{3494CFFE-215C-4854-AF2C-719137E9DB3B}"/>
            </a:ext>
          </a:extLst>
        </xdr:cNvPr>
        <xdr:cNvSpPr txBox="1"/>
      </xdr:nvSpPr>
      <xdr:spPr>
        <a:xfrm>
          <a:off x="6705111" y="1690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D21294B6-B7FB-4D07-9149-B5AFFBEA625E}"/>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E9DBF5D8-D7B8-42E0-9D0B-1CDE95A3BE0D}"/>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B5FE8F67-251A-4935-817B-891B717FB2AA}"/>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C624C2F9-3D0A-4C80-BF15-0DC9C632FA5D}"/>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D2F96E5A-F282-4C25-B7F1-CCE8C497655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274FE826-C47A-4661-865F-41CB4D749C53}"/>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A862610B-F869-4CFF-91B2-667A3CA2B399}"/>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A4471519-5CD1-4577-8D7F-96832427AEC2}"/>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21F75A38-F8BC-4DDE-BC1D-F0898A9F9DB2}"/>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276C9870-A781-45AA-8170-B30102E3E755}"/>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652B8D60-4C65-46D0-A48A-5356491CC8D7}"/>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AD8675AE-B04E-458F-8426-8BDD73157FA9}"/>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1EE6997A-17FF-4C85-9A0F-AC91F8B4F93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67774B80-6B15-4838-B12C-67DE8E828DA9}"/>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C1D3B31A-6DF6-4550-A512-28894CD3794B}"/>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BC5F92A0-DB56-425D-9DAF-D1F27855DC8E}"/>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5B6BED35-5384-4E16-8D7B-3603D1CF7B43}"/>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E80CC068-4DF8-4654-B551-44159BB8FF3A}"/>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68C8001F-7FFB-454B-A738-A3FE004A0FB7}"/>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1EAF9BC7-705E-45A4-84F0-04EBA31E37E1}"/>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26585B12-3EA3-45B8-BA57-181F88D756F2}"/>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163494BF-CA7E-4FCB-97EB-C0C26173DDB8}"/>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AFB6F590-82B9-465C-A24B-64561EF5D33E}"/>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4CF2AC58-88FE-4B4C-8457-56D97B035ED4}"/>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a16="http://schemas.microsoft.com/office/drawing/2014/main" id="{51937574-FAB8-453C-9FD0-C09F700A8C01}"/>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a16="http://schemas.microsoft.com/office/drawing/2014/main" id="{DFE4F7C5-EB8E-4B40-A150-A4D2E235025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a16="http://schemas.microsoft.com/office/drawing/2014/main" id="{020EA64D-D823-4A8E-AF4D-EC8A44BEDF5F}"/>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a16="http://schemas.microsoft.com/office/drawing/2014/main" id="{5435CE04-E957-4E23-92CC-73C230AE221F}"/>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a16="http://schemas.microsoft.com/office/drawing/2014/main" id="{221E76CB-3929-40E5-9B60-CF89586507D4}"/>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57099</xdr:rowOff>
    </xdr:from>
    <xdr:to>
      <xdr:col>85</xdr:col>
      <xdr:colOff>127000</xdr:colOff>
      <xdr:row>38</xdr:row>
      <xdr:rowOff>73978</xdr:rowOff>
    </xdr:to>
    <xdr:cxnSp macro="">
      <xdr:nvCxnSpPr>
        <xdr:cNvPr id="523" name="直線コネクタ 522">
          <a:extLst>
            <a:ext uri="{FF2B5EF4-FFF2-40B4-BE49-F238E27FC236}">
              <a16:creationId xmlns:a16="http://schemas.microsoft.com/office/drawing/2014/main" id="{AEFBF207-E8B6-4BEA-8331-A2327E77F0D2}"/>
            </a:ext>
          </a:extLst>
        </xdr:cNvPr>
        <xdr:cNvCxnSpPr/>
      </xdr:nvCxnSpPr>
      <xdr:spPr>
        <a:xfrm flipV="1">
          <a:off x="15481300" y="6572199"/>
          <a:ext cx="838200" cy="1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92689</xdr:rowOff>
    </xdr:from>
    <xdr:ext cx="534377" cy="259045"/>
    <xdr:sp macro="" textlink="">
      <xdr:nvSpPr>
        <xdr:cNvPr id="524" name="消防費平均値テキスト">
          <a:extLst>
            <a:ext uri="{FF2B5EF4-FFF2-40B4-BE49-F238E27FC236}">
              <a16:creationId xmlns:a16="http://schemas.microsoft.com/office/drawing/2014/main" id="{E2BCF8FB-EF41-4EF8-A0FD-CE2695E8C701}"/>
            </a:ext>
          </a:extLst>
        </xdr:cNvPr>
        <xdr:cNvSpPr txBox="1"/>
      </xdr:nvSpPr>
      <xdr:spPr>
        <a:xfrm>
          <a:off x="16370300" y="6093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a16="http://schemas.microsoft.com/office/drawing/2014/main" id="{5CFA1927-96FD-4D74-B7C9-FF137FDF1B9C}"/>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70739</xdr:rowOff>
    </xdr:from>
    <xdr:to>
      <xdr:col>81</xdr:col>
      <xdr:colOff>50800</xdr:colOff>
      <xdr:row>38</xdr:row>
      <xdr:rowOff>73978</xdr:rowOff>
    </xdr:to>
    <xdr:cxnSp macro="">
      <xdr:nvCxnSpPr>
        <xdr:cNvPr id="526" name="直線コネクタ 525">
          <a:extLst>
            <a:ext uri="{FF2B5EF4-FFF2-40B4-BE49-F238E27FC236}">
              <a16:creationId xmlns:a16="http://schemas.microsoft.com/office/drawing/2014/main" id="{15DA2FD7-80B9-4EEC-81A7-BE175CE5C514}"/>
            </a:ext>
          </a:extLst>
        </xdr:cNvPr>
        <xdr:cNvCxnSpPr/>
      </xdr:nvCxnSpPr>
      <xdr:spPr>
        <a:xfrm>
          <a:off x="14592300" y="6585839"/>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a16="http://schemas.microsoft.com/office/drawing/2014/main" id="{E1B1BADE-6349-46A1-B5C1-C24E3905799B}"/>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17441</xdr:rowOff>
    </xdr:from>
    <xdr:ext cx="534377" cy="259045"/>
    <xdr:sp macro="" textlink="">
      <xdr:nvSpPr>
        <xdr:cNvPr id="528" name="テキスト ボックス 527">
          <a:extLst>
            <a:ext uri="{FF2B5EF4-FFF2-40B4-BE49-F238E27FC236}">
              <a16:creationId xmlns:a16="http://schemas.microsoft.com/office/drawing/2014/main" id="{0E5EFEEF-2841-4601-A449-4A7A67D75522}"/>
            </a:ext>
          </a:extLst>
        </xdr:cNvPr>
        <xdr:cNvSpPr txBox="1"/>
      </xdr:nvSpPr>
      <xdr:spPr>
        <a:xfrm>
          <a:off x="15214111" y="601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70739</xdr:rowOff>
    </xdr:from>
    <xdr:to>
      <xdr:col>76</xdr:col>
      <xdr:colOff>114300</xdr:colOff>
      <xdr:row>38</xdr:row>
      <xdr:rowOff>72530</xdr:rowOff>
    </xdr:to>
    <xdr:cxnSp macro="">
      <xdr:nvCxnSpPr>
        <xdr:cNvPr id="529" name="直線コネクタ 528">
          <a:extLst>
            <a:ext uri="{FF2B5EF4-FFF2-40B4-BE49-F238E27FC236}">
              <a16:creationId xmlns:a16="http://schemas.microsoft.com/office/drawing/2014/main" id="{8E3DC99F-FF37-4DE7-9919-7B1240D64E79}"/>
            </a:ext>
          </a:extLst>
        </xdr:cNvPr>
        <xdr:cNvCxnSpPr/>
      </xdr:nvCxnSpPr>
      <xdr:spPr>
        <a:xfrm flipV="1">
          <a:off x="13703300" y="6585839"/>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a:extLst>
            <a:ext uri="{FF2B5EF4-FFF2-40B4-BE49-F238E27FC236}">
              <a16:creationId xmlns:a16="http://schemas.microsoft.com/office/drawing/2014/main" id="{9F6F878B-5B42-4E31-93A9-61CA6770BB84}"/>
            </a:ext>
          </a:extLst>
        </xdr:cNvPr>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156468</xdr:rowOff>
    </xdr:from>
    <xdr:ext cx="534377" cy="259045"/>
    <xdr:sp macro="" textlink="">
      <xdr:nvSpPr>
        <xdr:cNvPr id="531" name="テキスト ボックス 530">
          <a:extLst>
            <a:ext uri="{FF2B5EF4-FFF2-40B4-BE49-F238E27FC236}">
              <a16:creationId xmlns:a16="http://schemas.microsoft.com/office/drawing/2014/main" id="{FD032C9E-D2D0-42FD-A982-38CDDAD44E64}"/>
            </a:ext>
          </a:extLst>
        </xdr:cNvPr>
        <xdr:cNvSpPr txBox="1"/>
      </xdr:nvSpPr>
      <xdr:spPr>
        <a:xfrm>
          <a:off x="14325111" y="59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72530</xdr:rowOff>
    </xdr:from>
    <xdr:to>
      <xdr:col>71</xdr:col>
      <xdr:colOff>177800</xdr:colOff>
      <xdr:row>38</xdr:row>
      <xdr:rowOff>92532</xdr:rowOff>
    </xdr:to>
    <xdr:cxnSp macro="">
      <xdr:nvCxnSpPr>
        <xdr:cNvPr id="532" name="直線コネクタ 531">
          <a:extLst>
            <a:ext uri="{FF2B5EF4-FFF2-40B4-BE49-F238E27FC236}">
              <a16:creationId xmlns:a16="http://schemas.microsoft.com/office/drawing/2014/main" id="{32519BB0-034C-4D9A-A549-55409180CE19}"/>
            </a:ext>
          </a:extLst>
        </xdr:cNvPr>
        <xdr:cNvCxnSpPr/>
      </xdr:nvCxnSpPr>
      <xdr:spPr>
        <a:xfrm flipV="1">
          <a:off x="12814300" y="6587630"/>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3" name="フローチャート: 判断 532">
          <a:extLst>
            <a:ext uri="{FF2B5EF4-FFF2-40B4-BE49-F238E27FC236}">
              <a16:creationId xmlns:a16="http://schemas.microsoft.com/office/drawing/2014/main" id="{C8AC0556-BC8B-4293-8516-320B7CE0FB0B}"/>
            </a:ext>
          </a:extLst>
        </xdr:cNvPr>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39768</xdr:rowOff>
    </xdr:from>
    <xdr:ext cx="534377" cy="259045"/>
    <xdr:sp macro="" textlink="">
      <xdr:nvSpPr>
        <xdr:cNvPr id="534" name="テキスト ボックス 533">
          <a:extLst>
            <a:ext uri="{FF2B5EF4-FFF2-40B4-BE49-F238E27FC236}">
              <a16:creationId xmlns:a16="http://schemas.microsoft.com/office/drawing/2014/main" id="{A9A6D11B-7447-42F1-8EF6-23F6A4909C11}"/>
            </a:ext>
          </a:extLst>
        </xdr:cNvPr>
        <xdr:cNvSpPr txBox="1"/>
      </xdr:nvSpPr>
      <xdr:spPr>
        <a:xfrm>
          <a:off x="13436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5" name="フローチャート: 判断 534">
          <a:extLst>
            <a:ext uri="{FF2B5EF4-FFF2-40B4-BE49-F238E27FC236}">
              <a16:creationId xmlns:a16="http://schemas.microsoft.com/office/drawing/2014/main" id="{E8AA6286-8EE5-4158-9FD3-36D7291C8BB3}"/>
            </a:ext>
          </a:extLst>
        </xdr:cNvPr>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92308</xdr:rowOff>
    </xdr:from>
    <xdr:ext cx="534377" cy="259045"/>
    <xdr:sp macro="" textlink="">
      <xdr:nvSpPr>
        <xdr:cNvPr id="536" name="テキスト ボックス 535">
          <a:extLst>
            <a:ext uri="{FF2B5EF4-FFF2-40B4-BE49-F238E27FC236}">
              <a16:creationId xmlns:a16="http://schemas.microsoft.com/office/drawing/2014/main" id="{EF7EBDD3-924C-4FBC-A265-2B8520D89088}"/>
            </a:ext>
          </a:extLst>
        </xdr:cNvPr>
        <xdr:cNvSpPr txBox="1"/>
      </xdr:nvSpPr>
      <xdr:spPr>
        <a:xfrm>
          <a:off x="12547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CE8A491B-0A59-422F-8121-CC44F5EB9728}"/>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54675D85-36AD-4962-AA0E-9877E4B018B6}"/>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C14751A7-2BD5-4638-8F7C-917A14CDD663}"/>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135AA673-C4CB-4578-950E-9CC8DFD3A67A}"/>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EE65EDF9-B01D-427C-8DAD-F6ED0B62F9CC}"/>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6299</xdr:rowOff>
    </xdr:from>
    <xdr:to>
      <xdr:col>85</xdr:col>
      <xdr:colOff>177800</xdr:colOff>
      <xdr:row>38</xdr:row>
      <xdr:rowOff>107899</xdr:rowOff>
    </xdr:to>
    <xdr:sp macro="" textlink="">
      <xdr:nvSpPr>
        <xdr:cNvPr id="542" name="楕円 541">
          <a:extLst>
            <a:ext uri="{FF2B5EF4-FFF2-40B4-BE49-F238E27FC236}">
              <a16:creationId xmlns:a16="http://schemas.microsoft.com/office/drawing/2014/main" id="{A12DA933-1B85-4F1A-8182-AA15C1E3BA61}"/>
            </a:ext>
          </a:extLst>
        </xdr:cNvPr>
        <xdr:cNvSpPr/>
      </xdr:nvSpPr>
      <xdr:spPr>
        <a:xfrm>
          <a:off x="16268700" y="652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156176</xdr:rowOff>
    </xdr:from>
    <xdr:ext cx="534377" cy="259045"/>
    <xdr:sp macro="" textlink="">
      <xdr:nvSpPr>
        <xdr:cNvPr id="543" name="消防費該当値テキスト">
          <a:extLst>
            <a:ext uri="{FF2B5EF4-FFF2-40B4-BE49-F238E27FC236}">
              <a16:creationId xmlns:a16="http://schemas.microsoft.com/office/drawing/2014/main" id="{295E9957-0DA7-4978-A0AC-C81721B0140C}"/>
            </a:ext>
          </a:extLst>
        </xdr:cNvPr>
        <xdr:cNvSpPr txBox="1"/>
      </xdr:nvSpPr>
      <xdr:spPr>
        <a:xfrm>
          <a:off x="16370300" y="649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23178</xdr:rowOff>
    </xdr:from>
    <xdr:to>
      <xdr:col>81</xdr:col>
      <xdr:colOff>101600</xdr:colOff>
      <xdr:row>38</xdr:row>
      <xdr:rowOff>124778</xdr:rowOff>
    </xdr:to>
    <xdr:sp macro="" textlink="">
      <xdr:nvSpPr>
        <xdr:cNvPr id="544" name="楕円 543">
          <a:extLst>
            <a:ext uri="{FF2B5EF4-FFF2-40B4-BE49-F238E27FC236}">
              <a16:creationId xmlns:a16="http://schemas.microsoft.com/office/drawing/2014/main" id="{46F4FAD2-651D-4F2D-A587-B3180946D84D}"/>
            </a:ext>
          </a:extLst>
        </xdr:cNvPr>
        <xdr:cNvSpPr/>
      </xdr:nvSpPr>
      <xdr:spPr>
        <a:xfrm>
          <a:off x="15430500" y="6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115905</xdr:rowOff>
    </xdr:from>
    <xdr:ext cx="534377" cy="259045"/>
    <xdr:sp macro="" textlink="">
      <xdr:nvSpPr>
        <xdr:cNvPr id="545" name="テキスト ボックス 544">
          <a:extLst>
            <a:ext uri="{FF2B5EF4-FFF2-40B4-BE49-F238E27FC236}">
              <a16:creationId xmlns:a16="http://schemas.microsoft.com/office/drawing/2014/main" id="{3AC616C5-408F-4ABD-84B3-BF56E019B4FD}"/>
            </a:ext>
          </a:extLst>
        </xdr:cNvPr>
        <xdr:cNvSpPr txBox="1"/>
      </xdr:nvSpPr>
      <xdr:spPr>
        <a:xfrm>
          <a:off x="15214111" y="663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19939</xdr:rowOff>
    </xdr:from>
    <xdr:to>
      <xdr:col>76</xdr:col>
      <xdr:colOff>165100</xdr:colOff>
      <xdr:row>38</xdr:row>
      <xdr:rowOff>121539</xdr:rowOff>
    </xdr:to>
    <xdr:sp macro="" textlink="">
      <xdr:nvSpPr>
        <xdr:cNvPr id="546" name="楕円 545">
          <a:extLst>
            <a:ext uri="{FF2B5EF4-FFF2-40B4-BE49-F238E27FC236}">
              <a16:creationId xmlns:a16="http://schemas.microsoft.com/office/drawing/2014/main" id="{92C6CDF1-37F4-4859-A526-24297124B50E}"/>
            </a:ext>
          </a:extLst>
        </xdr:cNvPr>
        <xdr:cNvSpPr/>
      </xdr:nvSpPr>
      <xdr:spPr>
        <a:xfrm>
          <a:off x="14541500" y="653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112666</xdr:rowOff>
    </xdr:from>
    <xdr:ext cx="534377" cy="259045"/>
    <xdr:sp macro="" textlink="">
      <xdr:nvSpPr>
        <xdr:cNvPr id="547" name="テキスト ボックス 546">
          <a:extLst>
            <a:ext uri="{FF2B5EF4-FFF2-40B4-BE49-F238E27FC236}">
              <a16:creationId xmlns:a16="http://schemas.microsoft.com/office/drawing/2014/main" id="{4011B3C1-7F18-41BC-BEFF-9B25580797E8}"/>
            </a:ext>
          </a:extLst>
        </xdr:cNvPr>
        <xdr:cNvSpPr txBox="1"/>
      </xdr:nvSpPr>
      <xdr:spPr>
        <a:xfrm>
          <a:off x="14325111" y="662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21730</xdr:rowOff>
    </xdr:from>
    <xdr:to>
      <xdr:col>72</xdr:col>
      <xdr:colOff>38100</xdr:colOff>
      <xdr:row>38</xdr:row>
      <xdr:rowOff>123330</xdr:rowOff>
    </xdr:to>
    <xdr:sp macro="" textlink="">
      <xdr:nvSpPr>
        <xdr:cNvPr id="548" name="楕円 547">
          <a:extLst>
            <a:ext uri="{FF2B5EF4-FFF2-40B4-BE49-F238E27FC236}">
              <a16:creationId xmlns:a16="http://schemas.microsoft.com/office/drawing/2014/main" id="{3699DF08-56E5-44BA-87C8-E956C4264114}"/>
            </a:ext>
          </a:extLst>
        </xdr:cNvPr>
        <xdr:cNvSpPr/>
      </xdr:nvSpPr>
      <xdr:spPr>
        <a:xfrm>
          <a:off x="13652500" y="65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114457</xdr:rowOff>
    </xdr:from>
    <xdr:ext cx="534377" cy="259045"/>
    <xdr:sp macro="" textlink="">
      <xdr:nvSpPr>
        <xdr:cNvPr id="549" name="テキスト ボックス 548">
          <a:extLst>
            <a:ext uri="{FF2B5EF4-FFF2-40B4-BE49-F238E27FC236}">
              <a16:creationId xmlns:a16="http://schemas.microsoft.com/office/drawing/2014/main" id="{B8263CFE-BB2F-4889-A146-497FD5343191}"/>
            </a:ext>
          </a:extLst>
        </xdr:cNvPr>
        <xdr:cNvSpPr txBox="1"/>
      </xdr:nvSpPr>
      <xdr:spPr>
        <a:xfrm>
          <a:off x="13436111" y="66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41732</xdr:rowOff>
    </xdr:from>
    <xdr:to>
      <xdr:col>67</xdr:col>
      <xdr:colOff>101600</xdr:colOff>
      <xdr:row>38</xdr:row>
      <xdr:rowOff>143332</xdr:rowOff>
    </xdr:to>
    <xdr:sp macro="" textlink="">
      <xdr:nvSpPr>
        <xdr:cNvPr id="550" name="楕円 549">
          <a:extLst>
            <a:ext uri="{FF2B5EF4-FFF2-40B4-BE49-F238E27FC236}">
              <a16:creationId xmlns:a16="http://schemas.microsoft.com/office/drawing/2014/main" id="{507F74D2-24ED-421D-9194-5D5D68DFA838}"/>
            </a:ext>
          </a:extLst>
        </xdr:cNvPr>
        <xdr:cNvSpPr/>
      </xdr:nvSpPr>
      <xdr:spPr>
        <a:xfrm>
          <a:off x="12763500" y="655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134459</xdr:rowOff>
    </xdr:from>
    <xdr:ext cx="534377" cy="259045"/>
    <xdr:sp macro="" textlink="">
      <xdr:nvSpPr>
        <xdr:cNvPr id="551" name="テキスト ボックス 550">
          <a:extLst>
            <a:ext uri="{FF2B5EF4-FFF2-40B4-BE49-F238E27FC236}">
              <a16:creationId xmlns:a16="http://schemas.microsoft.com/office/drawing/2014/main" id="{AA56858A-201A-4C54-8F73-0EB641B4A32B}"/>
            </a:ext>
          </a:extLst>
        </xdr:cNvPr>
        <xdr:cNvSpPr txBox="1"/>
      </xdr:nvSpPr>
      <xdr:spPr>
        <a:xfrm>
          <a:off x="12547111" y="664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CFAAB24E-29D0-4B29-B687-9929543D5BDD}"/>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65F361AA-42E4-48E0-968B-ED5191927DF8}"/>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D49DCF0D-CD01-4AC6-892E-452FEF41BC0A}"/>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EA4FDAFB-BAE4-4580-8D5E-8C842C5B80AF}"/>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A8A6D956-8AA5-4483-B6D3-72B41EA687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D16F43E1-065D-490D-8C1D-44B7C0AD9CC2}"/>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66B888F7-8F32-4FAE-AF0A-CCE82756F7D3}"/>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99B0F7BF-3543-4D1D-ABFE-21951241DF71}"/>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5D9911C-BB85-4E0F-BDA4-53B557B6F163}"/>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88A6E946-CD3E-476D-A24A-72221FA3CE6C}"/>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73205672-A478-4E81-A8CC-46F72367CFC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C831031B-0CDA-43A6-9F83-40AC83590A1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C39BAEE4-BAF6-48EB-8B99-4418F5C3F536}"/>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D6D7E66D-DB0A-4C6A-A4C5-BF5A2B801EB2}"/>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9E157C4C-FBB6-4F56-82E9-0CAA9962672F}"/>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FBEA8564-0402-4BCB-84E9-C9A1AD87A20D}"/>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C3BB64FC-F758-40CF-AED4-71D2B4EE72FA}"/>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97FB35E3-AFFC-46F4-8A75-37BF7169A618}"/>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14A3EFFB-8987-4E63-99FB-1D9B55C52A68}"/>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D827DC75-BEF5-414D-8CB1-FDC28EA2F157}"/>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FA866BF0-C4E1-46FC-92BE-CD836DB4EE0C}"/>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77D565CF-7817-44F3-9C53-5F8C6DC1227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1BAEEE14-EA0B-413C-92F2-3CA5F65A101D}"/>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A5C01D5B-2147-41EA-B0EC-059CC8546E93}"/>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a:extLst>
            <a:ext uri="{FF2B5EF4-FFF2-40B4-BE49-F238E27FC236}">
              <a16:creationId xmlns:a16="http://schemas.microsoft.com/office/drawing/2014/main" id="{E56F0C67-B114-4A01-A169-F1FB7321CFFD}"/>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a:extLst>
            <a:ext uri="{FF2B5EF4-FFF2-40B4-BE49-F238E27FC236}">
              <a16:creationId xmlns:a16="http://schemas.microsoft.com/office/drawing/2014/main" id="{8EA0F199-889C-4482-98AA-E171B014B4EB}"/>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a:extLst>
            <a:ext uri="{FF2B5EF4-FFF2-40B4-BE49-F238E27FC236}">
              <a16:creationId xmlns:a16="http://schemas.microsoft.com/office/drawing/2014/main" id="{02C45669-610C-4DC1-9CCE-9F49A4288433}"/>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a:extLst>
            <a:ext uri="{FF2B5EF4-FFF2-40B4-BE49-F238E27FC236}">
              <a16:creationId xmlns:a16="http://schemas.microsoft.com/office/drawing/2014/main" id="{7267BE09-6C20-4327-808D-118729523B1D}"/>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a:extLst>
            <a:ext uri="{FF2B5EF4-FFF2-40B4-BE49-F238E27FC236}">
              <a16:creationId xmlns:a16="http://schemas.microsoft.com/office/drawing/2014/main" id="{905E7CB8-FF8D-401A-82B5-8C5200EB4E6F}"/>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135966</xdr:rowOff>
    </xdr:from>
    <xdr:to>
      <xdr:col>85</xdr:col>
      <xdr:colOff>127000</xdr:colOff>
      <xdr:row>58</xdr:row>
      <xdr:rowOff>169608</xdr:rowOff>
    </xdr:to>
    <xdr:cxnSp macro="">
      <xdr:nvCxnSpPr>
        <xdr:cNvPr id="581" name="直線コネクタ 580">
          <a:extLst>
            <a:ext uri="{FF2B5EF4-FFF2-40B4-BE49-F238E27FC236}">
              <a16:creationId xmlns:a16="http://schemas.microsoft.com/office/drawing/2014/main" id="{02511C9B-9760-4DC3-8366-A9B8EA16E5E8}"/>
            </a:ext>
          </a:extLst>
        </xdr:cNvPr>
        <xdr:cNvCxnSpPr/>
      </xdr:nvCxnSpPr>
      <xdr:spPr>
        <a:xfrm flipV="1">
          <a:off x="15481300" y="10080066"/>
          <a:ext cx="838200" cy="3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150144</xdr:rowOff>
    </xdr:from>
    <xdr:ext cx="534377" cy="259045"/>
    <xdr:sp macro="" textlink="">
      <xdr:nvSpPr>
        <xdr:cNvPr id="582" name="教育費平均値テキスト">
          <a:extLst>
            <a:ext uri="{FF2B5EF4-FFF2-40B4-BE49-F238E27FC236}">
              <a16:creationId xmlns:a16="http://schemas.microsoft.com/office/drawing/2014/main" id="{ABCFE1AE-21DA-45BD-915D-F8D946CBA315}"/>
            </a:ext>
          </a:extLst>
        </xdr:cNvPr>
        <xdr:cNvSpPr txBox="1"/>
      </xdr:nvSpPr>
      <xdr:spPr>
        <a:xfrm>
          <a:off x="16370300" y="9579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a:extLst>
            <a:ext uri="{FF2B5EF4-FFF2-40B4-BE49-F238E27FC236}">
              <a16:creationId xmlns:a16="http://schemas.microsoft.com/office/drawing/2014/main" id="{DB74AC1B-53A9-4375-BA95-298BBA3A8149}"/>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67678</xdr:rowOff>
    </xdr:from>
    <xdr:to>
      <xdr:col>81</xdr:col>
      <xdr:colOff>50800</xdr:colOff>
      <xdr:row>58</xdr:row>
      <xdr:rowOff>169608</xdr:rowOff>
    </xdr:to>
    <xdr:cxnSp macro="">
      <xdr:nvCxnSpPr>
        <xdr:cNvPr id="584" name="直線コネクタ 583">
          <a:extLst>
            <a:ext uri="{FF2B5EF4-FFF2-40B4-BE49-F238E27FC236}">
              <a16:creationId xmlns:a16="http://schemas.microsoft.com/office/drawing/2014/main" id="{5BC05BB5-A778-4192-AA84-D1573E4AF506}"/>
            </a:ext>
          </a:extLst>
        </xdr:cNvPr>
        <xdr:cNvCxnSpPr/>
      </xdr:nvCxnSpPr>
      <xdr:spPr>
        <a:xfrm>
          <a:off x="14592300" y="10011778"/>
          <a:ext cx="889000" cy="1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a:extLst>
            <a:ext uri="{FF2B5EF4-FFF2-40B4-BE49-F238E27FC236}">
              <a16:creationId xmlns:a16="http://schemas.microsoft.com/office/drawing/2014/main" id="{87C6D11B-8450-4269-99EE-16BD7733C7B3}"/>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69283</xdr:rowOff>
    </xdr:from>
    <xdr:ext cx="534377" cy="259045"/>
    <xdr:sp macro="" textlink="">
      <xdr:nvSpPr>
        <xdr:cNvPr id="586" name="テキスト ボックス 585">
          <a:extLst>
            <a:ext uri="{FF2B5EF4-FFF2-40B4-BE49-F238E27FC236}">
              <a16:creationId xmlns:a16="http://schemas.microsoft.com/office/drawing/2014/main" id="{8F25D77D-D4AA-420B-9D16-F1CD0476F231}"/>
            </a:ext>
          </a:extLst>
        </xdr:cNvPr>
        <xdr:cNvSpPr txBox="1"/>
      </xdr:nvSpPr>
      <xdr:spPr>
        <a:xfrm>
          <a:off x="15214111" y="94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67678</xdr:rowOff>
    </xdr:from>
    <xdr:to>
      <xdr:col>76</xdr:col>
      <xdr:colOff>114300</xdr:colOff>
      <xdr:row>59</xdr:row>
      <xdr:rowOff>16408</xdr:rowOff>
    </xdr:to>
    <xdr:cxnSp macro="">
      <xdr:nvCxnSpPr>
        <xdr:cNvPr id="587" name="直線コネクタ 586">
          <a:extLst>
            <a:ext uri="{FF2B5EF4-FFF2-40B4-BE49-F238E27FC236}">
              <a16:creationId xmlns:a16="http://schemas.microsoft.com/office/drawing/2014/main" id="{17A3792E-D8EF-4462-A171-E2091E3DA7F6}"/>
            </a:ext>
          </a:extLst>
        </xdr:cNvPr>
        <xdr:cNvCxnSpPr/>
      </xdr:nvCxnSpPr>
      <xdr:spPr>
        <a:xfrm flipV="1">
          <a:off x="13703300" y="10011778"/>
          <a:ext cx="889000" cy="12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a:extLst>
            <a:ext uri="{FF2B5EF4-FFF2-40B4-BE49-F238E27FC236}">
              <a16:creationId xmlns:a16="http://schemas.microsoft.com/office/drawing/2014/main" id="{5C37ED80-957E-49E9-AA4D-7676A46A1F96}"/>
            </a:ext>
          </a:extLst>
        </xdr:cNvPr>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50664</xdr:rowOff>
    </xdr:from>
    <xdr:ext cx="534377" cy="259045"/>
    <xdr:sp macro="" textlink="">
      <xdr:nvSpPr>
        <xdr:cNvPr id="589" name="テキスト ボックス 588">
          <a:extLst>
            <a:ext uri="{FF2B5EF4-FFF2-40B4-BE49-F238E27FC236}">
              <a16:creationId xmlns:a16="http://schemas.microsoft.com/office/drawing/2014/main" id="{26B695E6-88B0-426A-A43C-A4F716F7FECA}"/>
            </a:ext>
          </a:extLst>
        </xdr:cNvPr>
        <xdr:cNvSpPr txBox="1"/>
      </xdr:nvSpPr>
      <xdr:spPr>
        <a:xfrm>
          <a:off x="14325111" y="948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15494</xdr:rowOff>
    </xdr:from>
    <xdr:to>
      <xdr:col>71</xdr:col>
      <xdr:colOff>177800</xdr:colOff>
      <xdr:row>59</xdr:row>
      <xdr:rowOff>16408</xdr:rowOff>
    </xdr:to>
    <xdr:cxnSp macro="">
      <xdr:nvCxnSpPr>
        <xdr:cNvPr id="590" name="直線コネクタ 589">
          <a:extLst>
            <a:ext uri="{FF2B5EF4-FFF2-40B4-BE49-F238E27FC236}">
              <a16:creationId xmlns:a16="http://schemas.microsoft.com/office/drawing/2014/main" id="{98F2B5E0-005D-415F-8817-BFFC4B987BA7}"/>
            </a:ext>
          </a:extLst>
        </xdr:cNvPr>
        <xdr:cNvCxnSpPr/>
      </xdr:nvCxnSpPr>
      <xdr:spPr>
        <a:xfrm>
          <a:off x="12814300" y="1013104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1" name="フローチャート: 判断 590">
          <a:extLst>
            <a:ext uri="{FF2B5EF4-FFF2-40B4-BE49-F238E27FC236}">
              <a16:creationId xmlns:a16="http://schemas.microsoft.com/office/drawing/2014/main" id="{3E848810-6660-4726-B24D-C853E8FBF86F}"/>
            </a:ext>
          </a:extLst>
        </xdr:cNvPr>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108945</xdr:rowOff>
    </xdr:from>
    <xdr:ext cx="534377" cy="259045"/>
    <xdr:sp macro="" textlink="">
      <xdr:nvSpPr>
        <xdr:cNvPr id="592" name="テキスト ボックス 591">
          <a:extLst>
            <a:ext uri="{FF2B5EF4-FFF2-40B4-BE49-F238E27FC236}">
              <a16:creationId xmlns:a16="http://schemas.microsoft.com/office/drawing/2014/main" id="{9FE2352F-A811-4DDF-87AD-B78D0DBC06F5}"/>
            </a:ext>
          </a:extLst>
        </xdr:cNvPr>
        <xdr:cNvSpPr txBox="1"/>
      </xdr:nvSpPr>
      <xdr:spPr>
        <a:xfrm>
          <a:off x="13436111" y="953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3" name="フローチャート: 判断 592">
          <a:extLst>
            <a:ext uri="{FF2B5EF4-FFF2-40B4-BE49-F238E27FC236}">
              <a16:creationId xmlns:a16="http://schemas.microsoft.com/office/drawing/2014/main" id="{08ED6A60-5E43-4B6B-9C42-348390DAA161}"/>
            </a:ext>
          </a:extLst>
        </xdr:cNvPr>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166755</xdr:rowOff>
    </xdr:from>
    <xdr:ext cx="534377" cy="259045"/>
    <xdr:sp macro="" textlink="">
      <xdr:nvSpPr>
        <xdr:cNvPr id="594" name="テキスト ボックス 593">
          <a:extLst>
            <a:ext uri="{FF2B5EF4-FFF2-40B4-BE49-F238E27FC236}">
              <a16:creationId xmlns:a16="http://schemas.microsoft.com/office/drawing/2014/main" id="{0577AB04-9522-46CA-A99E-290A5A646F1C}"/>
            </a:ext>
          </a:extLst>
        </xdr:cNvPr>
        <xdr:cNvSpPr txBox="1"/>
      </xdr:nvSpPr>
      <xdr:spPr>
        <a:xfrm>
          <a:off x="12547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DF760B15-FA88-430E-88EB-BC4F340A0B3B}"/>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FCC6EA45-DB52-441E-8DEC-C65AA3979CDA}"/>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A4BC3E19-A4B9-44B1-ADD8-24090ABBDB46}"/>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CC15FA10-5754-42B3-9B5E-0AB39270BFBA}"/>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EDBD5131-6F50-493E-83ED-EFF3C0BABB2A}"/>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85166</xdr:rowOff>
    </xdr:from>
    <xdr:to>
      <xdr:col>85</xdr:col>
      <xdr:colOff>177800</xdr:colOff>
      <xdr:row>59</xdr:row>
      <xdr:rowOff>15316</xdr:rowOff>
    </xdr:to>
    <xdr:sp macro="" textlink="">
      <xdr:nvSpPr>
        <xdr:cNvPr id="600" name="楕円 599">
          <a:extLst>
            <a:ext uri="{FF2B5EF4-FFF2-40B4-BE49-F238E27FC236}">
              <a16:creationId xmlns:a16="http://schemas.microsoft.com/office/drawing/2014/main" id="{F4BC8478-32FD-43A4-94F3-9102E4F8CC46}"/>
            </a:ext>
          </a:extLst>
        </xdr:cNvPr>
        <xdr:cNvSpPr/>
      </xdr:nvSpPr>
      <xdr:spPr>
        <a:xfrm>
          <a:off x="16268700" y="1002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93</xdr:rowOff>
    </xdr:from>
    <xdr:ext cx="534377" cy="259045"/>
    <xdr:sp macro="" textlink="">
      <xdr:nvSpPr>
        <xdr:cNvPr id="601" name="教育費該当値テキスト">
          <a:extLst>
            <a:ext uri="{FF2B5EF4-FFF2-40B4-BE49-F238E27FC236}">
              <a16:creationId xmlns:a16="http://schemas.microsoft.com/office/drawing/2014/main" id="{5E379536-C6AE-4C86-AA8F-6A68DCF59712}"/>
            </a:ext>
          </a:extLst>
        </xdr:cNvPr>
        <xdr:cNvSpPr txBox="1"/>
      </xdr:nvSpPr>
      <xdr:spPr>
        <a:xfrm>
          <a:off x="16370300" y="994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118808</xdr:rowOff>
    </xdr:from>
    <xdr:to>
      <xdr:col>81</xdr:col>
      <xdr:colOff>101600</xdr:colOff>
      <xdr:row>59</xdr:row>
      <xdr:rowOff>48958</xdr:rowOff>
    </xdr:to>
    <xdr:sp macro="" textlink="">
      <xdr:nvSpPr>
        <xdr:cNvPr id="602" name="楕円 601">
          <a:extLst>
            <a:ext uri="{FF2B5EF4-FFF2-40B4-BE49-F238E27FC236}">
              <a16:creationId xmlns:a16="http://schemas.microsoft.com/office/drawing/2014/main" id="{78E44A92-3482-4D7C-A9B9-CEAFB9C32C03}"/>
            </a:ext>
          </a:extLst>
        </xdr:cNvPr>
        <xdr:cNvSpPr/>
      </xdr:nvSpPr>
      <xdr:spPr>
        <a:xfrm>
          <a:off x="15430500" y="1006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40085</xdr:rowOff>
    </xdr:from>
    <xdr:ext cx="534377" cy="259045"/>
    <xdr:sp macro="" textlink="">
      <xdr:nvSpPr>
        <xdr:cNvPr id="603" name="テキスト ボックス 602">
          <a:extLst>
            <a:ext uri="{FF2B5EF4-FFF2-40B4-BE49-F238E27FC236}">
              <a16:creationId xmlns:a16="http://schemas.microsoft.com/office/drawing/2014/main" id="{9A6DB736-B1C6-4180-B0B8-8BD1BBF45889}"/>
            </a:ext>
          </a:extLst>
        </xdr:cNvPr>
        <xdr:cNvSpPr txBox="1"/>
      </xdr:nvSpPr>
      <xdr:spPr>
        <a:xfrm>
          <a:off x="15214111" y="1015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16878</xdr:rowOff>
    </xdr:from>
    <xdr:to>
      <xdr:col>76</xdr:col>
      <xdr:colOff>165100</xdr:colOff>
      <xdr:row>58</xdr:row>
      <xdr:rowOff>118478</xdr:rowOff>
    </xdr:to>
    <xdr:sp macro="" textlink="">
      <xdr:nvSpPr>
        <xdr:cNvPr id="604" name="楕円 603">
          <a:extLst>
            <a:ext uri="{FF2B5EF4-FFF2-40B4-BE49-F238E27FC236}">
              <a16:creationId xmlns:a16="http://schemas.microsoft.com/office/drawing/2014/main" id="{F7CFB2D9-0C7B-4DE2-A5C2-8BD748E62AD7}"/>
            </a:ext>
          </a:extLst>
        </xdr:cNvPr>
        <xdr:cNvSpPr/>
      </xdr:nvSpPr>
      <xdr:spPr>
        <a:xfrm>
          <a:off x="14541500" y="996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109605</xdr:rowOff>
    </xdr:from>
    <xdr:ext cx="534377" cy="259045"/>
    <xdr:sp macro="" textlink="">
      <xdr:nvSpPr>
        <xdr:cNvPr id="605" name="テキスト ボックス 604">
          <a:extLst>
            <a:ext uri="{FF2B5EF4-FFF2-40B4-BE49-F238E27FC236}">
              <a16:creationId xmlns:a16="http://schemas.microsoft.com/office/drawing/2014/main" id="{211D4040-A40B-490E-9BAA-9B20388CFCE0}"/>
            </a:ext>
          </a:extLst>
        </xdr:cNvPr>
        <xdr:cNvSpPr txBox="1"/>
      </xdr:nvSpPr>
      <xdr:spPr>
        <a:xfrm>
          <a:off x="14325111" y="1005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137058</xdr:rowOff>
    </xdr:from>
    <xdr:to>
      <xdr:col>72</xdr:col>
      <xdr:colOff>38100</xdr:colOff>
      <xdr:row>59</xdr:row>
      <xdr:rowOff>67208</xdr:rowOff>
    </xdr:to>
    <xdr:sp macro="" textlink="">
      <xdr:nvSpPr>
        <xdr:cNvPr id="606" name="楕円 605">
          <a:extLst>
            <a:ext uri="{FF2B5EF4-FFF2-40B4-BE49-F238E27FC236}">
              <a16:creationId xmlns:a16="http://schemas.microsoft.com/office/drawing/2014/main" id="{D95C824E-8D8C-418E-A3C7-D31577EFD4E5}"/>
            </a:ext>
          </a:extLst>
        </xdr:cNvPr>
        <xdr:cNvSpPr/>
      </xdr:nvSpPr>
      <xdr:spPr>
        <a:xfrm>
          <a:off x="13652500" y="1008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58335</xdr:rowOff>
    </xdr:from>
    <xdr:ext cx="534377" cy="259045"/>
    <xdr:sp macro="" textlink="">
      <xdr:nvSpPr>
        <xdr:cNvPr id="607" name="テキスト ボックス 606">
          <a:extLst>
            <a:ext uri="{FF2B5EF4-FFF2-40B4-BE49-F238E27FC236}">
              <a16:creationId xmlns:a16="http://schemas.microsoft.com/office/drawing/2014/main" id="{BA43BE3A-09AF-4136-898C-111F07DF3A31}"/>
            </a:ext>
          </a:extLst>
        </xdr:cNvPr>
        <xdr:cNvSpPr txBox="1"/>
      </xdr:nvSpPr>
      <xdr:spPr>
        <a:xfrm>
          <a:off x="13436111" y="1017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136144</xdr:rowOff>
    </xdr:from>
    <xdr:to>
      <xdr:col>67</xdr:col>
      <xdr:colOff>101600</xdr:colOff>
      <xdr:row>59</xdr:row>
      <xdr:rowOff>66294</xdr:rowOff>
    </xdr:to>
    <xdr:sp macro="" textlink="">
      <xdr:nvSpPr>
        <xdr:cNvPr id="608" name="楕円 607">
          <a:extLst>
            <a:ext uri="{FF2B5EF4-FFF2-40B4-BE49-F238E27FC236}">
              <a16:creationId xmlns:a16="http://schemas.microsoft.com/office/drawing/2014/main" id="{D699DF98-C5D0-471A-AC94-C27C8B5DF1CF}"/>
            </a:ext>
          </a:extLst>
        </xdr:cNvPr>
        <xdr:cNvSpPr/>
      </xdr:nvSpPr>
      <xdr:spPr>
        <a:xfrm>
          <a:off x="12763500" y="1008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57421</xdr:rowOff>
    </xdr:from>
    <xdr:ext cx="534377" cy="259045"/>
    <xdr:sp macro="" textlink="">
      <xdr:nvSpPr>
        <xdr:cNvPr id="609" name="テキスト ボックス 608">
          <a:extLst>
            <a:ext uri="{FF2B5EF4-FFF2-40B4-BE49-F238E27FC236}">
              <a16:creationId xmlns:a16="http://schemas.microsoft.com/office/drawing/2014/main" id="{3B5B6B6D-59A3-4667-9424-E6D3CF9B97F6}"/>
            </a:ext>
          </a:extLst>
        </xdr:cNvPr>
        <xdr:cNvSpPr txBox="1"/>
      </xdr:nvSpPr>
      <xdr:spPr>
        <a:xfrm>
          <a:off x="12547111" y="101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8FFE382F-8234-4D31-A133-253224722CA2}"/>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7F23036C-6D8A-411B-8ED3-864EAE804144}"/>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4EEE9D05-6E4D-41BF-BD9E-51593AA06F03}"/>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D4ABFAD9-6AE2-4630-BBB4-86F49BC89DC1}"/>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86C40383-526A-4F87-9814-852809DC3CDB}"/>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A2367708-5F79-4CA1-9CEF-00CEF947AE0A}"/>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FE6DD024-C07E-4223-8F86-423B39171AFD}"/>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E3EC161-8F24-42AC-A5EB-2197361B25D3}"/>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13F6E54E-C7C2-417C-8EEC-8128F9A19B8E}"/>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5F9CA4E1-A819-451E-8202-8884F66D725E}"/>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E5E029C6-2BC0-48A4-8A71-C8E555848CCF}"/>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123CB9B4-157D-4829-8E93-E49AA3C0177D}"/>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2AD7C1D3-70C3-4D86-8BDD-C36C7E1FC8D3}"/>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963B8D5B-DBAA-41AF-B3AB-A3CDEE511401}"/>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E2E5E705-59F7-4427-A8C4-3E09838CEFDE}"/>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B5FDCA86-CD6D-414D-83D1-262EE4ABBF3B}"/>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45671D32-E181-4BE9-AEAC-CA90941F6B01}"/>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6E43DA41-7EFC-48BD-9C15-003DE79CD927}"/>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B14176E8-A1DE-4A3E-B778-40FFDFE6BFFF}"/>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8FC17F26-14E7-4F75-BD97-F4AD64484DDD}"/>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7A793EFA-2A73-4420-A3D8-73A2A8ED512D}"/>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E38D2669-1C24-431B-8351-02B6BDE2678F}"/>
            </a:ext>
          </a:extLst>
        </xdr:cNvPr>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EB2D4ACE-32F6-487E-B03C-78B251F695EB}"/>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ED1CF911-7045-4E29-9827-924C30AADF65}"/>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a:extLst>
            <a:ext uri="{FF2B5EF4-FFF2-40B4-BE49-F238E27FC236}">
              <a16:creationId xmlns:a16="http://schemas.microsoft.com/office/drawing/2014/main" id="{548C99D2-0BAB-4479-849A-BA527FD31F41}"/>
            </a:ext>
          </a:extLst>
        </xdr:cNvPr>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a:extLst>
            <a:ext uri="{FF2B5EF4-FFF2-40B4-BE49-F238E27FC236}">
              <a16:creationId xmlns:a16="http://schemas.microsoft.com/office/drawing/2014/main" id="{7C79D376-3EC7-4607-B494-5DB1F3A1AB9E}"/>
            </a:ext>
          </a:extLst>
        </xdr:cNvPr>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135905</xdr:rowOff>
    </xdr:from>
    <xdr:to>
      <xdr:col>85</xdr:col>
      <xdr:colOff>127000</xdr:colOff>
      <xdr:row>78</xdr:row>
      <xdr:rowOff>139564</xdr:rowOff>
    </xdr:to>
    <xdr:cxnSp macro="">
      <xdr:nvCxnSpPr>
        <xdr:cNvPr id="636" name="直線コネクタ 635">
          <a:extLst>
            <a:ext uri="{FF2B5EF4-FFF2-40B4-BE49-F238E27FC236}">
              <a16:creationId xmlns:a16="http://schemas.microsoft.com/office/drawing/2014/main" id="{D865EA7C-BDCB-43E3-95D0-484339A3A811}"/>
            </a:ext>
          </a:extLst>
        </xdr:cNvPr>
        <xdr:cNvCxnSpPr/>
      </xdr:nvCxnSpPr>
      <xdr:spPr>
        <a:xfrm flipV="1">
          <a:off x="15481300" y="13509005"/>
          <a:ext cx="8382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7" name="災害復旧費平均値テキスト">
          <a:extLst>
            <a:ext uri="{FF2B5EF4-FFF2-40B4-BE49-F238E27FC236}">
              <a16:creationId xmlns:a16="http://schemas.microsoft.com/office/drawing/2014/main" id="{EC2E4ACF-504A-4EB2-8D38-5000504017C7}"/>
            </a:ext>
          </a:extLst>
        </xdr:cNvPr>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a:extLst>
            <a:ext uri="{FF2B5EF4-FFF2-40B4-BE49-F238E27FC236}">
              <a16:creationId xmlns:a16="http://schemas.microsoft.com/office/drawing/2014/main" id="{A6E37D95-6F16-421C-A9D2-9F2248F11D4D}"/>
            </a:ext>
          </a:extLst>
        </xdr:cNvPr>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134854</xdr:rowOff>
    </xdr:from>
    <xdr:to>
      <xdr:col>81</xdr:col>
      <xdr:colOff>50800</xdr:colOff>
      <xdr:row>78</xdr:row>
      <xdr:rowOff>139564</xdr:rowOff>
    </xdr:to>
    <xdr:cxnSp macro="">
      <xdr:nvCxnSpPr>
        <xdr:cNvPr id="639" name="直線コネクタ 638">
          <a:extLst>
            <a:ext uri="{FF2B5EF4-FFF2-40B4-BE49-F238E27FC236}">
              <a16:creationId xmlns:a16="http://schemas.microsoft.com/office/drawing/2014/main" id="{43BC3D89-1BFF-49EF-840A-598DA8F176E9}"/>
            </a:ext>
          </a:extLst>
        </xdr:cNvPr>
        <xdr:cNvCxnSpPr/>
      </xdr:nvCxnSpPr>
      <xdr:spPr>
        <a:xfrm>
          <a:off x="14592300" y="13507954"/>
          <a:ext cx="889000" cy="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a:extLst>
            <a:ext uri="{FF2B5EF4-FFF2-40B4-BE49-F238E27FC236}">
              <a16:creationId xmlns:a16="http://schemas.microsoft.com/office/drawing/2014/main" id="{B393C4BF-D32D-4AF9-A8C3-2D0407A55778}"/>
            </a:ext>
          </a:extLst>
        </xdr:cNvPr>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1" name="テキスト ボックス 640">
          <a:extLst>
            <a:ext uri="{FF2B5EF4-FFF2-40B4-BE49-F238E27FC236}">
              <a16:creationId xmlns:a16="http://schemas.microsoft.com/office/drawing/2014/main" id="{F9FEB67C-2B65-4966-883E-2E11DF12A6F8}"/>
            </a:ext>
          </a:extLst>
        </xdr:cNvPr>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134854</xdr:rowOff>
    </xdr:from>
    <xdr:to>
      <xdr:col>76</xdr:col>
      <xdr:colOff>114300</xdr:colOff>
      <xdr:row>78</xdr:row>
      <xdr:rowOff>136500</xdr:rowOff>
    </xdr:to>
    <xdr:cxnSp macro="">
      <xdr:nvCxnSpPr>
        <xdr:cNvPr id="642" name="直線コネクタ 641">
          <a:extLst>
            <a:ext uri="{FF2B5EF4-FFF2-40B4-BE49-F238E27FC236}">
              <a16:creationId xmlns:a16="http://schemas.microsoft.com/office/drawing/2014/main" id="{ABBC0F36-5287-461E-9005-D5C4F9D4F7AE}"/>
            </a:ext>
          </a:extLst>
        </xdr:cNvPr>
        <xdr:cNvCxnSpPr/>
      </xdr:nvCxnSpPr>
      <xdr:spPr>
        <a:xfrm flipV="1">
          <a:off x="13703300" y="13507954"/>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a:extLst>
            <a:ext uri="{FF2B5EF4-FFF2-40B4-BE49-F238E27FC236}">
              <a16:creationId xmlns:a16="http://schemas.microsoft.com/office/drawing/2014/main" id="{67AF2240-E122-4EBE-98B7-C48726B5EDA9}"/>
            </a:ext>
          </a:extLst>
        </xdr:cNvPr>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83538</xdr:rowOff>
    </xdr:from>
    <xdr:ext cx="469744" cy="259045"/>
    <xdr:sp macro="" textlink="">
      <xdr:nvSpPr>
        <xdr:cNvPr id="644" name="テキスト ボックス 643">
          <a:extLst>
            <a:ext uri="{FF2B5EF4-FFF2-40B4-BE49-F238E27FC236}">
              <a16:creationId xmlns:a16="http://schemas.microsoft.com/office/drawing/2014/main" id="{74042348-A912-425A-BBA1-812CF4DA6780}"/>
            </a:ext>
          </a:extLst>
        </xdr:cNvPr>
        <xdr:cNvSpPr txBox="1"/>
      </xdr:nvSpPr>
      <xdr:spPr>
        <a:xfrm>
          <a:off x="14357428" y="129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133803</xdr:rowOff>
    </xdr:from>
    <xdr:to>
      <xdr:col>71</xdr:col>
      <xdr:colOff>177800</xdr:colOff>
      <xdr:row>78</xdr:row>
      <xdr:rowOff>136500</xdr:rowOff>
    </xdr:to>
    <xdr:cxnSp macro="">
      <xdr:nvCxnSpPr>
        <xdr:cNvPr id="645" name="直線コネクタ 644">
          <a:extLst>
            <a:ext uri="{FF2B5EF4-FFF2-40B4-BE49-F238E27FC236}">
              <a16:creationId xmlns:a16="http://schemas.microsoft.com/office/drawing/2014/main" id="{C4888C6F-4572-49F1-A72B-5FF4F9BE5D89}"/>
            </a:ext>
          </a:extLst>
        </xdr:cNvPr>
        <xdr:cNvCxnSpPr/>
      </xdr:nvCxnSpPr>
      <xdr:spPr>
        <a:xfrm>
          <a:off x="12814300" y="13506903"/>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138323</xdr:rowOff>
    </xdr:from>
    <xdr:to>
      <xdr:col>72</xdr:col>
      <xdr:colOff>38100</xdr:colOff>
      <xdr:row>77</xdr:row>
      <xdr:rowOff>68473</xdr:rowOff>
    </xdr:to>
    <xdr:sp macro="" textlink="">
      <xdr:nvSpPr>
        <xdr:cNvPr id="646" name="フローチャート: 判断 645">
          <a:extLst>
            <a:ext uri="{FF2B5EF4-FFF2-40B4-BE49-F238E27FC236}">
              <a16:creationId xmlns:a16="http://schemas.microsoft.com/office/drawing/2014/main" id="{0A379758-0518-47BD-83DF-C5EFF5B7E421}"/>
            </a:ext>
          </a:extLst>
        </xdr:cNvPr>
        <xdr:cNvSpPr/>
      </xdr:nvSpPr>
      <xdr:spPr>
        <a:xfrm>
          <a:off x="13652500" y="1316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85000</xdr:rowOff>
    </xdr:from>
    <xdr:ext cx="469744" cy="259045"/>
    <xdr:sp macro="" textlink="">
      <xdr:nvSpPr>
        <xdr:cNvPr id="647" name="テキスト ボックス 646">
          <a:extLst>
            <a:ext uri="{FF2B5EF4-FFF2-40B4-BE49-F238E27FC236}">
              <a16:creationId xmlns:a16="http://schemas.microsoft.com/office/drawing/2014/main" id="{8A68C6A3-D8B7-4B8D-AE45-230C2E3CC787}"/>
            </a:ext>
          </a:extLst>
        </xdr:cNvPr>
        <xdr:cNvSpPr txBox="1"/>
      </xdr:nvSpPr>
      <xdr:spPr>
        <a:xfrm>
          <a:off x="13468428" y="1294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1118</xdr:rowOff>
    </xdr:from>
    <xdr:to>
      <xdr:col>67</xdr:col>
      <xdr:colOff>101600</xdr:colOff>
      <xdr:row>77</xdr:row>
      <xdr:rowOff>102718</xdr:rowOff>
    </xdr:to>
    <xdr:sp macro="" textlink="">
      <xdr:nvSpPr>
        <xdr:cNvPr id="648" name="フローチャート: 判断 647">
          <a:extLst>
            <a:ext uri="{FF2B5EF4-FFF2-40B4-BE49-F238E27FC236}">
              <a16:creationId xmlns:a16="http://schemas.microsoft.com/office/drawing/2014/main" id="{F4DB4261-E639-4020-91AA-7CA7493B23EA}"/>
            </a:ext>
          </a:extLst>
        </xdr:cNvPr>
        <xdr:cNvSpPr/>
      </xdr:nvSpPr>
      <xdr:spPr>
        <a:xfrm>
          <a:off x="12763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119245</xdr:rowOff>
    </xdr:from>
    <xdr:ext cx="469744" cy="259045"/>
    <xdr:sp macro="" textlink="">
      <xdr:nvSpPr>
        <xdr:cNvPr id="649" name="テキスト ボックス 648">
          <a:extLst>
            <a:ext uri="{FF2B5EF4-FFF2-40B4-BE49-F238E27FC236}">
              <a16:creationId xmlns:a16="http://schemas.microsoft.com/office/drawing/2014/main" id="{9E9451A0-67E0-4A1B-B5BD-2AF13599A468}"/>
            </a:ext>
          </a:extLst>
        </xdr:cNvPr>
        <xdr:cNvSpPr txBox="1"/>
      </xdr:nvSpPr>
      <xdr:spPr>
        <a:xfrm>
          <a:off x="12579428" y="129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A2D31045-DBBB-432B-A38D-F06E6C4FFEE5}"/>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BD36B86D-CA43-4DB7-B6F8-D4C640B76785}"/>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7A426B29-D8AD-4F89-BDDD-17589E39A6BB}"/>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5E8F38BC-73DA-4327-AE05-B8AD211D00CE}"/>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FB5348B6-13CF-4C64-AD09-9644D576235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85105</xdr:rowOff>
    </xdr:from>
    <xdr:to>
      <xdr:col>85</xdr:col>
      <xdr:colOff>177800</xdr:colOff>
      <xdr:row>79</xdr:row>
      <xdr:rowOff>15255</xdr:rowOff>
    </xdr:to>
    <xdr:sp macro="" textlink="">
      <xdr:nvSpPr>
        <xdr:cNvPr id="655" name="楕円 654">
          <a:extLst>
            <a:ext uri="{FF2B5EF4-FFF2-40B4-BE49-F238E27FC236}">
              <a16:creationId xmlns:a16="http://schemas.microsoft.com/office/drawing/2014/main" id="{9FCCD842-EFA6-41C0-BAE4-B059F7548376}"/>
            </a:ext>
          </a:extLst>
        </xdr:cNvPr>
        <xdr:cNvSpPr/>
      </xdr:nvSpPr>
      <xdr:spPr>
        <a:xfrm>
          <a:off x="16268700" y="134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32</xdr:rowOff>
    </xdr:from>
    <xdr:ext cx="313932" cy="259045"/>
    <xdr:sp macro="" textlink="">
      <xdr:nvSpPr>
        <xdr:cNvPr id="656" name="災害復旧費該当値テキスト">
          <a:extLst>
            <a:ext uri="{FF2B5EF4-FFF2-40B4-BE49-F238E27FC236}">
              <a16:creationId xmlns:a16="http://schemas.microsoft.com/office/drawing/2014/main" id="{BCDD5847-4447-47BE-8833-5233A53BC723}"/>
            </a:ext>
          </a:extLst>
        </xdr:cNvPr>
        <xdr:cNvSpPr txBox="1"/>
      </xdr:nvSpPr>
      <xdr:spPr>
        <a:xfrm>
          <a:off x="16370300" y="13373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88764</xdr:rowOff>
    </xdr:from>
    <xdr:to>
      <xdr:col>81</xdr:col>
      <xdr:colOff>101600</xdr:colOff>
      <xdr:row>79</xdr:row>
      <xdr:rowOff>18914</xdr:rowOff>
    </xdr:to>
    <xdr:sp macro="" textlink="">
      <xdr:nvSpPr>
        <xdr:cNvPr id="657" name="楕円 656">
          <a:extLst>
            <a:ext uri="{FF2B5EF4-FFF2-40B4-BE49-F238E27FC236}">
              <a16:creationId xmlns:a16="http://schemas.microsoft.com/office/drawing/2014/main" id="{A659FABF-97DB-46AC-9E41-F17679EF4C5A}"/>
            </a:ext>
          </a:extLst>
        </xdr:cNvPr>
        <xdr:cNvSpPr/>
      </xdr:nvSpPr>
      <xdr:spPr>
        <a:xfrm>
          <a:off x="15430500" y="134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10041</xdr:rowOff>
    </xdr:from>
    <xdr:ext cx="249299" cy="259045"/>
    <xdr:sp macro="" textlink="">
      <xdr:nvSpPr>
        <xdr:cNvPr id="658" name="テキスト ボックス 657">
          <a:extLst>
            <a:ext uri="{FF2B5EF4-FFF2-40B4-BE49-F238E27FC236}">
              <a16:creationId xmlns:a16="http://schemas.microsoft.com/office/drawing/2014/main" id="{18F4EA02-6C70-4885-B545-0813A1E5FBB7}"/>
            </a:ext>
          </a:extLst>
        </xdr:cNvPr>
        <xdr:cNvSpPr txBox="1"/>
      </xdr:nvSpPr>
      <xdr:spPr>
        <a:xfrm>
          <a:off x="15356650" y="135545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84054</xdr:rowOff>
    </xdr:from>
    <xdr:to>
      <xdr:col>76</xdr:col>
      <xdr:colOff>165100</xdr:colOff>
      <xdr:row>79</xdr:row>
      <xdr:rowOff>14204</xdr:rowOff>
    </xdr:to>
    <xdr:sp macro="" textlink="">
      <xdr:nvSpPr>
        <xdr:cNvPr id="659" name="楕円 658">
          <a:extLst>
            <a:ext uri="{FF2B5EF4-FFF2-40B4-BE49-F238E27FC236}">
              <a16:creationId xmlns:a16="http://schemas.microsoft.com/office/drawing/2014/main" id="{0336822D-C3B1-4013-AA7C-EB78318C9AE0}"/>
            </a:ext>
          </a:extLst>
        </xdr:cNvPr>
        <xdr:cNvSpPr/>
      </xdr:nvSpPr>
      <xdr:spPr>
        <a:xfrm>
          <a:off x="14541500" y="1345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5331</xdr:rowOff>
    </xdr:from>
    <xdr:ext cx="378565" cy="259045"/>
    <xdr:sp macro="" textlink="">
      <xdr:nvSpPr>
        <xdr:cNvPr id="660" name="テキスト ボックス 659">
          <a:extLst>
            <a:ext uri="{FF2B5EF4-FFF2-40B4-BE49-F238E27FC236}">
              <a16:creationId xmlns:a16="http://schemas.microsoft.com/office/drawing/2014/main" id="{2725B694-C4C6-4CDE-8CC2-990F76C4E29F}"/>
            </a:ext>
          </a:extLst>
        </xdr:cNvPr>
        <xdr:cNvSpPr txBox="1"/>
      </xdr:nvSpPr>
      <xdr:spPr>
        <a:xfrm>
          <a:off x="14403017" y="13549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85700</xdr:rowOff>
    </xdr:from>
    <xdr:to>
      <xdr:col>72</xdr:col>
      <xdr:colOff>38100</xdr:colOff>
      <xdr:row>79</xdr:row>
      <xdr:rowOff>15850</xdr:rowOff>
    </xdr:to>
    <xdr:sp macro="" textlink="">
      <xdr:nvSpPr>
        <xdr:cNvPr id="661" name="楕円 660">
          <a:extLst>
            <a:ext uri="{FF2B5EF4-FFF2-40B4-BE49-F238E27FC236}">
              <a16:creationId xmlns:a16="http://schemas.microsoft.com/office/drawing/2014/main" id="{2A0EB324-34FF-4869-9558-699655517B2E}"/>
            </a:ext>
          </a:extLst>
        </xdr:cNvPr>
        <xdr:cNvSpPr/>
      </xdr:nvSpPr>
      <xdr:spPr>
        <a:xfrm>
          <a:off x="13652500" y="134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6977</xdr:rowOff>
    </xdr:from>
    <xdr:ext cx="313932" cy="259045"/>
    <xdr:sp macro="" textlink="">
      <xdr:nvSpPr>
        <xdr:cNvPr id="662" name="テキスト ボックス 661">
          <a:extLst>
            <a:ext uri="{FF2B5EF4-FFF2-40B4-BE49-F238E27FC236}">
              <a16:creationId xmlns:a16="http://schemas.microsoft.com/office/drawing/2014/main" id="{37890DAE-5126-4343-BC25-16029C358232}"/>
            </a:ext>
          </a:extLst>
        </xdr:cNvPr>
        <xdr:cNvSpPr txBox="1"/>
      </xdr:nvSpPr>
      <xdr:spPr>
        <a:xfrm>
          <a:off x="13546333" y="1355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83003</xdr:rowOff>
    </xdr:from>
    <xdr:to>
      <xdr:col>67</xdr:col>
      <xdr:colOff>101600</xdr:colOff>
      <xdr:row>79</xdr:row>
      <xdr:rowOff>13153</xdr:rowOff>
    </xdr:to>
    <xdr:sp macro="" textlink="">
      <xdr:nvSpPr>
        <xdr:cNvPr id="663" name="楕円 662">
          <a:extLst>
            <a:ext uri="{FF2B5EF4-FFF2-40B4-BE49-F238E27FC236}">
              <a16:creationId xmlns:a16="http://schemas.microsoft.com/office/drawing/2014/main" id="{31703B00-8206-4DDD-A3D0-EEB46D296580}"/>
            </a:ext>
          </a:extLst>
        </xdr:cNvPr>
        <xdr:cNvSpPr/>
      </xdr:nvSpPr>
      <xdr:spPr>
        <a:xfrm>
          <a:off x="12763500" y="1345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4280</xdr:rowOff>
    </xdr:from>
    <xdr:ext cx="378565" cy="259045"/>
    <xdr:sp macro="" textlink="">
      <xdr:nvSpPr>
        <xdr:cNvPr id="664" name="テキスト ボックス 663">
          <a:extLst>
            <a:ext uri="{FF2B5EF4-FFF2-40B4-BE49-F238E27FC236}">
              <a16:creationId xmlns:a16="http://schemas.microsoft.com/office/drawing/2014/main" id="{C0FB7620-E547-419F-844C-634F49096322}"/>
            </a:ext>
          </a:extLst>
        </xdr:cNvPr>
        <xdr:cNvSpPr txBox="1"/>
      </xdr:nvSpPr>
      <xdr:spPr>
        <a:xfrm>
          <a:off x="12625017" y="13548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8C664689-3F06-40CE-BA8E-EFF366431B3E}"/>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E5F46667-6EA5-4AED-8214-E7241DC959A8}"/>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F6476578-E815-416F-B8FE-F24086B72CE1}"/>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760E9F3B-5B6E-438A-BB3D-24815AA95412}"/>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2D34B5A8-0871-4A0C-9F18-F6FD733971B8}"/>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DA77D162-356F-4D7C-9A70-5B95FB71F87B}"/>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C3E370BD-9AAB-4C07-8B0B-0AC6385682DA}"/>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70D8A83A-2244-484A-8809-153FD9CF4CB4}"/>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71B83634-8D7D-4403-BB97-1E946D32F074}"/>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F45335AB-ABEE-4071-8BC7-2107C13B8CB4}"/>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B815C141-7EA3-4523-8FB9-A68046445099}"/>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B49E7EE7-014F-4FE8-99AE-04B0C31F1444}"/>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9820CEA2-5DB5-44E6-9CE3-3D11F0DD7F75}"/>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25848D68-62EC-4721-8226-663128BBC69F}"/>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BC73C8DF-37DD-4386-B2F7-E3BEBC33EE49}"/>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B7D49F8F-4246-4D10-A9EB-8415F8A0F6AC}"/>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DA6CD5C4-DD10-4315-BF96-C31756765EF1}"/>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E9885A3-D4A5-43A9-939A-0E9268B66524}"/>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43C6A975-8E69-47FB-91D4-5994D05461A5}"/>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B197DD5D-1F52-4AD3-8ADC-21F5D1C9CC88}"/>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51E56576-C0FB-4947-A742-AA4E580ABE87}"/>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6277ED45-6EA2-4254-9817-0BBFD102D4E5}"/>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D0B869C1-ADFD-4EF7-81FA-14C9A7BF3022}"/>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a:extLst>
            <a:ext uri="{FF2B5EF4-FFF2-40B4-BE49-F238E27FC236}">
              <a16:creationId xmlns:a16="http://schemas.microsoft.com/office/drawing/2014/main" id="{FD8907CF-7F8A-4467-A0F8-BEE19D5E3502}"/>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a:extLst>
            <a:ext uri="{FF2B5EF4-FFF2-40B4-BE49-F238E27FC236}">
              <a16:creationId xmlns:a16="http://schemas.microsoft.com/office/drawing/2014/main" id="{648E59BD-19A3-4567-8787-F52E5BFE84D1}"/>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a:extLst>
            <a:ext uri="{FF2B5EF4-FFF2-40B4-BE49-F238E27FC236}">
              <a16:creationId xmlns:a16="http://schemas.microsoft.com/office/drawing/2014/main" id="{C777843C-3525-4F55-95C8-CC4A9871E6EC}"/>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a:extLst>
            <a:ext uri="{FF2B5EF4-FFF2-40B4-BE49-F238E27FC236}">
              <a16:creationId xmlns:a16="http://schemas.microsoft.com/office/drawing/2014/main" id="{919CA071-546C-42BC-93ED-4D7496417AD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a:extLst>
            <a:ext uri="{FF2B5EF4-FFF2-40B4-BE49-F238E27FC236}">
              <a16:creationId xmlns:a16="http://schemas.microsoft.com/office/drawing/2014/main" id="{9B6A49AE-2B75-4D7A-A339-C08B96C83C5A}"/>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90869</xdr:rowOff>
    </xdr:from>
    <xdr:to>
      <xdr:col>85</xdr:col>
      <xdr:colOff>127000</xdr:colOff>
      <xdr:row>96</xdr:row>
      <xdr:rowOff>145301</xdr:rowOff>
    </xdr:to>
    <xdr:cxnSp macro="">
      <xdr:nvCxnSpPr>
        <xdr:cNvPr id="693" name="直線コネクタ 692">
          <a:extLst>
            <a:ext uri="{FF2B5EF4-FFF2-40B4-BE49-F238E27FC236}">
              <a16:creationId xmlns:a16="http://schemas.microsoft.com/office/drawing/2014/main" id="{A98A2455-777F-4CC0-A111-30A4291449E5}"/>
            </a:ext>
          </a:extLst>
        </xdr:cNvPr>
        <xdr:cNvCxnSpPr/>
      </xdr:nvCxnSpPr>
      <xdr:spPr>
        <a:xfrm>
          <a:off x="15481300" y="16550069"/>
          <a:ext cx="838200" cy="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160177</xdr:rowOff>
    </xdr:from>
    <xdr:ext cx="534377" cy="259045"/>
    <xdr:sp macro="" textlink="">
      <xdr:nvSpPr>
        <xdr:cNvPr id="694" name="公債費平均値テキスト">
          <a:extLst>
            <a:ext uri="{FF2B5EF4-FFF2-40B4-BE49-F238E27FC236}">
              <a16:creationId xmlns:a16="http://schemas.microsoft.com/office/drawing/2014/main" id="{50368392-9500-4A4B-9021-B170E84D5C18}"/>
            </a:ext>
          </a:extLst>
        </xdr:cNvPr>
        <xdr:cNvSpPr txBox="1"/>
      </xdr:nvSpPr>
      <xdr:spPr>
        <a:xfrm>
          <a:off x="16370300" y="1610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a:extLst>
            <a:ext uri="{FF2B5EF4-FFF2-40B4-BE49-F238E27FC236}">
              <a16:creationId xmlns:a16="http://schemas.microsoft.com/office/drawing/2014/main" id="{4EC66363-036E-4259-B281-FAFF6DD6CFFD}"/>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90869</xdr:rowOff>
    </xdr:from>
    <xdr:to>
      <xdr:col>81</xdr:col>
      <xdr:colOff>50800</xdr:colOff>
      <xdr:row>97</xdr:row>
      <xdr:rowOff>13957</xdr:rowOff>
    </xdr:to>
    <xdr:cxnSp macro="">
      <xdr:nvCxnSpPr>
        <xdr:cNvPr id="696" name="直線コネクタ 695">
          <a:extLst>
            <a:ext uri="{FF2B5EF4-FFF2-40B4-BE49-F238E27FC236}">
              <a16:creationId xmlns:a16="http://schemas.microsoft.com/office/drawing/2014/main" id="{933B55B1-E9FB-4FB2-8821-213646E2F092}"/>
            </a:ext>
          </a:extLst>
        </xdr:cNvPr>
        <xdr:cNvCxnSpPr/>
      </xdr:nvCxnSpPr>
      <xdr:spPr>
        <a:xfrm flipV="1">
          <a:off x="14592300" y="16550069"/>
          <a:ext cx="889000" cy="9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a:extLst>
            <a:ext uri="{FF2B5EF4-FFF2-40B4-BE49-F238E27FC236}">
              <a16:creationId xmlns:a16="http://schemas.microsoft.com/office/drawing/2014/main" id="{F364BE1C-363A-43FE-94B3-8B2CE7BED90D}"/>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89806</xdr:rowOff>
    </xdr:from>
    <xdr:ext cx="534377" cy="259045"/>
    <xdr:sp macro="" textlink="">
      <xdr:nvSpPr>
        <xdr:cNvPr id="698" name="テキスト ボックス 697">
          <a:extLst>
            <a:ext uri="{FF2B5EF4-FFF2-40B4-BE49-F238E27FC236}">
              <a16:creationId xmlns:a16="http://schemas.microsoft.com/office/drawing/2014/main" id="{E82BA1FA-7586-421D-A285-39ED87097CFE}"/>
            </a:ext>
          </a:extLst>
        </xdr:cNvPr>
        <xdr:cNvSpPr txBox="1"/>
      </xdr:nvSpPr>
      <xdr:spPr>
        <a:xfrm>
          <a:off x="15214111" y="160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170281</xdr:rowOff>
    </xdr:from>
    <xdr:to>
      <xdr:col>76</xdr:col>
      <xdr:colOff>114300</xdr:colOff>
      <xdr:row>97</xdr:row>
      <xdr:rowOff>13957</xdr:rowOff>
    </xdr:to>
    <xdr:cxnSp macro="">
      <xdr:nvCxnSpPr>
        <xdr:cNvPr id="699" name="直線コネクタ 698">
          <a:extLst>
            <a:ext uri="{FF2B5EF4-FFF2-40B4-BE49-F238E27FC236}">
              <a16:creationId xmlns:a16="http://schemas.microsoft.com/office/drawing/2014/main" id="{90422A13-3445-4914-8331-0D639198BB61}"/>
            </a:ext>
          </a:extLst>
        </xdr:cNvPr>
        <xdr:cNvCxnSpPr/>
      </xdr:nvCxnSpPr>
      <xdr:spPr>
        <a:xfrm>
          <a:off x="13703300" y="16629481"/>
          <a:ext cx="889000" cy="1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a:extLst>
            <a:ext uri="{FF2B5EF4-FFF2-40B4-BE49-F238E27FC236}">
              <a16:creationId xmlns:a16="http://schemas.microsoft.com/office/drawing/2014/main" id="{1E6E1C05-7D69-4181-9D3A-4DCD4AA75BAD}"/>
            </a:ext>
          </a:extLst>
        </xdr:cNvPr>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100804</xdr:rowOff>
    </xdr:from>
    <xdr:ext cx="534377" cy="259045"/>
    <xdr:sp macro="" textlink="">
      <xdr:nvSpPr>
        <xdr:cNvPr id="701" name="テキスト ボックス 700">
          <a:extLst>
            <a:ext uri="{FF2B5EF4-FFF2-40B4-BE49-F238E27FC236}">
              <a16:creationId xmlns:a16="http://schemas.microsoft.com/office/drawing/2014/main" id="{F3E0FF10-4916-4D62-BF8E-CD363DCFD3A5}"/>
            </a:ext>
          </a:extLst>
        </xdr:cNvPr>
        <xdr:cNvSpPr txBox="1"/>
      </xdr:nvSpPr>
      <xdr:spPr>
        <a:xfrm>
          <a:off x="14325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106769</xdr:rowOff>
    </xdr:from>
    <xdr:to>
      <xdr:col>71</xdr:col>
      <xdr:colOff>177800</xdr:colOff>
      <xdr:row>96</xdr:row>
      <xdr:rowOff>170281</xdr:rowOff>
    </xdr:to>
    <xdr:cxnSp macro="">
      <xdr:nvCxnSpPr>
        <xdr:cNvPr id="702" name="直線コネクタ 701">
          <a:extLst>
            <a:ext uri="{FF2B5EF4-FFF2-40B4-BE49-F238E27FC236}">
              <a16:creationId xmlns:a16="http://schemas.microsoft.com/office/drawing/2014/main" id="{42FE4494-11AA-495A-A840-5AFDCF781BF6}"/>
            </a:ext>
          </a:extLst>
        </xdr:cNvPr>
        <xdr:cNvCxnSpPr/>
      </xdr:nvCxnSpPr>
      <xdr:spPr>
        <a:xfrm>
          <a:off x="12814300" y="16565969"/>
          <a:ext cx="889000" cy="6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3" name="フローチャート: 判断 702">
          <a:extLst>
            <a:ext uri="{FF2B5EF4-FFF2-40B4-BE49-F238E27FC236}">
              <a16:creationId xmlns:a16="http://schemas.microsoft.com/office/drawing/2014/main" id="{86727201-D0ED-436B-836C-22F58FA74DA7}"/>
            </a:ext>
          </a:extLst>
        </xdr:cNvPr>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143476</xdr:rowOff>
    </xdr:from>
    <xdr:ext cx="534377" cy="259045"/>
    <xdr:sp macro="" textlink="">
      <xdr:nvSpPr>
        <xdr:cNvPr id="704" name="テキスト ボックス 703">
          <a:extLst>
            <a:ext uri="{FF2B5EF4-FFF2-40B4-BE49-F238E27FC236}">
              <a16:creationId xmlns:a16="http://schemas.microsoft.com/office/drawing/2014/main" id="{C1943F3A-7CA6-4454-B8D0-EEC52D2DCFE8}"/>
            </a:ext>
          </a:extLst>
        </xdr:cNvPr>
        <xdr:cNvSpPr txBox="1"/>
      </xdr:nvSpPr>
      <xdr:spPr>
        <a:xfrm>
          <a:off x="13436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5" name="フローチャート: 判断 704">
          <a:extLst>
            <a:ext uri="{FF2B5EF4-FFF2-40B4-BE49-F238E27FC236}">
              <a16:creationId xmlns:a16="http://schemas.microsoft.com/office/drawing/2014/main" id="{28421091-3195-4483-BDBD-B05A2B704C8F}"/>
            </a:ext>
          </a:extLst>
        </xdr:cNvPr>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157954</xdr:rowOff>
    </xdr:from>
    <xdr:ext cx="534377" cy="259045"/>
    <xdr:sp macro="" textlink="">
      <xdr:nvSpPr>
        <xdr:cNvPr id="706" name="テキスト ボックス 705">
          <a:extLst>
            <a:ext uri="{FF2B5EF4-FFF2-40B4-BE49-F238E27FC236}">
              <a16:creationId xmlns:a16="http://schemas.microsoft.com/office/drawing/2014/main" id="{C370B826-3A4C-4335-A546-3EC01A123871}"/>
            </a:ext>
          </a:extLst>
        </xdr:cNvPr>
        <xdr:cNvSpPr txBox="1"/>
      </xdr:nvSpPr>
      <xdr:spPr>
        <a:xfrm>
          <a:off x="12547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AEE1EF89-8811-4997-B76B-B0EED2BAE7A3}"/>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9A395615-16A1-4DF7-9FA3-45D11F46A247}"/>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B735A814-DFD0-4702-906C-FE7FE6591B81}"/>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AE6B0003-AD85-42C3-A64B-88187257C3B5}"/>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F6FB4664-9188-452D-B242-7CD90B1CE28E}"/>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94501</xdr:rowOff>
    </xdr:from>
    <xdr:to>
      <xdr:col>85</xdr:col>
      <xdr:colOff>177800</xdr:colOff>
      <xdr:row>97</xdr:row>
      <xdr:rowOff>24651</xdr:rowOff>
    </xdr:to>
    <xdr:sp macro="" textlink="">
      <xdr:nvSpPr>
        <xdr:cNvPr id="712" name="楕円 711">
          <a:extLst>
            <a:ext uri="{FF2B5EF4-FFF2-40B4-BE49-F238E27FC236}">
              <a16:creationId xmlns:a16="http://schemas.microsoft.com/office/drawing/2014/main" id="{28CF78B9-E2B4-43D0-97E0-27703F72BCB8}"/>
            </a:ext>
          </a:extLst>
        </xdr:cNvPr>
        <xdr:cNvSpPr/>
      </xdr:nvSpPr>
      <xdr:spPr>
        <a:xfrm>
          <a:off x="16268700" y="1655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72928</xdr:rowOff>
    </xdr:from>
    <xdr:ext cx="534377" cy="259045"/>
    <xdr:sp macro="" textlink="">
      <xdr:nvSpPr>
        <xdr:cNvPr id="713" name="公債費該当値テキスト">
          <a:extLst>
            <a:ext uri="{FF2B5EF4-FFF2-40B4-BE49-F238E27FC236}">
              <a16:creationId xmlns:a16="http://schemas.microsoft.com/office/drawing/2014/main" id="{41C70262-C9B8-4140-B8FF-1D13D09321B4}"/>
            </a:ext>
          </a:extLst>
        </xdr:cNvPr>
        <xdr:cNvSpPr txBox="1"/>
      </xdr:nvSpPr>
      <xdr:spPr>
        <a:xfrm>
          <a:off x="16370300" y="1653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40069</xdr:rowOff>
    </xdr:from>
    <xdr:to>
      <xdr:col>81</xdr:col>
      <xdr:colOff>101600</xdr:colOff>
      <xdr:row>96</xdr:row>
      <xdr:rowOff>141669</xdr:rowOff>
    </xdr:to>
    <xdr:sp macro="" textlink="">
      <xdr:nvSpPr>
        <xdr:cNvPr id="714" name="楕円 713">
          <a:extLst>
            <a:ext uri="{FF2B5EF4-FFF2-40B4-BE49-F238E27FC236}">
              <a16:creationId xmlns:a16="http://schemas.microsoft.com/office/drawing/2014/main" id="{7298AF42-B5A5-4BA1-9926-40AD1FD4227E}"/>
            </a:ext>
          </a:extLst>
        </xdr:cNvPr>
        <xdr:cNvSpPr/>
      </xdr:nvSpPr>
      <xdr:spPr>
        <a:xfrm>
          <a:off x="15430500" y="1649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132796</xdr:rowOff>
    </xdr:from>
    <xdr:ext cx="534377" cy="259045"/>
    <xdr:sp macro="" textlink="">
      <xdr:nvSpPr>
        <xdr:cNvPr id="715" name="テキスト ボックス 714">
          <a:extLst>
            <a:ext uri="{FF2B5EF4-FFF2-40B4-BE49-F238E27FC236}">
              <a16:creationId xmlns:a16="http://schemas.microsoft.com/office/drawing/2014/main" id="{D4969828-48AE-4753-B981-BA173B032253}"/>
            </a:ext>
          </a:extLst>
        </xdr:cNvPr>
        <xdr:cNvSpPr txBox="1"/>
      </xdr:nvSpPr>
      <xdr:spPr>
        <a:xfrm>
          <a:off x="15214111" y="1659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134607</xdr:rowOff>
    </xdr:from>
    <xdr:to>
      <xdr:col>76</xdr:col>
      <xdr:colOff>165100</xdr:colOff>
      <xdr:row>97</xdr:row>
      <xdr:rowOff>64757</xdr:rowOff>
    </xdr:to>
    <xdr:sp macro="" textlink="">
      <xdr:nvSpPr>
        <xdr:cNvPr id="716" name="楕円 715">
          <a:extLst>
            <a:ext uri="{FF2B5EF4-FFF2-40B4-BE49-F238E27FC236}">
              <a16:creationId xmlns:a16="http://schemas.microsoft.com/office/drawing/2014/main" id="{23A9FE50-16FD-4E92-A449-9CAB04E830B3}"/>
            </a:ext>
          </a:extLst>
        </xdr:cNvPr>
        <xdr:cNvSpPr/>
      </xdr:nvSpPr>
      <xdr:spPr>
        <a:xfrm>
          <a:off x="14541500" y="1659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55884</xdr:rowOff>
    </xdr:from>
    <xdr:ext cx="534377" cy="259045"/>
    <xdr:sp macro="" textlink="">
      <xdr:nvSpPr>
        <xdr:cNvPr id="717" name="テキスト ボックス 716">
          <a:extLst>
            <a:ext uri="{FF2B5EF4-FFF2-40B4-BE49-F238E27FC236}">
              <a16:creationId xmlns:a16="http://schemas.microsoft.com/office/drawing/2014/main" id="{F8364455-2D55-4D68-BB15-8F4C48959A0F}"/>
            </a:ext>
          </a:extLst>
        </xdr:cNvPr>
        <xdr:cNvSpPr txBox="1"/>
      </xdr:nvSpPr>
      <xdr:spPr>
        <a:xfrm>
          <a:off x="14325111" y="1668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119481</xdr:rowOff>
    </xdr:from>
    <xdr:to>
      <xdr:col>72</xdr:col>
      <xdr:colOff>38100</xdr:colOff>
      <xdr:row>97</xdr:row>
      <xdr:rowOff>49631</xdr:rowOff>
    </xdr:to>
    <xdr:sp macro="" textlink="">
      <xdr:nvSpPr>
        <xdr:cNvPr id="718" name="楕円 717">
          <a:extLst>
            <a:ext uri="{FF2B5EF4-FFF2-40B4-BE49-F238E27FC236}">
              <a16:creationId xmlns:a16="http://schemas.microsoft.com/office/drawing/2014/main" id="{5CFECA2E-7F3A-4189-962F-7C440C4A4BFD}"/>
            </a:ext>
          </a:extLst>
        </xdr:cNvPr>
        <xdr:cNvSpPr/>
      </xdr:nvSpPr>
      <xdr:spPr>
        <a:xfrm>
          <a:off x="13652500" y="1657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40758</xdr:rowOff>
    </xdr:from>
    <xdr:ext cx="534377" cy="259045"/>
    <xdr:sp macro="" textlink="">
      <xdr:nvSpPr>
        <xdr:cNvPr id="719" name="テキスト ボックス 718">
          <a:extLst>
            <a:ext uri="{FF2B5EF4-FFF2-40B4-BE49-F238E27FC236}">
              <a16:creationId xmlns:a16="http://schemas.microsoft.com/office/drawing/2014/main" id="{ADB10630-AA36-494E-8C58-232A6A7BD677}"/>
            </a:ext>
          </a:extLst>
        </xdr:cNvPr>
        <xdr:cNvSpPr txBox="1"/>
      </xdr:nvSpPr>
      <xdr:spPr>
        <a:xfrm>
          <a:off x="13436111" y="1667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55969</xdr:rowOff>
    </xdr:from>
    <xdr:to>
      <xdr:col>67</xdr:col>
      <xdr:colOff>101600</xdr:colOff>
      <xdr:row>96</xdr:row>
      <xdr:rowOff>157569</xdr:rowOff>
    </xdr:to>
    <xdr:sp macro="" textlink="">
      <xdr:nvSpPr>
        <xdr:cNvPr id="720" name="楕円 719">
          <a:extLst>
            <a:ext uri="{FF2B5EF4-FFF2-40B4-BE49-F238E27FC236}">
              <a16:creationId xmlns:a16="http://schemas.microsoft.com/office/drawing/2014/main" id="{2B7D7BE0-5504-48E3-8BF0-CEB024DAB71C}"/>
            </a:ext>
          </a:extLst>
        </xdr:cNvPr>
        <xdr:cNvSpPr/>
      </xdr:nvSpPr>
      <xdr:spPr>
        <a:xfrm>
          <a:off x="12763500" y="165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148696</xdr:rowOff>
    </xdr:from>
    <xdr:ext cx="534377" cy="259045"/>
    <xdr:sp macro="" textlink="">
      <xdr:nvSpPr>
        <xdr:cNvPr id="721" name="テキスト ボックス 720">
          <a:extLst>
            <a:ext uri="{FF2B5EF4-FFF2-40B4-BE49-F238E27FC236}">
              <a16:creationId xmlns:a16="http://schemas.microsoft.com/office/drawing/2014/main" id="{27A88531-7208-4445-9EF0-E5E3B27DCA30}"/>
            </a:ext>
          </a:extLst>
        </xdr:cNvPr>
        <xdr:cNvSpPr txBox="1"/>
      </xdr:nvSpPr>
      <xdr:spPr>
        <a:xfrm>
          <a:off x="12547111" y="166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2C7551C1-D749-44E0-BC25-BFE41DBDCD72}"/>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94C7AF30-8D4B-4BFA-B884-B47A15F25BDA}"/>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5CB63265-C8BF-4786-B47D-126A61A3D891}"/>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84A44D9-9205-4FFD-978D-66E55B563531}"/>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697F61AF-AA4A-4B96-816D-38AD9B9DC87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F6063AFA-50AF-465D-8C11-0ED3D6C20135}"/>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B1B44715-D17C-4814-99FA-638E727698A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18A2D261-835A-4D3C-A1B2-0DA53FB51644}"/>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7342BA8E-3E5D-4732-A381-DF6014AA185B}"/>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2107F21-0F21-471D-A153-6A59C9B74D9F}"/>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B807E991-73AC-4EFD-93C2-72C3C7991EF9}"/>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75CE8E-D87E-4547-AD31-B2FA92D06EC2}"/>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3BF81AAD-0BE1-46C5-AED0-7187A7C8AB78}"/>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669E816A-5F43-419E-BEE8-F0923F103587}"/>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4E161DD8-F7AC-4B7D-AA14-39002B448CD3}"/>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E28ECB6C-C75D-43DC-A2EF-4C5BE22CB8E9}"/>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15FBED63-DF7F-4844-9F0D-ED5430DFC6E5}"/>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8F033184-9830-463B-9842-61D33F9D9E8E}"/>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29E0849C-54C8-4B64-8610-3CFC6504600F}"/>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BF296C05-7AA3-4E76-AF48-A2E04C6477FD}"/>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EF756EE2-692F-41A9-928C-A1FF9069355D}"/>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A6C4F2E0-91F6-47EE-A507-3359C20ADEEC}"/>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E8D3D840-E31D-4F6B-AE36-E2721FB1B54A}"/>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E71EA58-7902-4719-A168-3BF2A16A3B34}"/>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a:extLst>
            <a:ext uri="{FF2B5EF4-FFF2-40B4-BE49-F238E27FC236}">
              <a16:creationId xmlns:a16="http://schemas.microsoft.com/office/drawing/2014/main" id="{FD67935D-02CE-4C73-979C-F87F04C19937}"/>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A4DB246A-3B92-43F8-BA95-BAB08C523B6B}"/>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a:extLst>
            <a:ext uri="{FF2B5EF4-FFF2-40B4-BE49-F238E27FC236}">
              <a16:creationId xmlns:a16="http://schemas.microsoft.com/office/drawing/2014/main" id="{4DF67736-D71B-4436-A0A1-E8CE04D96E9A}"/>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300D5DE6-68F8-425C-A6AB-CC9FB291ABF7}"/>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7FEBC01D-AABE-4B0A-AF60-23C5166C975B}"/>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a:extLst>
            <a:ext uri="{FF2B5EF4-FFF2-40B4-BE49-F238E27FC236}">
              <a16:creationId xmlns:a16="http://schemas.microsoft.com/office/drawing/2014/main" id="{791E2604-8DF2-49FC-B4C6-804A429DB971}"/>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1797B0E5-F9C1-4950-830E-BEF5B1ECE473}"/>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7C988261-58F8-4149-8F3E-1DED2CB62A4C}"/>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a:extLst>
            <a:ext uri="{FF2B5EF4-FFF2-40B4-BE49-F238E27FC236}">
              <a16:creationId xmlns:a16="http://schemas.microsoft.com/office/drawing/2014/main" id="{7AD23F2E-B63B-497A-88AE-3CD4DC2E59FB}"/>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a:extLst>
            <a:ext uri="{FF2B5EF4-FFF2-40B4-BE49-F238E27FC236}">
              <a16:creationId xmlns:a16="http://schemas.microsoft.com/office/drawing/2014/main" id="{249C63D4-9059-4DE3-B27D-2C35C13E6467}"/>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E6A8491A-4BB6-4BC9-BB37-E3BCCB8F5B56}"/>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a:extLst>
            <a:ext uri="{FF2B5EF4-FFF2-40B4-BE49-F238E27FC236}">
              <a16:creationId xmlns:a16="http://schemas.microsoft.com/office/drawing/2014/main" id="{E0EACF46-D51F-4EB2-B2D1-D4D7EA2CF18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a:extLst>
            <a:ext uri="{FF2B5EF4-FFF2-40B4-BE49-F238E27FC236}">
              <a16:creationId xmlns:a16="http://schemas.microsoft.com/office/drawing/2014/main" id="{B59AA69B-6E3D-4AE1-8988-C2419FACE9E9}"/>
            </a:ext>
          </a:extLst>
        </xdr:cNvPr>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C77C91F3-64AC-4484-84E5-B736D8CA2779}"/>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0" name="フローチャート: 判断 759">
          <a:extLst>
            <a:ext uri="{FF2B5EF4-FFF2-40B4-BE49-F238E27FC236}">
              <a16:creationId xmlns:a16="http://schemas.microsoft.com/office/drawing/2014/main" id="{A78B1DD8-0623-40EF-91B9-A85F5C7B9CB6}"/>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1" name="テキスト ボックス 760">
          <a:extLst>
            <a:ext uri="{FF2B5EF4-FFF2-40B4-BE49-F238E27FC236}">
              <a16:creationId xmlns:a16="http://schemas.microsoft.com/office/drawing/2014/main" id="{B549821B-75A4-4D83-94E0-71BB67C708C5}"/>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2" name="フローチャート: 判断 761">
          <a:extLst>
            <a:ext uri="{FF2B5EF4-FFF2-40B4-BE49-F238E27FC236}">
              <a16:creationId xmlns:a16="http://schemas.microsoft.com/office/drawing/2014/main" id="{75EEC305-7C26-43F3-ACE2-0FA2EFC12475}"/>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3" name="テキスト ボックス 762">
          <a:extLst>
            <a:ext uri="{FF2B5EF4-FFF2-40B4-BE49-F238E27FC236}">
              <a16:creationId xmlns:a16="http://schemas.microsoft.com/office/drawing/2014/main" id="{1DBEFF8D-FB4F-4D2C-99AD-D52161B30029}"/>
            </a:ext>
          </a:extLst>
        </xdr:cNvPr>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97BCC088-2274-4E64-A05E-73DD3D50EA27}"/>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7A866C18-CFEF-48E3-B960-006F7FED6969}"/>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B32F89DA-46D9-4C75-9535-A20350A5FACA}"/>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189BF332-08ED-4697-8305-E2C53601F6DC}"/>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E15D9044-90E5-4FFA-850E-61CC7F4C73BB}"/>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41514040-0C59-4BC4-8B6B-DA2048B8C5A2}"/>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a:extLst>
            <a:ext uri="{FF2B5EF4-FFF2-40B4-BE49-F238E27FC236}">
              <a16:creationId xmlns:a16="http://schemas.microsoft.com/office/drawing/2014/main" id="{0312ADFB-9E23-41DB-86A9-E836382B4DBF}"/>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D05728AE-27B0-4A29-B0C1-BFAC3D95618C}"/>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6991C449-58C5-4516-A467-002C0B54B628}"/>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C63B19A1-E66C-4659-8ACC-B9518B43A33A}"/>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E1028B9B-8FA6-4FED-AD08-B68F3E425CC9}"/>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FD3A0468-CE6F-45AE-A873-D1F55F6F8D9A}"/>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7596DCC-431B-4001-9BD0-B061A2226BF7}"/>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9A0D4111-55B3-4C95-B375-B5FA9128DF36}"/>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7A7B8B5D-5B22-4B31-A80A-2E4843B8B762}"/>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78D47E2B-EA5F-4F0B-98C7-4925617058FC}"/>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28EBA781-6D10-4EDC-B380-9E1F44A5D538}"/>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876D6071-EE2C-4BD6-B1AB-2EBC88389464}"/>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F9B46895-2BCA-4B11-9390-D1635FA89D12}"/>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BFD2B456-0FDF-456A-9554-B1050D994D67}"/>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41BC42C7-6386-4C9F-9F38-C4631D759DB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2A22DDFB-4068-4CBF-9B60-B79404888A72}"/>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46BF13BE-F4D1-4C60-8681-109BAE940061}"/>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F1B25DAC-7C61-47CC-95F2-A53C15DE7593}"/>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ECF72AC-FEAE-42B8-96DC-F99DD3955088}"/>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16F191DE-E1DD-4D39-8D36-4675C395220F}"/>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FA917725-204B-4021-97F7-D9B2CB83CB7C}"/>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78F63DA1-FE04-4C41-940E-CAF020EE141C}"/>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1660CE6-92C7-4488-A808-7EB12FB1EE4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688B5752-D502-41A2-B637-D9AC18A6B983}"/>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FAF968C3-D961-42E4-8614-A7CD0032DF24}"/>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C459745F-C41C-41AE-9EE8-CA88D0AAE423}"/>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9D5DF98B-D92B-4145-8D8C-BBF483B5989C}"/>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23467F85-C9C5-458E-8B89-F0F70C27C537}"/>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1A3EA400-CBDA-4C85-9A6A-B53BC37B3DA1}"/>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32BEA4DF-569A-4290-871B-351ADC5B2908}"/>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32E9EB79-2ABD-4FC9-804F-069A2AAC6BA1}"/>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673AF4FA-B8F1-423A-8806-64BAB566CEF5}"/>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470753DB-3AD1-4190-A65B-E3609E658705}"/>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96F2C681-274B-4654-86E9-51BFFE7562D1}"/>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A23B8848-4B53-45A2-91C9-509BD11B66AE}"/>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3546244D-59AA-4E40-B03F-16274FE9A3A2}"/>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489BDD41-B732-486A-BD3D-E6E5F4E09AED}"/>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80CFF5DC-328C-4F02-8E8C-BA22AB977057}"/>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C7D8819E-752E-4371-916A-E49187222DF1}"/>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73774E22-FFF1-4D0B-9789-7B8CAAA2043A}"/>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9EF44978-3299-43EB-B561-0A811D182467}"/>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56BA91DC-7455-4DA4-B45E-5F9E4FF40067}"/>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151F1631-9E29-4FE8-A2E0-CF1E81868072}"/>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BC167AF1-3BA2-48C9-B1FD-BA5A2651AE55}"/>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97F3D690-26B5-4751-B471-99E8F765A491}"/>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DF81E596-6A87-4E07-9527-01185E9A47A2}"/>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41BE46DB-24E9-4C4E-907F-9E5A9A37BF6D}"/>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6800D085-F7C8-43ED-86FD-15447C8B7F38}"/>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A66626C2-1414-4C6C-862E-B2BF0FC78B09}"/>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479B3F74-1B50-41F8-BFAD-6608D22BACC2}"/>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339B9B56-8811-4233-8382-9ED38AE6761F}"/>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56658B19-201B-4D52-9241-F2AC658A5FF6}"/>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73880793-073F-41D4-B799-79A6AC095F7E}"/>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5581FC0C-8894-4A93-9CB4-7BE7D01CC26E}"/>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C79CE0FA-9C1E-4A1D-8188-425B111AEBAA}"/>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E1D7A7F-813C-4E7A-A6CD-ABF3BDD97263}"/>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EE508089-C3E3-46CA-8113-613D2BF02C83}"/>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4B549DEE-AC2D-4F16-9B59-B9785B2F8A4B}"/>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39953822-1675-409A-9BA8-E12281479EC5}"/>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D7F0C052-497F-42D0-B747-25CD8C71F726}"/>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2AB49F66-37E2-43B5-8AA1-CB51E8586949}"/>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について、類似団体内平均を一貫して下回っているのは、議会費、総務費、民生費、衛生費、農林水産業費、消防費、教育費、公債費である。民生費については、障がい者の自立支援給付や保育所・認定こども園の施設運営費などの扶助費が増加傾向にある中で、前年度に非課税世帯や子育て世帯への臨時特別給付金などの新型コロナウイルス感染症対策による支出があったことから減少している。農林水産業費については、令和３年度から実施している漁港海岸保全施設の老朽化対策のため上昇している。公債費については、前年度に繰上償還を実施したことから減少している。</a:t>
          </a:r>
        </a:p>
        <a:p>
          <a:r>
            <a:rPr kumimoji="1" lang="ja-JP" altLang="en-US" sz="1300">
              <a:latin typeface="ＭＳ Ｐゴシック" panose="020B0600070205080204" pitchFamily="50" charset="-128"/>
              <a:ea typeface="ＭＳ Ｐゴシック" panose="020B0600070205080204" pitchFamily="50" charset="-128"/>
            </a:rPr>
            <a:t>　一方で土木費では、中野島坪川線の踏切・道路改良工事や中滑川駅前周辺の整備として新たな複合施設の建設により上昇している。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富山県滑川市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標準財政規模に対する財政調整基金残高は</a:t>
          </a:r>
          <a:r>
            <a:rPr kumimoji="1" lang="en-US" altLang="ja-JP" sz="1300">
              <a:latin typeface="ＭＳ ゴシック" pitchFamily="49" charset="-128"/>
              <a:ea typeface="ＭＳ ゴシック" pitchFamily="49" charset="-128"/>
            </a:rPr>
            <a:t>29.40</a:t>
          </a:r>
          <a:r>
            <a:rPr kumimoji="1" lang="ja-JP" altLang="en-US" sz="1300">
              <a:latin typeface="ＭＳ ゴシック" pitchFamily="49" charset="-128"/>
              <a:ea typeface="ＭＳ ゴシック" pitchFamily="49" charset="-128"/>
            </a:rPr>
            <a:t>％と前年度より</a:t>
          </a:r>
          <a:r>
            <a:rPr kumimoji="1" lang="en-US" altLang="ja-JP" sz="1300">
              <a:latin typeface="ＭＳ ゴシック" pitchFamily="49" charset="-128"/>
              <a:ea typeface="ＭＳ ゴシック" pitchFamily="49" charset="-128"/>
            </a:rPr>
            <a:t>3.21</a:t>
          </a:r>
          <a:r>
            <a:rPr kumimoji="1" lang="ja-JP" altLang="en-US" sz="1300">
              <a:latin typeface="ＭＳ ゴシック" pitchFamily="49" charset="-128"/>
              <a:ea typeface="ＭＳ ゴシック" pitchFamily="49" charset="-128"/>
            </a:rPr>
            <a:t>ポイント増加している。今後の財政需要に備えるために基金を積み増ししたことと、臨時財政対策債発行可能額の減少により標準財政規模が小さくなったものである。</a:t>
          </a:r>
        </a:p>
        <a:p>
          <a:r>
            <a:rPr kumimoji="1" lang="ja-JP" altLang="en-US" sz="1300">
              <a:latin typeface="ＭＳ ゴシック" pitchFamily="49" charset="-128"/>
              <a:ea typeface="ＭＳ ゴシック" pitchFamily="49" charset="-128"/>
            </a:rPr>
            <a:t>　一方、歳出の抑制に努めたことなどにより、実質収支比率は</a:t>
          </a:r>
          <a:r>
            <a:rPr kumimoji="1" lang="en-US" altLang="ja-JP" sz="1300">
              <a:latin typeface="ＭＳ ゴシック" pitchFamily="49" charset="-128"/>
              <a:ea typeface="ＭＳ ゴシック" pitchFamily="49" charset="-128"/>
            </a:rPr>
            <a:t>14.00</a:t>
          </a:r>
          <a:r>
            <a:rPr kumimoji="1" lang="ja-JP" altLang="en-US" sz="1300">
              <a:latin typeface="ＭＳ ゴシック" pitchFamily="49" charset="-128"/>
              <a:ea typeface="ＭＳ ゴシック" pitchFamily="49" charset="-128"/>
            </a:rPr>
            <a:t>％となった。</a:t>
          </a:r>
        </a:p>
        <a:p>
          <a:r>
            <a:rPr kumimoji="1" lang="ja-JP" altLang="en-US" sz="1300">
              <a:latin typeface="ＭＳ ゴシック" pitchFamily="49" charset="-128"/>
              <a:ea typeface="ＭＳ ゴシック" pitchFamily="49" charset="-128"/>
            </a:rPr>
            <a:t>　今後も行政サービスの質の維持向上に努め、事務事業の効率化を図りながら健全な財政運営に努める。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富山県滑川市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において各会計に赤字は生じていないものの、高齢社会の進行に伴う医療費や介護給付費の増加などにより、後期高齢者医療保険事業や介護保険事業などの医療介護系特別会計への繰出金は年々増加していくことが見込まれる。</a:t>
          </a:r>
        </a:p>
        <a:p>
          <a:r>
            <a:rPr kumimoji="1" lang="ja-JP" altLang="en-US" sz="1400">
              <a:latin typeface="ＭＳ ゴシック" pitchFamily="49" charset="-128"/>
              <a:ea typeface="ＭＳ ゴシック" pitchFamily="49" charset="-128"/>
            </a:rPr>
            <a:t>　健康寿命延伸に向けた予防事業について積極的に施策を推進しているところであるが、今後も引き続き、医療費の抑制を通じ、市財政に及ぼす影響の軽減に努めていく。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3" t="s">
        <v>82</v>
      </c>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c r="AW1" s="593"/>
      <c r="AX1" s="593"/>
      <c r="AY1" s="593"/>
      <c r="AZ1" s="593"/>
      <c r="BA1" s="593"/>
      <c r="BB1" s="593"/>
      <c r="BC1" s="593"/>
      <c r="BD1" s="593"/>
      <c r="BE1" s="593"/>
      <c r="BF1" s="593"/>
      <c r="BG1" s="593"/>
      <c r="BH1" s="593"/>
      <c r="BI1" s="593"/>
      <c r="BJ1" s="593"/>
      <c r="BK1" s="593"/>
      <c r="BL1" s="593"/>
      <c r="BM1" s="593"/>
      <c r="BN1" s="593"/>
      <c r="BO1" s="593"/>
      <c r="BP1" s="593"/>
      <c r="BQ1" s="593"/>
      <c r="BR1" s="593"/>
      <c r="BS1" s="593"/>
      <c r="BT1" s="593"/>
      <c r="BU1" s="593"/>
      <c r="BV1" s="593"/>
      <c r="BW1" s="593"/>
      <c r="BX1" s="593"/>
      <c r="BY1" s="593"/>
      <c r="BZ1" s="593"/>
      <c r="CA1" s="593"/>
      <c r="CB1" s="593"/>
      <c r="CC1" s="593"/>
      <c r="CD1" s="593"/>
      <c r="CE1" s="593"/>
      <c r="CF1" s="593"/>
      <c r="CG1" s="593"/>
      <c r="CH1" s="593"/>
      <c r="CI1" s="593"/>
      <c r="CJ1" s="593"/>
      <c r="CK1" s="593"/>
      <c r="CL1" s="593"/>
      <c r="CM1" s="593"/>
      <c r="CN1" s="593"/>
      <c r="CO1" s="593"/>
      <c r="CP1" s="593"/>
      <c r="CQ1" s="593"/>
      <c r="CR1" s="593"/>
      <c r="CS1" s="593"/>
      <c r="CT1" s="593"/>
      <c r="CU1" s="593"/>
      <c r="CV1" s="593"/>
      <c r="CW1" s="593"/>
      <c r="CX1" s="593"/>
      <c r="CY1" s="593"/>
      <c r="CZ1" s="593"/>
      <c r="DA1" s="593"/>
      <c r="DB1" s="593"/>
      <c r="DC1" s="593"/>
      <c r="DD1" s="593"/>
      <c r="DE1" s="593"/>
      <c r="DF1" s="593"/>
      <c r="DG1" s="593"/>
      <c r="DH1" s="593"/>
      <c r="DI1" s="593"/>
      <c r="DJ1" s="181"/>
      <c r="DK1" s="181"/>
      <c r="DL1" s="181"/>
      <c r="DM1" s="181"/>
      <c r="DN1" s="181"/>
      <c r="DO1" s="181"/>
    </row>
    <row r="2" spans="1:119" ht="24" thickBot="1" x14ac:dyDescent="0.25">
      <c r="B2" s="182" t="s">
        <v>83</v>
      </c>
      <c r="C2" s="182"/>
      <c r="D2" s="183"/>
    </row>
    <row r="3" spans="1:119" ht="18.75" customHeight="1" thickBot="1" x14ac:dyDescent="0.25">
      <c r="A3" s="181"/>
      <c r="B3" s="594" t="s">
        <v>84</v>
      </c>
      <c r="C3" s="595"/>
      <c r="D3" s="595"/>
      <c r="E3" s="596"/>
      <c r="F3" s="596"/>
      <c r="G3" s="596"/>
      <c r="H3" s="596"/>
      <c r="I3" s="596"/>
      <c r="J3" s="596"/>
      <c r="K3" s="596"/>
      <c r="L3" s="596" t="s">
        <v>85</v>
      </c>
      <c r="M3" s="596"/>
      <c r="N3" s="596"/>
      <c r="O3" s="596"/>
      <c r="P3" s="596"/>
      <c r="Q3" s="596"/>
      <c r="R3" s="599"/>
      <c r="S3" s="599"/>
      <c r="T3" s="599"/>
      <c r="U3" s="599"/>
      <c r="V3" s="600"/>
      <c r="W3" s="490" t="s">
        <v>86</v>
      </c>
      <c r="X3" s="491"/>
      <c r="Y3" s="491"/>
      <c r="Z3" s="491"/>
      <c r="AA3" s="491"/>
      <c r="AB3" s="595"/>
      <c r="AC3" s="599" t="s">
        <v>87</v>
      </c>
      <c r="AD3" s="491"/>
      <c r="AE3" s="491"/>
      <c r="AF3" s="491"/>
      <c r="AG3" s="491"/>
      <c r="AH3" s="491"/>
      <c r="AI3" s="491"/>
      <c r="AJ3" s="491"/>
      <c r="AK3" s="491"/>
      <c r="AL3" s="561"/>
      <c r="AM3" s="490" t="s">
        <v>88</v>
      </c>
      <c r="AN3" s="491"/>
      <c r="AO3" s="491"/>
      <c r="AP3" s="491"/>
      <c r="AQ3" s="491"/>
      <c r="AR3" s="491"/>
      <c r="AS3" s="491"/>
      <c r="AT3" s="491"/>
      <c r="AU3" s="491"/>
      <c r="AV3" s="491"/>
      <c r="AW3" s="491"/>
      <c r="AX3" s="561"/>
      <c r="AY3" s="553" t="s">
        <v>1</v>
      </c>
      <c r="AZ3" s="554"/>
      <c r="BA3" s="554"/>
      <c r="BB3" s="554"/>
      <c r="BC3" s="554"/>
      <c r="BD3" s="554"/>
      <c r="BE3" s="554"/>
      <c r="BF3" s="554"/>
      <c r="BG3" s="554"/>
      <c r="BH3" s="554"/>
      <c r="BI3" s="554"/>
      <c r="BJ3" s="554"/>
      <c r="BK3" s="554"/>
      <c r="BL3" s="554"/>
      <c r="BM3" s="603"/>
      <c r="BN3" s="490" t="s">
        <v>89</v>
      </c>
      <c r="BO3" s="491"/>
      <c r="BP3" s="491"/>
      <c r="BQ3" s="491"/>
      <c r="BR3" s="491"/>
      <c r="BS3" s="491"/>
      <c r="BT3" s="491"/>
      <c r="BU3" s="561"/>
      <c r="BV3" s="490" t="s">
        <v>90</v>
      </c>
      <c r="BW3" s="491"/>
      <c r="BX3" s="491"/>
      <c r="BY3" s="491"/>
      <c r="BZ3" s="491"/>
      <c r="CA3" s="491"/>
      <c r="CB3" s="491"/>
      <c r="CC3" s="561"/>
      <c r="CD3" s="553" t="s">
        <v>1</v>
      </c>
      <c r="CE3" s="554"/>
      <c r="CF3" s="554"/>
      <c r="CG3" s="554"/>
      <c r="CH3" s="554"/>
      <c r="CI3" s="554"/>
      <c r="CJ3" s="554"/>
      <c r="CK3" s="554"/>
      <c r="CL3" s="554"/>
      <c r="CM3" s="554"/>
      <c r="CN3" s="554"/>
      <c r="CO3" s="554"/>
      <c r="CP3" s="554"/>
      <c r="CQ3" s="554"/>
      <c r="CR3" s="554"/>
      <c r="CS3" s="603"/>
      <c r="CT3" s="490" t="s">
        <v>91</v>
      </c>
      <c r="CU3" s="491"/>
      <c r="CV3" s="491"/>
      <c r="CW3" s="491"/>
      <c r="CX3" s="491"/>
      <c r="CY3" s="491"/>
      <c r="CZ3" s="491"/>
      <c r="DA3" s="561"/>
      <c r="DB3" s="490" t="s">
        <v>92</v>
      </c>
      <c r="DC3" s="491"/>
      <c r="DD3" s="491"/>
      <c r="DE3" s="491"/>
      <c r="DF3" s="491"/>
      <c r="DG3" s="491"/>
      <c r="DH3" s="491"/>
      <c r="DI3" s="561"/>
    </row>
    <row r="4" spans="1:119" ht="18.75" customHeight="1" x14ac:dyDescent="0.2">
      <c r="A4" s="181"/>
      <c r="B4" s="569"/>
      <c r="C4" s="570"/>
      <c r="D4" s="570"/>
      <c r="E4" s="571"/>
      <c r="F4" s="571"/>
      <c r="G4" s="571"/>
      <c r="H4" s="571"/>
      <c r="I4" s="571"/>
      <c r="J4" s="571"/>
      <c r="K4" s="571"/>
      <c r="L4" s="571"/>
      <c r="M4" s="571"/>
      <c r="N4" s="571"/>
      <c r="O4" s="571"/>
      <c r="P4" s="571"/>
      <c r="Q4" s="571"/>
      <c r="R4" s="575"/>
      <c r="S4" s="575"/>
      <c r="T4" s="575"/>
      <c r="U4" s="575"/>
      <c r="V4" s="576"/>
      <c r="W4" s="562"/>
      <c r="X4" s="372"/>
      <c r="Y4" s="372"/>
      <c r="Z4" s="372"/>
      <c r="AA4" s="372"/>
      <c r="AB4" s="570"/>
      <c r="AC4" s="575"/>
      <c r="AD4" s="372"/>
      <c r="AE4" s="372"/>
      <c r="AF4" s="372"/>
      <c r="AG4" s="372"/>
      <c r="AH4" s="372"/>
      <c r="AI4" s="372"/>
      <c r="AJ4" s="372"/>
      <c r="AK4" s="372"/>
      <c r="AL4" s="563"/>
      <c r="AM4" s="512"/>
      <c r="AN4" s="410"/>
      <c r="AO4" s="410"/>
      <c r="AP4" s="410"/>
      <c r="AQ4" s="410"/>
      <c r="AR4" s="410"/>
      <c r="AS4" s="410"/>
      <c r="AT4" s="410"/>
      <c r="AU4" s="410"/>
      <c r="AV4" s="410"/>
      <c r="AW4" s="410"/>
      <c r="AX4" s="602"/>
      <c r="AY4" s="447" t="s">
        <v>93</v>
      </c>
      <c r="AZ4" s="448"/>
      <c r="BA4" s="448"/>
      <c r="BB4" s="448"/>
      <c r="BC4" s="448"/>
      <c r="BD4" s="448"/>
      <c r="BE4" s="448"/>
      <c r="BF4" s="448"/>
      <c r="BG4" s="448"/>
      <c r="BH4" s="448"/>
      <c r="BI4" s="448"/>
      <c r="BJ4" s="448"/>
      <c r="BK4" s="448"/>
      <c r="BL4" s="448"/>
      <c r="BM4" s="449"/>
      <c r="BN4" s="450">
        <v>16601588</v>
      </c>
      <c r="BO4" s="451"/>
      <c r="BP4" s="451"/>
      <c r="BQ4" s="451"/>
      <c r="BR4" s="451"/>
      <c r="BS4" s="451"/>
      <c r="BT4" s="451"/>
      <c r="BU4" s="452"/>
      <c r="BV4" s="450">
        <v>16621512</v>
      </c>
      <c r="BW4" s="451"/>
      <c r="BX4" s="451"/>
      <c r="BY4" s="451"/>
      <c r="BZ4" s="451"/>
      <c r="CA4" s="451"/>
      <c r="CB4" s="451"/>
      <c r="CC4" s="452"/>
      <c r="CD4" s="587" t="s">
        <v>94</v>
      </c>
      <c r="CE4" s="588"/>
      <c r="CF4" s="588"/>
      <c r="CG4" s="588"/>
      <c r="CH4" s="588"/>
      <c r="CI4" s="588"/>
      <c r="CJ4" s="588"/>
      <c r="CK4" s="588"/>
      <c r="CL4" s="588"/>
      <c r="CM4" s="588"/>
      <c r="CN4" s="588"/>
      <c r="CO4" s="588"/>
      <c r="CP4" s="588"/>
      <c r="CQ4" s="588"/>
      <c r="CR4" s="588"/>
      <c r="CS4" s="589"/>
      <c r="CT4" s="590">
        <v>14</v>
      </c>
      <c r="CU4" s="591"/>
      <c r="CV4" s="591"/>
      <c r="CW4" s="591"/>
      <c r="CX4" s="591"/>
      <c r="CY4" s="591"/>
      <c r="CZ4" s="591"/>
      <c r="DA4" s="592"/>
      <c r="DB4" s="590">
        <v>13.5</v>
      </c>
      <c r="DC4" s="591"/>
      <c r="DD4" s="591"/>
      <c r="DE4" s="591"/>
      <c r="DF4" s="591"/>
      <c r="DG4" s="591"/>
      <c r="DH4" s="591"/>
      <c r="DI4" s="592"/>
    </row>
    <row r="5" spans="1:119" ht="18.75" customHeight="1" x14ac:dyDescent="0.2">
      <c r="A5" s="181"/>
      <c r="B5" s="597"/>
      <c r="C5" s="411"/>
      <c r="D5" s="411"/>
      <c r="E5" s="598"/>
      <c r="F5" s="598"/>
      <c r="G5" s="598"/>
      <c r="H5" s="598"/>
      <c r="I5" s="598"/>
      <c r="J5" s="598"/>
      <c r="K5" s="598"/>
      <c r="L5" s="598"/>
      <c r="M5" s="598"/>
      <c r="N5" s="598"/>
      <c r="O5" s="598"/>
      <c r="P5" s="598"/>
      <c r="Q5" s="598"/>
      <c r="R5" s="409"/>
      <c r="S5" s="409"/>
      <c r="T5" s="409"/>
      <c r="U5" s="409"/>
      <c r="V5" s="601"/>
      <c r="W5" s="512"/>
      <c r="X5" s="410"/>
      <c r="Y5" s="410"/>
      <c r="Z5" s="410"/>
      <c r="AA5" s="410"/>
      <c r="AB5" s="411"/>
      <c r="AC5" s="409"/>
      <c r="AD5" s="410"/>
      <c r="AE5" s="410"/>
      <c r="AF5" s="410"/>
      <c r="AG5" s="410"/>
      <c r="AH5" s="410"/>
      <c r="AI5" s="410"/>
      <c r="AJ5" s="410"/>
      <c r="AK5" s="410"/>
      <c r="AL5" s="602"/>
      <c r="AM5" s="478" t="s">
        <v>95</v>
      </c>
      <c r="AN5" s="378"/>
      <c r="AO5" s="378"/>
      <c r="AP5" s="378"/>
      <c r="AQ5" s="378"/>
      <c r="AR5" s="378"/>
      <c r="AS5" s="378"/>
      <c r="AT5" s="379"/>
      <c r="AU5" s="479" t="s">
        <v>96</v>
      </c>
      <c r="AV5" s="480"/>
      <c r="AW5" s="480"/>
      <c r="AX5" s="480"/>
      <c r="AY5" s="435" t="s">
        <v>97</v>
      </c>
      <c r="AZ5" s="436"/>
      <c r="BA5" s="436"/>
      <c r="BB5" s="436"/>
      <c r="BC5" s="436"/>
      <c r="BD5" s="436"/>
      <c r="BE5" s="436"/>
      <c r="BF5" s="436"/>
      <c r="BG5" s="436"/>
      <c r="BH5" s="436"/>
      <c r="BI5" s="436"/>
      <c r="BJ5" s="436"/>
      <c r="BK5" s="436"/>
      <c r="BL5" s="436"/>
      <c r="BM5" s="437"/>
      <c r="BN5" s="421">
        <v>15389860</v>
      </c>
      <c r="BO5" s="422"/>
      <c r="BP5" s="422"/>
      <c r="BQ5" s="422"/>
      <c r="BR5" s="422"/>
      <c r="BS5" s="422"/>
      <c r="BT5" s="422"/>
      <c r="BU5" s="423"/>
      <c r="BV5" s="421">
        <v>15290109</v>
      </c>
      <c r="BW5" s="422"/>
      <c r="BX5" s="422"/>
      <c r="BY5" s="422"/>
      <c r="BZ5" s="422"/>
      <c r="CA5" s="422"/>
      <c r="CB5" s="422"/>
      <c r="CC5" s="423"/>
      <c r="CD5" s="461" t="s">
        <v>98</v>
      </c>
      <c r="CE5" s="381"/>
      <c r="CF5" s="381"/>
      <c r="CG5" s="381"/>
      <c r="CH5" s="381"/>
      <c r="CI5" s="381"/>
      <c r="CJ5" s="381"/>
      <c r="CK5" s="381"/>
      <c r="CL5" s="381"/>
      <c r="CM5" s="381"/>
      <c r="CN5" s="381"/>
      <c r="CO5" s="381"/>
      <c r="CP5" s="381"/>
      <c r="CQ5" s="381"/>
      <c r="CR5" s="381"/>
      <c r="CS5" s="462"/>
      <c r="CT5" s="418">
        <v>80</v>
      </c>
      <c r="CU5" s="419"/>
      <c r="CV5" s="419"/>
      <c r="CW5" s="419"/>
      <c r="CX5" s="419"/>
      <c r="CY5" s="419"/>
      <c r="CZ5" s="419"/>
      <c r="DA5" s="420"/>
      <c r="DB5" s="418">
        <v>78.099999999999994</v>
      </c>
      <c r="DC5" s="419"/>
      <c r="DD5" s="419"/>
      <c r="DE5" s="419"/>
      <c r="DF5" s="419"/>
      <c r="DG5" s="419"/>
      <c r="DH5" s="419"/>
      <c r="DI5" s="420"/>
    </row>
    <row r="6" spans="1:119" ht="18.75" customHeight="1" x14ac:dyDescent="0.2">
      <c r="A6" s="181"/>
      <c r="B6" s="567" t="s">
        <v>99</v>
      </c>
      <c r="C6" s="408"/>
      <c r="D6" s="408"/>
      <c r="E6" s="568"/>
      <c r="F6" s="568"/>
      <c r="G6" s="568"/>
      <c r="H6" s="568"/>
      <c r="I6" s="568"/>
      <c r="J6" s="568"/>
      <c r="K6" s="568"/>
      <c r="L6" s="568" t="s">
        <v>100</v>
      </c>
      <c r="M6" s="568"/>
      <c r="N6" s="568"/>
      <c r="O6" s="568"/>
      <c r="P6" s="568"/>
      <c r="Q6" s="568"/>
      <c r="R6" s="406"/>
      <c r="S6" s="406"/>
      <c r="T6" s="406"/>
      <c r="U6" s="406"/>
      <c r="V6" s="574"/>
      <c r="W6" s="511" t="s">
        <v>101</v>
      </c>
      <c r="X6" s="407"/>
      <c r="Y6" s="407"/>
      <c r="Z6" s="407"/>
      <c r="AA6" s="407"/>
      <c r="AB6" s="408"/>
      <c r="AC6" s="579" t="s">
        <v>102</v>
      </c>
      <c r="AD6" s="580"/>
      <c r="AE6" s="580"/>
      <c r="AF6" s="580"/>
      <c r="AG6" s="580"/>
      <c r="AH6" s="580"/>
      <c r="AI6" s="580"/>
      <c r="AJ6" s="580"/>
      <c r="AK6" s="580"/>
      <c r="AL6" s="581"/>
      <c r="AM6" s="478" t="s">
        <v>103</v>
      </c>
      <c r="AN6" s="378"/>
      <c r="AO6" s="378"/>
      <c r="AP6" s="378"/>
      <c r="AQ6" s="378"/>
      <c r="AR6" s="378"/>
      <c r="AS6" s="378"/>
      <c r="AT6" s="379"/>
      <c r="AU6" s="479" t="s">
        <v>104</v>
      </c>
      <c r="AV6" s="480"/>
      <c r="AW6" s="480"/>
      <c r="AX6" s="480"/>
      <c r="AY6" s="435" t="s">
        <v>105</v>
      </c>
      <c r="AZ6" s="436"/>
      <c r="BA6" s="436"/>
      <c r="BB6" s="436"/>
      <c r="BC6" s="436"/>
      <c r="BD6" s="436"/>
      <c r="BE6" s="436"/>
      <c r="BF6" s="436"/>
      <c r="BG6" s="436"/>
      <c r="BH6" s="436"/>
      <c r="BI6" s="436"/>
      <c r="BJ6" s="436"/>
      <c r="BK6" s="436"/>
      <c r="BL6" s="436"/>
      <c r="BM6" s="437"/>
      <c r="BN6" s="421">
        <v>1211728</v>
      </c>
      <c r="BO6" s="422"/>
      <c r="BP6" s="422"/>
      <c r="BQ6" s="422"/>
      <c r="BR6" s="422"/>
      <c r="BS6" s="422"/>
      <c r="BT6" s="422"/>
      <c r="BU6" s="423"/>
      <c r="BV6" s="421">
        <v>1331403</v>
      </c>
      <c r="BW6" s="422"/>
      <c r="BX6" s="422"/>
      <c r="BY6" s="422"/>
      <c r="BZ6" s="422"/>
      <c r="CA6" s="422"/>
      <c r="CB6" s="422"/>
      <c r="CC6" s="423"/>
      <c r="CD6" s="461" t="s">
        <v>106</v>
      </c>
      <c r="CE6" s="381"/>
      <c r="CF6" s="381"/>
      <c r="CG6" s="381"/>
      <c r="CH6" s="381"/>
      <c r="CI6" s="381"/>
      <c r="CJ6" s="381"/>
      <c r="CK6" s="381"/>
      <c r="CL6" s="381"/>
      <c r="CM6" s="381"/>
      <c r="CN6" s="381"/>
      <c r="CO6" s="381"/>
      <c r="CP6" s="381"/>
      <c r="CQ6" s="381"/>
      <c r="CR6" s="381"/>
      <c r="CS6" s="462"/>
      <c r="CT6" s="564">
        <v>81.8</v>
      </c>
      <c r="CU6" s="565"/>
      <c r="CV6" s="565"/>
      <c r="CW6" s="565"/>
      <c r="CX6" s="565"/>
      <c r="CY6" s="565"/>
      <c r="CZ6" s="565"/>
      <c r="DA6" s="566"/>
      <c r="DB6" s="564">
        <v>84.5</v>
      </c>
      <c r="DC6" s="565"/>
      <c r="DD6" s="565"/>
      <c r="DE6" s="565"/>
      <c r="DF6" s="565"/>
      <c r="DG6" s="565"/>
      <c r="DH6" s="565"/>
      <c r="DI6" s="566"/>
    </row>
    <row r="7" spans="1:119" ht="18.75" customHeight="1" x14ac:dyDescent="0.2">
      <c r="A7" s="181"/>
      <c r="B7" s="569"/>
      <c r="C7" s="570"/>
      <c r="D7" s="570"/>
      <c r="E7" s="571"/>
      <c r="F7" s="571"/>
      <c r="G7" s="571"/>
      <c r="H7" s="571"/>
      <c r="I7" s="571"/>
      <c r="J7" s="571"/>
      <c r="K7" s="571"/>
      <c r="L7" s="571"/>
      <c r="M7" s="571"/>
      <c r="N7" s="571"/>
      <c r="O7" s="571"/>
      <c r="P7" s="571"/>
      <c r="Q7" s="571"/>
      <c r="R7" s="575"/>
      <c r="S7" s="575"/>
      <c r="T7" s="575"/>
      <c r="U7" s="575"/>
      <c r="V7" s="576"/>
      <c r="W7" s="562"/>
      <c r="X7" s="372"/>
      <c r="Y7" s="372"/>
      <c r="Z7" s="372"/>
      <c r="AA7" s="372"/>
      <c r="AB7" s="570"/>
      <c r="AC7" s="582"/>
      <c r="AD7" s="373"/>
      <c r="AE7" s="373"/>
      <c r="AF7" s="373"/>
      <c r="AG7" s="373"/>
      <c r="AH7" s="373"/>
      <c r="AI7" s="373"/>
      <c r="AJ7" s="373"/>
      <c r="AK7" s="373"/>
      <c r="AL7" s="583"/>
      <c r="AM7" s="478" t="s">
        <v>107</v>
      </c>
      <c r="AN7" s="378"/>
      <c r="AO7" s="378"/>
      <c r="AP7" s="378"/>
      <c r="AQ7" s="378"/>
      <c r="AR7" s="378"/>
      <c r="AS7" s="378"/>
      <c r="AT7" s="379"/>
      <c r="AU7" s="479" t="s">
        <v>108</v>
      </c>
      <c r="AV7" s="480"/>
      <c r="AW7" s="480"/>
      <c r="AX7" s="480"/>
      <c r="AY7" s="435" t="s">
        <v>109</v>
      </c>
      <c r="AZ7" s="436"/>
      <c r="BA7" s="436"/>
      <c r="BB7" s="436"/>
      <c r="BC7" s="436"/>
      <c r="BD7" s="436"/>
      <c r="BE7" s="436"/>
      <c r="BF7" s="436"/>
      <c r="BG7" s="436"/>
      <c r="BH7" s="436"/>
      <c r="BI7" s="436"/>
      <c r="BJ7" s="436"/>
      <c r="BK7" s="436"/>
      <c r="BL7" s="436"/>
      <c r="BM7" s="437"/>
      <c r="BN7" s="421">
        <v>77320</v>
      </c>
      <c r="BO7" s="422"/>
      <c r="BP7" s="422"/>
      <c r="BQ7" s="422"/>
      <c r="BR7" s="422"/>
      <c r="BS7" s="422"/>
      <c r="BT7" s="422"/>
      <c r="BU7" s="423"/>
      <c r="BV7" s="421">
        <v>204720</v>
      </c>
      <c r="BW7" s="422"/>
      <c r="BX7" s="422"/>
      <c r="BY7" s="422"/>
      <c r="BZ7" s="422"/>
      <c r="CA7" s="422"/>
      <c r="CB7" s="422"/>
      <c r="CC7" s="423"/>
      <c r="CD7" s="461" t="s">
        <v>110</v>
      </c>
      <c r="CE7" s="381"/>
      <c r="CF7" s="381"/>
      <c r="CG7" s="381"/>
      <c r="CH7" s="381"/>
      <c r="CI7" s="381"/>
      <c r="CJ7" s="381"/>
      <c r="CK7" s="381"/>
      <c r="CL7" s="381"/>
      <c r="CM7" s="381"/>
      <c r="CN7" s="381"/>
      <c r="CO7" s="381"/>
      <c r="CP7" s="381"/>
      <c r="CQ7" s="381"/>
      <c r="CR7" s="381"/>
      <c r="CS7" s="462"/>
      <c r="CT7" s="421">
        <v>8100503</v>
      </c>
      <c r="CU7" s="422"/>
      <c r="CV7" s="422"/>
      <c r="CW7" s="422"/>
      <c r="CX7" s="422"/>
      <c r="CY7" s="422"/>
      <c r="CZ7" s="422"/>
      <c r="DA7" s="423"/>
      <c r="DB7" s="421">
        <v>8362945</v>
      </c>
      <c r="DC7" s="422"/>
      <c r="DD7" s="422"/>
      <c r="DE7" s="422"/>
      <c r="DF7" s="422"/>
      <c r="DG7" s="422"/>
      <c r="DH7" s="422"/>
      <c r="DI7" s="423"/>
    </row>
    <row r="8" spans="1:119" ht="18.75" customHeight="1" thickBot="1" x14ac:dyDescent="0.25">
      <c r="A8" s="181"/>
      <c r="B8" s="572"/>
      <c r="C8" s="517"/>
      <c r="D8" s="517"/>
      <c r="E8" s="573"/>
      <c r="F8" s="573"/>
      <c r="G8" s="573"/>
      <c r="H8" s="573"/>
      <c r="I8" s="573"/>
      <c r="J8" s="573"/>
      <c r="K8" s="573"/>
      <c r="L8" s="573"/>
      <c r="M8" s="573"/>
      <c r="N8" s="573"/>
      <c r="O8" s="573"/>
      <c r="P8" s="573"/>
      <c r="Q8" s="573"/>
      <c r="R8" s="577"/>
      <c r="S8" s="577"/>
      <c r="T8" s="577"/>
      <c r="U8" s="577"/>
      <c r="V8" s="578"/>
      <c r="W8" s="492"/>
      <c r="X8" s="493"/>
      <c r="Y8" s="493"/>
      <c r="Z8" s="493"/>
      <c r="AA8" s="493"/>
      <c r="AB8" s="517"/>
      <c r="AC8" s="584"/>
      <c r="AD8" s="585"/>
      <c r="AE8" s="585"/>
      <c r="AF8" s="585"/>
      <c r="AG8" s="585"/>
      <c r="AH8" s="585"/>
      <c r="AI8" s="585"/>
      <c r="AJ8" s="585"/>
      <c r="AK8" s="585"/>
      <c r="AL8" s="586"/>
      <c r="AM8" s="478" t="s">
        <v>111</v>
      </c>
      <c r="AN8" s="378"/>
      <c r="AO8" s="378"/>
      <c r="AP8" s="378"/>
      <c r="AQ8" s="378"/>
      <c r="AR8" s="378"/>
      <c r="AS8" s="378"/>
      <c r="AT8" s="379"/>
      <c r="AU8" s="479" t="s">
        <v>112</v>
      </c>
      <c r="AV8" s="480"/>
      <c r="AW8" s="480"/>
      <c r="AX8" s="480"/>
      <c r="AY8" s="435" t="s">
        <v>113</v>
      </c>
      <c r="AZ8" s="436"/>
      <c r="BA8" s="436"/>
      <c r="BB8" s="436"/>
      <c r="BC8" s="436"/>
      <c r="BD8" s="436"/>
      <c r="BE8" s="436"/>
      <c r="BF8" s="436"/>
      <c r="BG8" s="436"/>
      <c r="BH8" s="436"/>
      <c r="BI8" s="436"/>
      <c r="BJ8" s="436"/>
      <c r="BK8" s="436"/>
      <c r="BL8" s="436"/>
      <c r="BM8" s="437"/>
      <c r="BN8" s="421">
        <v>1134408</v>
      </c>
      <c r="BO8" s="422"/>
      <c r="BP8" s="422"/>
      <c r="BQ8" s="422"/>
      <c r="BR8" s="422"/>
      <c r="BS8" s="422"/>
      <c r="BT8" s="422"/>
      <c r="BU8" s="423"/>
      <c r="BV8" s="421">
        <v>1126683</v>
      </c>
      <c r="BW8" s="422"/>
      <c r="BX8" s="422"/>
      <c r="BY8" s="422"/>
      <c r="BZ8" s="422"/>
      <c r="CA8" s="422"/>
      <c r="CB8" s="422"/>
      <c r="CC8" s="423"/>
      <c r="CD8" s="461" t="s">
        <v>114</v>
      </c>
      <c r="CE8" s="381"/>
      <c r="CF8" s="381"/>
      <c r="CG8" s="381"/>
      <c r="CH8" s="381"/>
      <c r="CI8" s="381"/>
      <c r="CJ8" s="381"/>
      <c r="CK8" s="381"/>
      <c r="CL8" s="381"/>
      <c r="CM8" s="381"/>
      <c r="CN8" s="381"/>
      <c r="CO8" s="381"/>
      <c r="CP8" s="381"/>
      <c r="CQ8" s="381"/>
      <c r="CR8" s="381"/>
      <c r="CS8" s="462"/>
      <c r="CT8" s="524">
        <v>0.72</v>
      </c>
      <c r="CU8" s="525"/>
      <c r="CV8" s="525"/>
      <c r="CW8" s="525"/>
      <c r="CX8" s="525"/>
      <c r="CY8" s="525"/>
      <c r="CZ8" s="525"/>
      <c r="DA8" s="526"/>
      <c r="DB8" s="524">
        <v>0.74</v>
      </c>
      <c r="DC8" s="525"/>
      <c r="DD8" s="525"/>
      <c r="DE8" s="525"/>
      <c r="DF8" s="525"/>
      <c r="DG8" s="525"/>
      <c r="DH8" s="525"/>
      <c r="DI8" s="526"/>
    </row>
    <row r="9" spans="1:119" ht="18.75" customHeight="1" thickBot="1" x14ac:dyDescent="0.25">
      <c r="A9" s="181"/>
      <c r="B9" s="553" t="s">
        <v>115</v>
      </c>
      <c r="C9" s="554"/>
      <c r="D9" s="554"/>
      <c r="E9" s="554"/>
      <c r="F9" s="554"/>
      <c r="G9" s="554"/>
      <c r="H9" s="554"/>
      <c r="I9" s="554"/>
      <c r="J9" s="554"/>
      <c r="K9" s="472"/>
      <c r="L9" s="555" t="s">
        <v>116</v>
      </c>
      <c r="M9" s="556"/>
      <c r="N9" s="556"/>
      <c r="O9" s="556"/>
      <c r="P9" s="556"/>
      <c r="Q9" s="557"/>
      <c r="R9" s="558">
        <v>32349</v>
      </c>
      <c r="S9" s="559"/>
      <c r="T9" s="559"/>
      <c r="U9" s="559"/>
      <c r="V9" s="560"/>
      <c r="W9" s="490" t="s">
        <v>117</v>
      </c>
      <c r="X9" s="491"/>
      <c r="Y9" s="491"/>
      <c r="Z9" s="491"/>
      <c r="AA9" s="491"/>
      <c r="AB9" s="491"/>
      <c r="AC9" s="491"/>
      <c r="AD9" s="491"/>
      <c r="AE9" s="491"/>
      <c r="AF9" s="491"/>
      <c r="AG9" s="491"/>
      <c r="AH9" s="491"/>
      <c r="AI9" s="491"/>
      <c r="AJ9" s="491"/>
      <c r="AK9" s="491"/>
      <c r="AL9" s="561"/>
      <c r="AM9" s="478" t="s">
        <v>118</v>
      </c>
      <c r="AN9" s="378"/>
      <c r="AO9" s="378"/>
      <c r="AP9" s="378"/>
      <c r="AQ9" s="378"/>
      <c r="AR9" s="378"/>
      <c r="AS9" s="378"/>
      <c r="AT9" s="379"/>
      <c r="AU9" s="479" t="s">
        <v>96</v>
      </c>
      <c r="AV9" s="480"/>
      <c r="AW9" s="480"/>
      <c r="AX9" s="480"/>
      <c r="AY9" s="435" t="s">
        <v>119</v>
      </c>
      <c r="AZ9" s="436"/>
      <c r="BA9" s="436"/>
      <c r="BB9" s="436"/>
      <c r="BC9" s="436"/>
      <c r="BD9" s="436"/>
      <c r="BE9" s="436"/>
      <c r="BF9" s="436"/>
      <c r="BG9" s="436"/>
      <c r="BH9" s="436"/>
      <c r="BI9" s="436"/>
      <c r="BJ9" s="436"/>
      <c r="BK9" s="436"/>
      <c r="BL9" s="436"/>
      <c r="BM9" s="437"/>
      <c r="BN9" s="421">
        <v>7725</v>
      </c>
      <c r="BO9" s="422"/>
      <c r="BP9" s="422"/>
      <c r="BQ9" s="422"/>
      <c r="BR9" s="422"/>
      <c r="BS9" s="422"/>
      <c r="BT9" s="422"/>
      <c r="BU9" s="423"/>
      <c r="BV9" s="421">
        <v>96708</v>
      </c>
      <c r="BW9" s="422"/>
      <c r="BX9" s="422"/>
      <c r="BY9" s="422"/>
      <c r="BZ9" s="422"/>
      <c r="CA9" s="422"/>
      <c r="CB9" s="422"/>
      <c r="CC9" s="423"/>
      <c r="CD9" s="461" t="s">
        <v>120</v>
      </c>
      <c r="CE9" s="381"/>
      <c r="CF9" s="381"/>
      <c r="CG9" s="381"/>
      <c r="CH9" s="381"/>
      <c r="CI9" s="381"/>
      <c r="CJ9" s="381"/>
      <c r="CK9" s="381"/>
      <c r="CL9" s="381"/>
      <c r="CM9" s="381"/>
      <c r="CN9" s="381"/>
      <c r="CO9" s="381"/>
      <c r="CP9" s="381"/>
      <c r="CQ9" s="381"/>
      <c r="CR9" s="381"/>
      <c r="CS9" s="462"/>
      <c r="CT9" s="418">
        <v>9.3000000000000007</v>
      </c>
      <c r="CU9" s="419"/>
      <c r="CV9" s="419"/>
      <c r="CW9" s="419"/>
      <c r="CX9" s="419"/>
      <c r="CY9" s="419"/>
      <c r="CZ9" s="419"/>
      <c r="DA9" s="420"/>
      <c r="DB9" s="418">
        <v>10.3</v>
      </c>
      <c r="DC9" s="419"/>
      <c r="DD9" s="419"/>
      <c r="DE9" s="419"/>
      <c r="DF9" s="419"/>
      <c r="DG9" s="419"/>
      <c r="DH9" s="419"/>
      <c r="DI9" s="420"/>
    </row>
    <row r="10" spans="1:119" ht="18.75" customHeight="1" thickBot="1" x14ac:dyDescent="0.25">
      <c r="A10" s="181"/>
      <c r="B10" s="553"/>
      <c r="C10" s="554"/>
      <c r="D10" s="554"/>
      <c r="E10" s="554"/>
      <c r="F10" s="554"/>
      <c r="G10" s="554"/>
      <c r="H10" s="554"/>
      <c r="I10" s="554"/>
      <c r="J10" s="554"/>
      <c r="K10" s="472"/>
      <c r="L10" s="377" t="s">
        <v>121</v>
      </c>
      <c r="M10" s="378"/>
      <c r="N10" s="378"/>
      <c r="O10" s="378"/>
      <c r="P10" s="378"/>
      <c r="Q10" s="379"/>
      <c r="R10" s="374">
        <v>32755</v>
      </c>
      <c r="S10" s="375"/>
      <c r="T10" s="375"/>
      <c r="U10" s="375"/>
      <c r="V10" s="434"/>
      <c r="W10" s="562"/>
      <c r="X10" s="372"/>
      <c r="Y10" s="372"/>
      <c r="Z10" s="372"/>
      <c r="AA10" s="372"/>
      <c r="AB10" s="372"/>
      <c r="AC10" s="372"/>
      <c r="AD10" s="372"/>
      <c r="AE10" s="372"/>
      <c r="AF10" s="372"/>
      <c r="AG10" s="372"/>
      <c r="AH10" s="372"/>
      <c r="AI10" s="372"/>
      <c r="AJ10" s="372"/>
      <c r="AK10" s="372"/>
      <c r="AL10" s="563"/>
      <c r="AM10" s="478" t="s">
        <v>122</v>
      </c>
      <c r="AN10" s="378"/>
      <c r="AO10" s="378"/>
      <c r="AP10" s="378"/>
      <c r="AQ10" s="378"/>
      <c r="AR10" s="378"/>
      <c r="AS10" s="378"/>
      <c r="AT10" s="379"/>
      <c r="AU10" s="479" t="s">
        <v>108</v>
      </c>
      <c r="AV10" s="480"/>
      <c r="AW10" s="480"/>
      <c r="AX10" s="480"/>
      <c r="AY10" s="435" t="s">
        <v>123</v>
      </c>
      <c r="AZ10" s="436"/>
      <c r="BA10" s="436"/>
      <c r="BB10" s="436"/>
      <c r="BC10" s="436"/>
      <c r="BD10" s="436"/>
      <c r="BE10" s="436"/>
      <c r="BF10" s="436"/>
      <c r="BG10" s="436"/>
      <c r="BH10" s="436"/>
      <c r="BI10" s="436"/>
      <c r="BJ10" s="436"/>
      <c r="BK10" s="436"/>
      <c r="BL10" s="436"/>
      <c r="BM10" s="437"/>
      <c r="BN10" s="421">
        <v>471024</v>
      </c>
      <c r="BO10" s="422"/>
      <c r="BP10" s="422"/>
      <c r="BQ10" s="422"/>
      <c r="BR10" s="422"/>
      <c r="BS10" s="422"/>
      <c r="BT10" s="422"/>
      <c r="BU10" s="423"/>
      <c r="BV10" s="421">
        <v>413899</v>
      </c>
      <c r="BW10" s="422"/>
      <c r="BX10" s="422"/>
      <c r="BY10" s="422"/>
      <c r="BZ10" s="422"/>
      <c r="CA10" s="422"/>
      <c r="CB10" s="422"/>
      <c r="CC10" s="423"/>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3"/>
      <c r="C11" s="554"/>
      <c r="D11" s="554"/>
      <c r="E11" s="554"/>
      <c r="F11" s="554"/>
      <c r="G11" s="554"/>
      <c r="H11" s="554"/>
      <c r="I11" s="554"/>
      <c r="J11" s="554"/>
      <c r="K11" s="472"/>
      <c r="L11" s="382" t="s">
        <v>125</v>
      </c>
      <c r="M11" s="383"/>
      <c r="N11" s="383"/>
      <c r="O11" s="383"/>
      <c r="P11" s="383"/>
      <c r="Q11" s="384"/>
      <c r="R11" s="550" t="s">
        <v>126</v>
      </c>
      <c r="S11" s="551"/>
      <c r="T11" s="551"/>
      <c r="U11" s="551"/>
      <c r="V11" s="552"/>
      <c r="W11" s="562"/>
      <c r="X11" s="372"/>
      <c r="Y11" s="372"/>
      <c r="Z11" s="372"/>
      <c r="AA11" s="372"/>
      <c r="AB11" s="372"/>
      <c r="AC11" s="372"/>
      <c r="AD11" s="372"/>
      <c r="AE11" s="372"/>
      <c r="AF11" s="372"/>
      <c r="AG11" s="372"/>
      <c r="AH11" s="372"/>
      <c r="AI11" s="372"/>
      <c r="AJ11" s="372"/>
      <c r="AK11" s="372"/>
      <c r="AL11" s="563"/>
      <c r="AM11" s="478" t="s">
        <v>127</v>
      </c>
      <c r="AN11" s="378"/>
      <c r="AO11" s="378"/>
      <c r="AP11" s="378"/>
      <c r="AQ11" s="378"/>
      <c r="AR11" s="378"/>
      <c r="AS11" s="378"/>
      <c r="AT11" s="379"/>
      <c r="AU11" s="479" t="s">
        <v>96</v>
      </c>
      <c r="AV11" s="480"/>
      <c r="AW11" s="480"/>
      <c r="AX11" s="480"/>
      <c r="AY11" s="435" t="s">
        <v>128</v>
      </c>
      <c r="AZ11" s="436"/>
      <c r="BA11" s="436"/>
      <c r="BB11" s="436"/>
      <c r="BC11" s="436"/>
      <c r="BD11" s="436"/>
      <c r="BE11" s="436"/>
      <c r="BF11" s="436"/>
      <c r="BG11" s="436"/>
      <c r="BH11" s="436"/>
      <c r="BI11" s="436"/>
      <c r="BJ11" s="436"/>
      <c r="BK11" s="436"/>
      <c r="BL11" s="436"/>
      <c r="BM11" s="437"/>
      <c r="BN11" s="421">
        <v>119300</v>
      </c>
      <c r="BO11" s="422"/>
      <c r="BP11" s="422"/>
      <c r="BQ11" s="422"/>
      <c r="BR11" s="422"/>
      <c r="BS11" s="422"/>
      <c r="BT11" s="422"/>
      <c r="BU11" s="423"/>
      <c r="BV11" s="421">
        <v>255515</v>
      </c>
      <c r="BW11" s="422"/>
      <c r="BX11" s="422"/>
      <c r="BY11" s="422"/>
      <c r="BZ11" s="422"/>
      <c r="CA11" s="422"/>
      <c r="CB11" s="422"/>
      <c r="CC11" s="423"/>
      <c r="CD11" s="461" t="s">
        <v>129</v>
      </c>
      <c r="CE11" s="381"/>
      <c r="CF11" s="381"/>
      <c r="CG11" s="381"/>
      <c r="CH11" s="381"/>
      <c r="CI11" s="381"/>
      <c r="CJ11" s="381"/>
      <c r="CK11" s="381"/>
      <c r="CL11" s="381"/>
      <c r="CM11" s="381"/>
      <c r="CN11" s="381"/>
      <c r="CO11" s="381"/>
      <c r="CP11" s="381"/>
      <c r="CQ11" s="381"/>
      <c r="CR11" s="381"/>
      <c r="CS11" s="462"/>
      <c r="CT11" s="524" t="s">
        <v>130</v>
      </c>
      <c r="CU11" s="525"/>
      <c r="CV11" s="525"/>
      <c r="CW11" s="525"/>
      <c r="CX11" s="525"/>
      <c r="CY11" s="525"/>
      <c r="CZ11" s="525"/>
      <c r="DA11" s="526"/>
      <c r="DB11" s="524" t="s">
        <v>131</v>
      </c>
      <c r="DC11" s="525"/>
      <c r="DD11" s="525"/>
      <c r="DE11" s="525"/>
      <c r="DF11" s="525"/>
      <c r="DG11" s="525"/>
      <c r="DH11" s="525"/>
      <c r="DI11" s="526"/>
    </row>
    <row r="12" spans="1:119" ht="18.75" customHeight="1" x14ac:dyDescent="0.2">
      <c r="A12" s="181"/>
      <c r="B12" s="527" t="s">
        <v>132</v>
      </c>
      <c r="C12" s="528"/>
      <c r="D12" s="528"/>
      <c r="E12" s="528"/>
      <c r="F12" s="528"/>
      <c r="G12" s="528"/>
      <c r="H12" s="528"/>
      <c r="I12" s="528"/>
      <c r="J12" s="528"/>
      <c r="K12" s="529"/>
      <c r="L12" s="536" t="s">
        <v>133</v>
      </c>
      <c r="M12" s="537"/>
      <c r="N12" s="537"/>
      <c r="O12" s="537"/>
      <c r="P12" s="537"/>
      <c r="Q12" s="538"/>
      <c r="R12" s="539">
        <v>32878</v>
      </c>
      <c r="S12" s="540"/>
      <c r="T12" s="540"/>
      <c r="U12" s="540"/>
      <c r="V12" s="541"/>
      <c r="W12" s="542" t="s">
        <v>1</v>
      </c>
      <c r="X12" s="480"/>
      <c r="Y12" s="480"/>
      <c r="Z12" s="480"/>
      <c r="AA12" s="480"/>
      <c r="AB12" s="543"/>
      <c r="AC12" s="544" t="s">
        <v>134</v>
      </c>
      <c r="AD12" s="545"/>
      <c r="AE12" s="545"/>
      <c r="AF12" s="545"/>
      <c r="AG12" s="546"/>
      <c r="AH12" s="544" t="s">
        <v>135</v>
      </c>
      <c r="AI12" s="545"/>
      <c r="AJ12" s="545"/>
      <c r="AK12" s="545"/>
      <c r="AL12" s="547"/>
      <c r="AM12" s="478" t="s">
        <v>136</v>
      </c>
      <c r="AN12" s="378"/>
      <c r="AO12" s="378"/>
      <c r="AP12" s="378"/>
      <c r="AQ12" s="378"/>
      <c r="AR12" s="378"/>
      <c r="AS12" s="378"/>
      <c r="AT12" s="379"/>
      <c r="AU12" s="479" t="s">
        <v>137</v>
      </c>
      <c r="AV12" s="480"/>
      <c r="AW12" s="480"/>
      <c r="AX12" s="480"/>
      <c r="AY12" s="435" t="s">
        <v>138</v>
      </c>
      <c r="AZ12" s="436"/>
      <c r="BA12" s="436"/>
      <c r="BB12" s="436"/>
      <c r="BC12" s="436"/>
      <c r="BD12" s="436"/>
      <c r="BE12" s="436"/>
      <c r="BF12" s="436"/>
      <c r="BG12" s="436"/>
      <c r="BH12" s="436"/>
      <c r="BI12" s="436"/>
      <c r="BJ12" s="436"/>
      <c r="BK12" s="436"/>
      <c r="BL12" s="436"/>
      <c r="BM12" s="437"/>
      <c r="BN12" s="421">
        <v>280000</v>
      </c>
      <c r="BO12" s="422"/>
      <c r="BP12" s="422"/>
      <c r="BQ12" s="422"/>
      <c r="BR12" s="422"/>
      <c r="BS12" s="422"/>
      <c r="BT12" s="422"/>
      <c r="BU12" s="423"/>
      <c r="BV12" s="421">
        <v>400000</v>
      </c>
      <c r="BW12" s="422"/>
      <c r="BX12" s="422"/>
      <c r="BY12" s="422"/>
      <c r="BZ12" s="422"/>
      <c r="CA12" s="422"/>
      <c r="CB12" s="422"/>
      <c r="CC12" s="423"/>
      <c r="CD12" s="461" t="s">
        <v>139</v>
      </c>
      <c r="CE12" s="381"/>
      <c r="CF12" s="381"/>
      <c r="CG12" s="381"/>
      <c r="CH12" s="381"/>
      <c r="CI12" s="381"/>
      <c r="CJ12" s="381"/>
      <c r="CK12" s="381"/>
      <c r="CL12" s="381"/>
      <c r="CM12" s="381"/>
      <c r="CN12" s="381"/>
      <c r="CO12" s="381"/>
      <c r="CP12" s="381"/>
      <c r="CQ12" s="381"/>
      <c r="CR12" s="381"/>
      <c r="CS12" s="462"/>
      <c r="CT12" s="524" t="s">
        <v>130</v>
      </c>
      <c r="CU12" s="525"/>
      <c r="CV12" s="525"/>
      <c r="CW12" s="525"/>
      <c r="CX12" s="525"/>
      <c r="CY12" s="525"/>
      <c r="CZ12" s="525"/>
      <c r="DA12" s="526"/>
      <c r="DB12" s="524" t="s">
        <v>140</v>
      </c>
      <c r="DC12" s="525"/>
      <c r="DD12" s="525"/>
      <c r="DE12" s="525"/>
      <c r="DF12" s="525"/>
      <c r="DG12" s="525"/>
      <c r="DH12" s="525"/>
      <c r="DI12" s="526"/>
    </row>
    <row r="13" spans="1:119" ht="18.75" customHeight="1" x14ac:dyDescent="0.2">
      <c r="A13" s="181"/>
      <c r="B13" s="530"/>
      <c r="C13" s="531"/>
      <c r="D13" s="531"/>
      <c r="E13" s="531"/>
      <c r="F13" s="531"/>
      <c r="G13" s="531"/>
      <c r="H13" s="531"/>
      <c r="I13" s="531"/>
      <c r="J13" s="531"/>
      <c r="K13" s="532"/>
      <c r="L13" s="190"/>
      <c r="M13" s="505" t="s">
        <v>141</v>
      </c>
      <c r="N13" s="506"/>
      <c r="O13" s="506"/>
      <c r="P13" s="506"/>
      <c r="Q13" s="507"/>
      <c r="R13" s="508">
        <v>32362</v>
      </c>
      <c r="S13" s="509"/>
      <c r="T13" s="509"/>
      <c r="U13" s="509"/>
      <c r="V13" s="510"/>
      <c r="W13" s="511" t="s">
        <v>142</v>
      </c>
      <c r="X13" s="407"/>
      <c r="Y13" s="407"/>
      <c r="Z13" s="407"/>
      <c r="AA13" s="407"/>
      <c r="AB13" s="408"/>
      <c r="AC13" s="374">
        <v>520</v>
      </c>
      <c r="AD13" s="375"/>
      <c r="AE13" s="375"/>
      <c r="AF13" s="375"/>
      <c r="AG13" s="376"/>
      <c r="AH13" s="374">
        <v>619</v>
      </c>
      <c r="AI13" s="375"/>
      <c r="AJ13" s="375"/>
      <c r="AK13" s="375"/>
      <c r="AL13" s="434"/>
      <c r="AM13" s="478" t="s">
        <v>143</v>
      </c>
      <c r="AN13" s="378"/>
      <c r="AO13" s="378"/>
      <c r="AP13" s="378"/>
      <c r="AQ13" s="378"/>
      <c r="AR13" s="378"/>
      <c r="AS13" s="378"/>
      <c r="AT13" s="379"/>
      <c r="AU13" s="479" t="s">
        <v>144</v>
      </c>
      <c r="AV13" s="480"/>
      <c r="AW13" s="480"/>
      <c r="AX13" s="480"/>
      <c r="AY13" s="435" t="s">
        <v>145</v>
      </c>
      <c r="AZ13" s="436"/>
      <c r="BA13" s="436"/>
      <c r="BB13" s="436"/>
      <c r="BC13" s="436"/>
      <c r="BD13" s="436"/>
      <c r="BE13" s="436"/>
      <c r="BF13" s="436"/>
      <c r="BG13" s="436"/>
      <c r="BH13" s="436"/>
      <c r="BI13" s="436"/>
      <c r="BJ13" s="436"/>
      <c r="BK13" s="436"/>
      <c r="BL13" s="436"/>
      <c r="BM13" s="437"/>
      <c r="BN13" s="421">
        <v>318049</v>
      </c>
      <c r="BO13" s="422"/>
      <c r="BP13" s="422"/>
      <c r="BQ13" s="422"/>
      <c r="BR13" s="422"/>
      <c r="BS13" s="422"/>
      <c r="BT13" s="422"/>
      <c r="BU13" s="423"/>
      <c r="BV13" s="421">
        <v>366122</v>
      </c>
      <c r="BW13" s="422"/>
      <c r="BX13" s="422"/>
      <c r="BY13" s="422"/>
      <c r="BZ13" s="422"/>
      <c r="CA13" s="422"/>
      <c r="CB13" s="422"/>
      <c r="CC13" s="423"/>
      <c r="CD13" s="461" t="s">
        <v>146</v>
      </c>
      <c r="CE13" s="381"/>
      <c r="CF13" s="381"/>
      <c r="CG13" s="381"/>
      <c r="CH13" s="381"/>
      <c r="CI13" s="381"/>
      <c r="CJ13" s="381"/>
      <c r="CK13" s="381"/>
      <c r="CL13" s="381"/>
      <c r="CM13" s="381"/>
      <c r="CN13" s="381"/>
      <c r="CO13" s="381"/>
      <c r="CP13" s="381"/>
      <c r="CQ13" s="381"/>
      <c r="CR13" s="381"/>
      <c r="CS13" s="462"/>
      <c r="CT13" s="418">
        <v>4.4000000000000004</v>
      </c>
      <c r="CU13" s="419"/>
      <c r="CV13" s="419"/>
      <c r="CW13" s="419"/>
      <c r="CX13" s="419"/>
      <c r="CY13" s="419"/>
      <c r="CZ13" s="419"/>
      <c r="DA13" s="420"/>
      <c r="DB13" s="418">
        <v>5</v>
      </c>
      <c r="DC13" s="419"/>
      <c r="DD13" s="419"/>
      <c r="DE13" s="419"/>
      <c r="DF13" s="419"/>
      <c r="DG13" s="419"/>
      <c r="DH13" s="419"/>
      <c r="DI13" s="420"/>
    </row>
    <row r="14" spans="1:119" ht="18.75" customHeight="1" thickBot="1" x14ac:dyDescent="0.25">
      <c r="A14" s="181"/>
      <c r="B14" s="530"/>
      <c r="C14" s="531"/>
      <c r="D14" s="531"/>
      <c r="E14" s="531"/>
      <c r="F14" s="531"/>
      <c r="G14" s="531"/>
      <c r="H14" s="531"/>
      <c r="I14" s="531"/>
      <c r="J14" s="531"/>
      <c r="K14" s="532"/>
      <c r="L14" s="495" t="s">
        <v>147</v>
      </c>
      <c r="M14" s="548"/>
      <c r="N14" s="548"/>
      <c r="O14" s="548"/>
      <c r="P14" s="548"/>
      <c r="Q14" s="549"/>
      <c r="R14" s="508">
        <v>33039</v>
      </c>
      <c r="S14" s="509"/>
      <c r="T14" s="509"/>
      <c r="U14" s="509"/>
      <c r="V14" s="510"/>
      <c r="W14" s="512"/>
      <c r="X14" s="410"/>
      <c r="Y14" s="410"/>
      <c r="Z14" s="410"/>
      <c r="AA14" s="410"/>
      <c r="AB14" s="411"/>
      <c r="AC14" s="501">
        <v>3.1</v>
      </c>
      <c r="AD14" s="502"/>
      <c r="AE14" s="502"/>
      <c r="AF14" s="502"/>
      <c r="AG14" s="503"/>
      <c r="AH14" s="501">
        <v>3.6</v>
      </c>
      <c r="AI14" s="502"/>
      <c r="AJ14" s="502"/>
      <c r="AK14" s="502"/>
      <c r="AL14" s="504"/>
      <c r="AM14" s="478"/>
      <c r="AN14" s="378"/>
      <c r="AO14" s="378"/>
      <c r="AP14" s="378"/>
      <c r="AQ14" s="378"/>
      <c r="AR14" s="378"/>
      <c r="AS14" s="378"/>
      <c r="AT14" s="379"/>
      <c r="AU14" s="479"/>
      <c r="AV14" s="480"/>
      <c r="AW14" s="480"/>
      <c r="AX14" s="480"/>
      <c r="AY14" s="435"/>
      <c r="AZ14" s="436"/>
      <c r="BA14" s="436"/>
      <c r="BB14" s="436"/>
      <c r="BC14" s="436"/>
      <c r="BD14" s="436"/>
      <c r="BE14" s="436"/>
      <c r="BF14" s="436"/>
      <c r="BG14" s="436"/>
      <c r="BH14" s="436"/>
      <c r="BI14" s="436"/>
      <c r="BJ14" s="436"/>
      <c r="BK14" s="436"/>
      <c r="BL14" s="436"/>
      <c r="BM14" s="437"/>
      <c r="BN14" s="421"/>
      <c r="BO14" s="422"/>
      <c r="BP14" s="422"/>
      <c r="BQ14" s="422"/>
      <c r="BR14" s="422"/>
      <c r="BS14" s="422"/>
      <c r="BT14" s="422"/>
      <c r="BU14" s="423"/>
      <c r="BV14" s="421"/>
      <c r="BW14" s="422"/>
      <c r="BX14" s="422"/>
      <c r="BY14" s="422"/>
      <c r="BZ14" s="422"/>
      <c r="CA14" s="422"/>
      <c r="CB14" s="422"/>
      <c r="CC14" s="423"/>
      <c r="CD14" s="458" t="s">
        <v>148</v>
      </c>
      <c r="CE14" s="459"/>
      <c r="CF14" s="459"/>
      <c r="CG14" s="459"/>
      <c r="CH14" s="459"/>
      <c r="CI14" s="459"/>
      <c r="CJ14" s="459"/>
      <c r="CK14" s="459"/>
      <c r="CL14" s="459"/>
      <c r="CM14" s="459"/>
      <c r="CN14" s="459"/>
      <c r="CO14" s="459"/>
      <c r="CP14" s="459"/>
      <c r="CQ14" s="459"/>
      <c r="CR14" s="459"/>
      <c r="CS14" s="460"/>
      <c r="CT14" s="518" t="s">
        <v>140</v>
      </c>
      <c r="CU14" s="519"/>
      <c r="CV14" s="519"/>
      <c r="CW14" s="519"/>
      <c r="CX14" s="519"/>
      <c r="CY14" s="519"/>
      <c r="CZ14" s="519"/>
      <c r="DA14" s="520"/>
      <c r="DB14" s="518" t="s">
        <v>140</v>
      </c>
      <c r="DC14" s="519"/>
      <c r="DD14" s="519"/>
      <c r="DE14" s="519"/>
      <c r="DF14" s="519"/>
      <c r="DG14" s="519"/>
      <c r="DH14" s="519"/>
      <c r="DI14" s="520"/>
    </row>
    <row r="15" spans="1:119" ht="18.75" customHeight="1" x14ac:dyDescent="0.2">
      <c r="A15" s="181"/>
      <c r="B15" s="530"/>
      <c r="C15" s="531"/>
      <c r="D15" s="531"/>
      <c r="E15" s="531"/>
      <c r="F15" s="531"/>
      <c r="G15" s="531"/>
      <c r="H15" s="531"/>
      <c r="I15" s="531"/>
      <c r="J15" s="531"/>
      <c r="K15" s="532"/>
      <c r="L15" s="190"/>
      <c r="M15" s="505" t="s">
        <v>149</v>
      </c>
      <c r="N15" s="506"/>
      <c r="O15" s="506"/>
      <c r="P15" s="506"/>
      <c r="Q15" s="507"/>
      <c r="R15" s="508">
        <v>32590</v>
      </c>
      <c r="S15" s="509"/>
      <c r="T15" s="509"/>
      <c r="U15" s="509"/>
      <c r="V15" s="510"/>
      <c r="W15" s="511" t="s">
        <v>150</v>
      </c>
      <c r="X15" s="407"/>
      <c r="Y15" s="407"/>
      <c r="Z15" s="407"/>
      <c r="AA15" s="407"/>
      <c r="AB15" s="408"/>
      <c r="AC15" s="374">
        <v>6844</v>
      </c>
      <c r="AD15" s="375"/>
      <c r="AE15" s="375"/>
      <c r="AF15" s="375"/>
      <c r="AG15" s="376"/>
      <c r="AH15" s="374">
        <v>6779</v>
      </c>
      <c r="AI15" s="375"/>
      <c r="AJ15" s="375"/>
      <c r="AK15" s="375"/>
      <c r="AL15" s="434"/>
      <c r="AM15" s="478"/>
      <c r="AN15" s="378"/>
      <c r="AO15" s="378"/>
      <c r="AP15" s="378"/>
      <c r="AQ15" s="378"/>
      <c r="AR15" s="378"/>
      <c r="AS15" s="378"/>
      <c r="AT15" s="379"/>
      <c r="AU15" s="479"/>
      <c r="AV15" s="480"/>
      <c r="AW15" s="480"/>
      <c r="AX15" s="480"/>
      <c r="AY15" s="447" t="s">
        <v>151</v>
      </c>
      <c r="AZ15" s="448"/>
      <c r="BA15" s="448"/>
      <c r="BB15" s="448"/>
      <c r="BC15" s="448"/>
      <c r="BD15" s="448"/>
      <c r="BE15" s="448"/>
      <c r="BF15" s="448"/>
      <c r="BG15" s="448"/>
      <c r="BH15" s="448"/>
      <c r="BI15" s="448"/>
      <c r="BJ15" s="448"/>
      <c r="BK15" s="448"/>
      <c r="BL15" s="448"/>
      <c r="BM15" s="449"/>
      <c r="BN15" s="450">
        <v>4741674</v>
      </c>
      <c r="BO15" s="451"/>
      <c r="BP15" s="451"/>
      <c r="BQ15" s="451"/>
      <c r="BR15" s="451"/>
      <c r="BS15" s="451"/>
      <c r="BT15" s="451"/>
      <c r="BU15" s="452"/>
      <c r="BV15" s="450">
        <v>4586927</v>
      </c>
      <c r="BW15" s="451"/>
      <c r="BX15" s="451"/>
      <c r="BY15" s="451"/>
      <c r="BZ15" s="451"/>
      <c r="CA15" s="451"/>
      <c r="CB15" s="451"/>
      <c r="CC15" s="452"/>
      <c r="CD15" s="521" t="s">
        <v>152</v>
      </c>
      <c r="CE15" s="522"/>
      <c r="CF15" s="522"/>
      <c r="CG15" s="522"/>
      <c r="CH15" s="522"/>
      <c r="CI15" s="522"/>
      <c r="CJ15" s="522"/>
      <c r="CK15" s="522"/>
      <c r="CL15" s="522"/>
      <c r="CM15" s="522"/>
      <c r="CN15" s="522"/>
      <c r="CO15" s="522"/>
      <c r="CP15" s="522"/>
      <c r="CQ15" s="522"/>
      <c r="CR15" s="522"/>
      <c r="CS15" s="523"/>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30"/>
      <c r="C16" s="531"/>
      <c r="D16" s="531"/>
      <c r="E16" s="531"/>
      <c r="F16" s="531"/>
      <c r="G16" s="531"/>
      <c r="H16" s="531"/>
      <c r="I16" s="531"/>
      <c r="J16" s="531"/>
      <c r="K16" s="532"/>
      <c r="L16" s="495" t="s">
        <v>153</v>
      </c>
      <c r="M16" s="496"/>
      <c r="N16" s="496"/>
      <c r="O16" s="496"/>
      <c r="P16" s="496"/>
      <c r="Q16" s="497"/>
      <c r="R16" s="498" t="s">
        <v>154</v>
      </c>
      <c r="S16" s="499"/>
      <c r="T16" s="499"/>
      <c r="U16" s="499"/>
      <c r="V16" s="500"/>
      <c r="W16" s="512"/>
      <c r="X16" s="410"/>
      <c r="Y16" s="410"/>
      <c r="Z16" s="410"/>
      <c r="AA16" s="410"/>
      <c r="AB16" s="411"/>
      <c r="AC16" s="501">
        <v>40.5</v>
      </c>
      <c r="AD16" s="502"/>
      <c r="AE16" s="502"/>
      <c r="AF16" s="502"/>
      <c r="AG16" s="503"/>
      <c r="AH16" s="501">
        <v>39.9</v>
      </c>
      <c r="AI16" s="502"/>
      <c r="AJ16" s="502"/>
      <c r="AK16" s="502"/>
      <c r="AL16" s="504"/>
      <c r="AM16" s="478"/>
      <c r="AN16" s="378"/>
      <c r="AO16" s="378"/>
      <c r="AP16" s="378"/>
      <c r="AQ16" s="378"/>
      <c r="AR16" s="378"/>
      <c r="AS16" s="378"/>
      <c r="AT16" s="379"/>
      <c r="AU16" s="479"/>
      <c r="AV16" s="480"/>
      <c r="AW16" s="480"/>
      <c r="AX16" s="480"/>
      <c r="AY16" s="435" t="s">
        <v>155</v>
      </c>
      <c r="AZ16" s="436"/>
      <c r="BA16" s="436"/>
      <c r="BB16" s="436"/>
      <c r="BC16" s="436"/>
      <c r="BD16" s="436"/>
      <c r="BE16" s="436"/>
      <c r="BF16" s="436"/>
      <c r="BG16" s="436"/>
      <c r="BH16" s="436"/>
      <c r="BI16" s="436"/>
      <c r="BJ16" s="436"/>
      <c r="BK16" s="436"/>
      <c r="BL16" s="436"/>
      <c r="BM16" s="437"/>
      <c r="BN16" s="421">
        <v>6667340</v>
      </c>
      <c r="BO16" s="422"/>
      <c r="BP16" s="422"/>
      <c r="BQ16" s="422"/>
      <c r="BR16" s="422"/>
      <c r="BS16" s="422"/>
      <c r="BT16" s="422"/>
      <c r="BU16" s="423"/>
      <c r="BV16" s="421">
        <v>6481256</v>
      </c>
      <c r="BW16" s="422"/>
      <c r="BX16" s="422"/>
      <c r="BY16" s="422"/>
      <c r="BZ16" s="422"/>
      <c r="CA16" s="422"/>
      <c r="CB16" s="422"/>
      <c r="CC16" s="423"/>
      <c r="CD16" s="194"/>
      <c r="CE16" s="453"/>
      <c r="CF16" s="453"/>
      <c r="CG16" s="453"/>
      <c r="CH16" s="453"/>
      <c r="CI16" s="453"/>
      <c r="CJ16" s="453"/>
      <c r="CK16" s="453"/>
      <c r="CL16" s="453"/>
      <c r="CM16" s="453"/>
      <c r="CN16" s="453"/>
      <c r="CO16" s="453"/>
      <c r="CP16" s="453"/>
      <c r="CQ16" s="453"/>
      <c r="CR16" s="453"/>
      <c r="CS16" s="454"/>
      <c r="CT16" s="418"/>
      <c r="CU16" s="419"/>
      <c r="CV16" s="419"/>
      <c r="CW16" s="419"/>
      <c r="CX16" s="419"/>
      <c r="CY16" s="419"/>
      <c r="CZ16" s="419"/>
      <c r="DA16" s="420"/>
      <c r="DB16" s="418"/>
      <c r="DC16" s="419"/>
      <c r="DD16" s="419"/>
      <c r="DE16" s="419"/>
      <c r="DF16" s="419"/>
      <c r="DG16" s="419"/>
      <c r="DH16" s="419"/>
      <c r="DI16" s="420"/>
    </row>
    <row r="17" spans="1:113" ht="18.75" customHeight="1" thickBot="1" x14ac:dyDescent="0.25">
      <c r="A17" s="181"/>
      <c r="B17" s="533"/>
      <c r="C17" s="534"/>
      <c r="D17" s="534"/>
      <c r="E17" s="534"/>
      <c r="F17" s="534"/>
      <c r="G17" s="534"/>
      <c r="H17" s="534"/>
      <c r="I17" s="534"/>
      <c r="J17" s="534"/>
      <c r="K17" s="535"/>
      <c r="L17" s="195"/>
      <c r="M17" s="514" t="s">
        <v>156</v>
      </c>
      <c r="N17" s="515"/>
      <c r="O17" s="515"/>
      <c r="P17" s="515"/>
      <c r="Q17" s="516"/>
      <c r="R17" s="498" t="s">
        <v>157</v>
      </c>
      <c r="S17" s="499"/>
      <c r="T17" s="499"/>
      <c r="U17" s="499"/>
      <c r="V17" s="500"/>
      <c r="W17" s="511" t="s">
        <v>158</v>
      </c>
      <c r="X17" s="407"/>
      <c r="Y17" s="407"/>
      <c r="Z17" s="407"/>
      <c r="AA17" s="407"/>
      <c r="AB17" s="408"/>
      <c r="AC17" s="374">
        <v>9522</v>
      </c>
      <c r="AD17" s="375"/>
      <c r="AE17" s="375"/>
      <c r="AF17" s="375"/>
      <c r="AG17" s="376"/>
      <c r="AH17" s="374">
        <v>9600</v>
      </c>
      <c r="AI17" s="375"/>
      <c r="AJ17" s="375"/>
      <c r="AK17" s="375"/>
      <c r="AL17" s="434"/>
      <c r="AM17" s="478"/>
      <c r="AN17" s="378"/>
      <c r="AO17" s="378"/>
      <c r="AP17" s="378"/>
      <c r="AQ17" s="378"/>
      <c r="AR17" s="378"/>
      <c r="AS17" s="378"/>
      <c r="AT17" s="379"/>
      <c r="AU17" s="479"/>
      <c r="AV17" s="480"/>
      <c r="AW17" s="480"/>
      <c r="AX17" s="480"/>
      <c r="AY17" s="435" t="s">
        <v>159</v>
      </c>
      <c r="AZ17" s="436"/>
      <c r="BA17" s="436"/>
      <c r="BB17" s="436"/>
      <c r="BC17" s="436"/>
      <c r="BD17" s="436"/>
      <c r="BE17" s="436"/>
      <c r="BF17" s="436"/>
      <c r="BG17" s="436"/>
      <c r="BH17" s="436"/>
      <c r="BI17" s="436"/>
      <c r="BJ17" s="436"/>
      <c r="BK17" s="436"/>
      <c r="BL17" s="436"/>
      <c r="BM17" s="437"/>
      <c r="BN17" s="421">
        <v>5983771</v>
      </c>
      <c r="BO17" s="422"/>
      <c r="BP17" s="422"/>
      <c r="BQ17" s="422"/>
      <c r="BR17" s="422"/>
      <c r="BS17" s="422"/>
      <c r="BT17" s="422"/>
      <c r="BU17" s="423"/>
      <c r="BV17" s="421">
        <v>5793378</v>
      </c>
      <c r="BW17" s="422"/>
      <c r="BX17" s="422"/>
      <c r="BY17" s="422"/>
      <c r="BZ17" s="422"/>
      <c r="CA17" s="422"/>
      <c r="CB17" s="422"/>
      <c r="CC17" s="423"/>
      <c r="CD17" s="194"/>
      <c r="CE17" s="453"/>
      <c r="CF17" s="453"/>
      <c r="CG17" s="453"/>
      <c r="CH17" s="453"/>
      <c r="CI17" s="453"/>
      <c r="CJ17" s="453"/>
      <c r="CK17" s="453"/>
      <c r="CL17" s="453"/>
      <c r="CM17" s="453"/>
      <c r="CN17" s="453"/>
      <c r="CO17" s="453"/>
      <c r="CP17" s="453"/>
      <c r="CQ17" s="453"/>
      <c r="CR17" s="453"/>
      <c r="CS17" s="454"/>
      <c r="CT17" s="418"/>
      <c r="CU17" s="419"/>
      <c r="CV17" s="419"/>
      <c r="CW17" s="419"/>
      <c r="CX17" s="419"/>
      <c r="CY17" s="419"/>
      <c r="CZ17" s="419"/>
      <c r="DA17" s="420"/>
      <c r="DB17" s="418"/>
      <c r="DC17" s="419"/>
      <c r="DD17" s="419"/>
      <c r="DE17" s="419"/>
      <c r="DF17" s="419"/>
      <c r="DG17" s="419"/>
      <c r="DH17" s="419"/>
      <c r="DI17" s="420"/>
    </row>
    <row r="18" spans="1:113" ht="18.75" customHeight="1" thickBot="1" x14ac:dyDescent="0.25">
      <c r="A18" s="181"/>
      <c r="B18" s="471" t="s">
        <v>160</v>
      </c>
      <c r="C18" s="472"/>
      <c r="D18" s="472"/>
      <c r="E18" s="473"/>
      <c r="F18" s="473"/>
      <c r="G18" s="473"/>
      <c r="H18" s="473"/>
      <c r="I18" s="473"/>
      <c r="J18" s="473"/>
      <c r="K18" s="473"/>
      <c r="L18" s="474">
        <v>54.62</v>
      </c>
      <c r="M18" s="474"/>
      <c r="N18" s="474"/>
      <c r="O18" s="474"/>
      <c r="P18" s="474"/>
      <c r="Q18" s="474"/>
      <c r="R18" s="475"/>
      <c r="S18" s="475"/>
      <c r="T18" s="475"/>
      <c r="U18" s="475"/>
      <c r="V18" s="476"/>
      <c r="W18" s="492"/>
      <c r="X18" s="493"/>
      <c r="Y18" s="493"/>
      <c r="Z18" s="493"/>
      <c r="AA18" s="493"/>
      <c r="AB18" s="517"/>
      <c r="AC18" s="391">
        <v>56.4</v>
      </c>
      <c r="AD18" s="392"/>
      <c r="AE18" s="392"/>
      <c r="AF18" s="392"/>
      <c r="AG18" s="477"/>
      <c r="AH18" s="391">
        <v>56.5</v>
      </c>
      <c r="AI18" s="392"/>
      <c r="AJ18" s="392"/>
      <c r="AK18" s="392"/>
      <c r="AL18" s="393"/>
      <c r="AM18" s="478"/>
      <c r="AN18" s="378"/>
      <c r="AO18" s="378"/>
      <c r="AP18" s="378"/>
      <c r="AQ18" s="378"/>
      <c r="AR18" s="378"/>
      <c r="AS18" s="378"/>
      <c r="AT18" s="379"/>
      <c r="AU18" s="479"/>
      <c r="AV18" s="480"/>
      <c r="AW18" s="480"/>
      <c r="AX18" s="480"/>
      <c r="AY18" s="435" t="s">
        <v>161</v>
      </c>
      <c r="AZ18" s="436"/>
      <c r="BA18" s="436"/>
      <c r="BB18" s="436"/>
      <c r="BC18" s="436"/>
      <c r="BD18" s="436"/>
      <c r="BE18" s="436"/>
      <c r="BF18" s="436"/>
      <c r="BG18" s="436"/>
      <c r="BH18" s="436"/>
      <c r="BI18" s="436"/>
      <c r="BJ18" s="436"/>
      <c r="BK18" s="436"/>
      <c r="BL18" s="436"/>
      <c r="BM18" s="437"/>
      <c r="BN18" s="421">
        <v>6901292</v>
      </c>
      <c r="BO18" s="422"/>
      <c r="BP18" s="422"/>
      <c r="BQ18" s="422"/>
      <c r="BR18" s="422"/>
      <c r="BS18" s="422"/>
      <c r="BT18" s="422"/>
      <c r="BU18" s="423"/>
      <c r="BV18" s="421">
        <v>6951409</v>
      </c>
      <c r="BW18" s="422"/>
      <c r="BX18" s="422"/>
      <c r="BY18" s="422"/>
      <c r="BZ18" s="422"/>
      <c r="CA18" s="422"/>
      <c r="CB18" s="422"/>
      <c r="CC18" s="423"/>
      <c r="CD18" s="194"/>
      <c r="CE18" s="453"/>
      <c r="CF18" s="453"/>
      <c r="CG18" s="453"/>
      <c r="CH18" s="453"/>
      <c r="CI18" s="453"/>
      <c r="CJ18" s="453"/>
      <c r="CK18" s="453"/>
      <c r="CL18" s="453"/>
      <c r="CM18" s="453"/>
      <c r="CN18" s="453"/>
      <c r="CO18" s="453"/>
      <c r="CP18" s="453"/>
      <c r="CQ18" s="453"/>
      <c r="CR18" s="453"/>
      <c r="CS18" s="454"/>
      <c r="CT18" s="418"/>
      <c r="CU18" s="419"/>
      <c r="CV18" s="419"/>
      <c r="CW18" s="419"/>
      <c r="CX18" s="419"/>
      <c r="CY18" s="419"/>
      <c r="CZ18" s="419"/>
      <c r="DA18" s="420"/>
      <c r="DB18" s="418"/>
      <c r="DC18" s="419"/>
      <c r="DD18" s="419"/>
      <c r="DE18" s="419"/>
      <c r="DF18" s="419"/>
      <c r="DG18" s="419"/>
      <c r="DH18" s="419"/>
      <c r="DI18" s="420"/>
    </row>
    <row r="19" spans="1:113" ht="18.75" customHeight="1" thickBot="1" x14ac:dyDescent="0.25">
      <c r="A19" s="181"/>
      <c r="B19" s="471" t="s">
        <v>162</v>
      </c>
      <c r="C19" s="472"/>
      <c r="D19" s="472"/>
      <c r="E19" s="473"/>
      <c r="F19" s="473"/>
      <c r="G19" s="473"/>
      <c r="H19" s="473"/>
      <c r="I19" s="473"/>
      <c r="J19" s="473"/>
      <c r="K19" s="473"/>
      <c r="L19" s="481">
        <v>592</v>
      </c>
      <c r="M19" s="481"/>
      <c r="N19" s="481"/>
      <c r="O19" s="481"/>
      <c r="P19" s="481"/>
      <c r="Q19" s="481"/>
      <c r="R19" s="482"/>
      <c r="S19" s="482"/>
      <c r="T19" s="482"/>
      <c r="U19" s="482"/>
      <c r="V19" s="483"/>
      <c r="W19" s="490"/>
      <c r="X19" s="491"/>
      <c r="Y19" s="491"/>
      <c r="Z19" s="491"/>
      <c r="AA19" s="491"/>
      <c r="AB19" s="491"/>
      <c r="AC19" s="494"/>
      <c r="AD19" s="494"/>
      <c r="AE19" s="494"/>
      <c r="AF19" s="494"/>
      <c r="AG19" s="494"/>
      <c r="AH19" s="494"/>
      <c r="AI19" s="494"/>
      <c r="AJ19" s="494"/>
      <c r="AK19" s="494"/>
      <c r="AL19" s="513"/>
      <c r="AM19" s="478"/>
      <c r="AN19" s="378"/>
      <c r="AO19" s="378"/>
      <c r="AP19" s="378"/>
      <c r="AQ19" s="378"/>
      <c r="AR19" s="378"/>
      <c r="AS19" s="378"/>
      <c r="AT19" s="379"/>
      <c r="AU19" s="479"/>
      <c r="AV19" s="480"/>
      <c r="AW19" s="480"/>
      <c r="AX19" s="480"/>
      <c r="AY19" s="435" t="s">
        <v>163</v>
      </c>
      <c r="AZ19" s="436"/>
      <c r="BA19" s="436"/>
      <c r="BB19" s="436"/>
      <c r="BC19" s="436"/>
      <c r="BD19" s="436"/>
      <c r="BE19" s="436"/>
      <c r="BF19" s="436"/>
      <c r="BG19" s="436"/>
      <c r="BH19" s="436"/>
      <c r="BI19" s="436"/>
      <c r="BJ19" s="436"/>
      <c r="BK19" s="436"/>
      <c r="BL19" s="436"/>
      <c r="BM19" s="437"/>
      <c r="BN19" s="421">
        <v>11233912</v>
      </c>
      <c r="BO19" s="422"/>
      <c r="BP19" s="422"/>
      <c r="BQ19" s="422"/>
      <c r="BR19" s="422"/>
      <c r="BS19" s="422"/>
      <c r="BT19" s="422"/>
      <c r="BU19" s="423"/>
      <c r="BV19" s="421">
        <v>11528363</v>
      </c>
      <c r="BW19" s="422"/>
      <c r="BX19" s="422"/>
      <c r="BY19" s="422"/>
      <c r="BZ19" s="422"/>
      <c r="CA19" s="422"/>
      <c r="CB19" s="422"/>
      <c r="CC19" s="423"/>
      <c r="CD19" s="194"/>
      <c r="CE19" s="453"/>
      <c r="CF19" s="453"/>
      <c r="CG19" s="453"/>
      <c r="CH19" s="453"/>
      <c r="CI19" s="453"/>
      <c r="CJ19" s="453"/>
      <c r="CK19" s="453"/>
      <c r="CL19" s="453"/>
      <c r="CM19" s="453"/>
      <c r="CN19" s="453"/>
      <c r="CO19" s="453"/>
      <c r="CP19" s="453"/>
      <c r="CQ19" s="453"/>
      <c r="CR19" s="453"/>
      <c r="CS19" s="454"/>
      <c r="CT19" s="418"/>
      <c r="CU19" s="419"/>
      <c r="CV19" s="419"/>
      <c r="CW19" s="419"/>
      <c r="CX19" s="419"/>
      <c r="CY19" s="419"/>
      <c r="CZ19" s="419"/>
      <c r="DA19" s="420"/>
      <c r="DB19" s="418"/>
      <c r="DC19" s="419"/>
      <c r="DD19" s="419"/>
      <c r="DE19" s="419"/>
      <c r="DF19" s="419"/>
      <c r="DG19" s="419"/>
      <c r="DH19" s="419"/>
      <c r="DI19" s="420"/>
    </row>
    <row r="20" spans="1:113" ht="18.75" customHeight="1" thickBot="1" x14ac:dyDescent="0.25">
      <c r="A20" s="181"/>
      <c r="B20" s="471" t="s">
        <v>164</v>
      </c>
      <c r="C20" s="472"/>
      <c r="D20" s="472"/>
      <c r="E20" s="473"/>
      <c r="F20" s="473"/>
      <c r="G20" s="473"/>
      <c r="H20" s="473"/>
      <c r="I20" s="473"/>
      <c r="J20" s="473"/>
      <c r="K20" s="473"/>
      <c r="L20" s="481">
        <v>12115</v>
      </c>
      <c r="M20" s="481"/>
      <c r="N20" s="481"/>
      <c r="O20" s="481"/>
      <c r="P20" s="481"/>
      <c r="Q20" s="481"/>
      <c r="R20" s="482"/>
      <c r="S20" s="482"/>
      <c r="T20" s="482"/>
      <c r="U20" s="482"/>
      <c r="V20" s="483"/>
      <c r="W20" s="492"/>
      <c r="X20" s="493"/>
      <c r="Y20" s="493"/>
      <c r="Z20" s="493"/>
      <c r="AA20" s="493"/>
      <c r="AB20" s="493"/>
      <c r="AC20" s="484"/>
      <c r="AD20" s="484"/>
      <c r="AE20" s="484"/>
      <c r="AF20" s="484"/>
      <c r="AG20" s="484"/>
      <c r="AH20" s="484"/>
      <c r="AI20" s="484"/>
      <c r="AJ20" s="484"/>
      <c r="AK20" s="484"/>
      <c r="AL20" s="485"/>
      <c r="AM20" s="486"/>
      <c r="AN20" s="383"/>
      <c r="AO20" s="383"/>
      <c r="AP20" s="383"/>
      <c r="AQ20" s="383"/>
      <c r="AR20" s="383"/>
      <c r="AS20" s="383"/>
      <c r="AT20" s="384"/>
      <c r="AU20" s="487"/>
      <c r="AV20" s="488"/>
      <c r="AW20" s="488"/>
      <c r="AX20" s="489"/>
      <c r="AY20" s="435"/>
      <c r="AZ20" s="436"/>
      <c r="BA20" s="436"/>
      <c r="BB20" s="436"/>
      <c r="BC20" s="436"/>
      <c r="BD20" s="436"/>
      <c r="BE20" s="436"/>
      <c r="BF20" s="436"/>
      <c r="BG20" s="436"/>
      <c r="BH20" s="436"/>
      <c r="BI20" s="436"/>
      <c r="BJ20" s="436"/>
      <c r="BK20" s="436"/>
      <c r="BL20" s="436"/>
      <c r="BM20" s="437"/>
      <c r="BN20" s="421"/>
      <c r="BO20" s="422"/>
      <c r="BP20" s="422"/>
      <c r="BQ20" s="422"/>
      <c r="BR20" s="422"/>
      <c r="BS20" s="422"/>
      <c r="BT20" s="422"/>
      <c r="BU20" s="423"/>
      <c r="BV20" s="421"/>
      <c r="BW20" s="422"/>
      <c r="BX20" s="422"/>
      <c r="BY20" s="422"/>
      <c r="BZ20" s="422"/>
      <c r="CA20" s="422"/>
      <c r="CB20" s="422"/>
      <c r="CC20" s="423"/>
      <c r="CD20" s="194"/>
      <c r="CE20" s="453"/>
      <c r="CF20" s="453"/>
      <c r="CG20" s="453"/>
      <c r="CH20" s="453"/>
      <c r="CI20" s="453"/>
      <c r="CJ20" s="453"/>
      <c r="CK20" s="453"/>
      <c r="CL20" s="453"/>
      <c r="CM20" s="453"/>
      <c r="CN20" s="453"/>
      <c r="CO20" s="453"/>
      <c r="CP20" s="453"/>
      <c r="CQ20" s="453"/>
      <c r="CR20" s="453"/>
      <c r="CS20" s="454"/>
      <c r="CT20" s="418"/>
      <c r="CU20" s="419"/>
      <c r="CV20" s="419"/>
      <c r="CW20" s="419"/>
      <c r="CX20" s="419"/>
      <c r="CY20" s="419"/>
      <c r="CZ20" s="419"/>
      <c r="DA20" s="420"/>
      <c r="DB20" s="418"/>
      <c r="DC20" s="419"/>
      <c r="DD20" s="419"/>
      <c r="DE20" s="419"/>
      <c r="DF20" s="419"/>
      <c r="DG20" s="419"/>
      <c r="DH20" s="419"/>
      <c r="DI20" s="420"/>
    </row>
    <row r="21" spans="1:113" ht="18.75" customHeight="1" thickBot="1" x14ac:dyDescent="0.25">
      <c r="A21" s="181"/>
      <c r="B21" s="468" t="s">
        <v>165</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94"/>
      <c r="AZ21" s="395"/>
      <c r="BA21" s="395"/>
      <c r="BB21" s="395"/>
      <c r="BC21" s="395"/>
      <c r="BD21" s="395"/>
      <c r="BE21" s="395"/>
      <c r="BF21" s="395"/>
      <c r="BG21" s="395"/>
      <c r="BH21" s="395"/>
      <c r="BI21" s="395"/>
      <c r="BJ21" s="395"/>
      <c r="BK21" s="395"/>
      <c r="BL21" s="395"/>
      <c r="BM21" s="396"/>
      <c r="BN21" s="455"/>
      <c r="BO21" s="456"/>
      <c r="BP21" s="456"/>
      <c r="BQ21" s="456"/>
      <c r="BR21" s="456"/>
      <c r="BS21" s="456"/>
      <c r="BT21" s="456"/>
      <c r="BU21" s="457"/>
      <c r="BV21" s="455"/>
      <c r="BW21" s="456"/>
      <c r="BX21" s="456"/>
      <c r="BY21" s="456"/>
      <c r="BZ21" s="456"/>
      <c r="CA21" s="456"/>
      <c r="CB21" s="456"/>
      <c r="CC21" s="457"/>
      <c r="CD21" s="194"/>
      <c r="CE21" s="453"/>
      <c r="CF21" s="453"/>
      <c r="CG21" s="453"/>
      <c r="CH21" s="453"/>
      <c r="CI21" s="453"/>
      <c r="CJ21" s="453"/>
      <c r="CK21" s="453"/>
      <c r="CL21" s="453"/>
      <c r="CM21" s="453"/>
      <c r="CN21" s="453"/>
      <c r="CO21" s="453"/>
      <c r="CP21" s="453"/>
      <c r="CQ21" s="453"/>
      <c r="CR21" s="453"/>
      <c r="CS21" s="454"/>
      <c r="CT21" s="418"/>
      <c r="CU21" s="419"/>
      <c r="CV21" s="419"/>
      <c r="CW21" s="419"/>
      <c r="CX21" s="419"/>
      <c r="CY21" s="419"/>
      <c r="CZ21" s="419"/>
      <c r="DA21" s="420"/>
      <c r="DB21" s="418"/>
      <c r="DC21" s="419"/>
      <c r="DD21" s="419"/>
      <c r="DE21" s="419"/>
      <c r="DF21" s="419"/>
      <c r="DG21" s="419"/>
      <c r="DH21" s="419"/>
      <c r="DI21" s="420"/>
    </row>
    <row r="22" spans="1:113" ht="18.75" customHeight="1" x14ac:dyDescent="0.2">
      <c r="A22" s="181"/>
      <c r="B22" s="397" t="s">
        <v>166</v>
      </c>
      <c r="C22" s="398"/>
      <c r="D22" s="399"/>
      <c r="E22" s="406" t="s">
        <v>1</v>
      </c>
      <c r="F22" s="407"/>
      <c r="G22" s="407"/>
      <c r="H22" s="407"/>
      <c r="I22" s="407"/>
      <c r="J22" s="407"/>
      <c r="K22" s="408"/>
      <c r="L22" s="406" t="s">
        <v>167</v>
      </c>
      <c r="M22" s="407"/>
      <c r="N22" s="407"/>
      <c r="O22" s="407"/>
      <c r="P22" s="408"/>
      <c r="Q22" s="412" t="s">
        <v>168</v>
      </c>
      <c r="R22" s="413"/>
      <c r="S22" s="413"/>
      <c r="T22" s="413"/>
      <c r="U22" s="413"/>
      <c r="V22" s="414"/>
      <c r="W22" s="463" t="s">
        <v>169</v>
      </c>
      <c r="X22" s="398"/>
      <c r="Y22" s="399"/>
      <c r="Z22" s="406" t="s">
        <v>1</v>
      </c>
      <c r="AA22" s="407"/>
      <c r="AB22" s="407"/>
      <c r="AC22" s="407"/>
      <c r="AD22" s="407"/>
      <c r="AE22" s="407"/>
      <c r="AF22" s="407"/>
      <c r="AG22" s="408"/>
      <c r="AH22" s="424" t="s">
        <v>170</v>
      </c>
      <c r="AI22" s="407"/>
      <c r="AJ22" s="407"/>
      <c r="AK22" s="407"/>
      <c r="AL22" s="408"/>
      <c r="AM22" s="424" t="s">
        <v>171</v>
      </c>
      <c r="AN22" s="425"/>
      <c r="AO22" s="425"/>
      <c r="AP22" s="425"/>
      <c r="AQ22" s="425"/>
      <c r="AR22" s="426"/>
      <c r="AS22" s="412" t="s">
        <v>168</v>
      </c>
      <c r="AT22" s="413"/>
      <c r="AU22" s="413"/>
      <c r="AV22" s="413"/>
      <c r="AW22" s="413"/>
      <c r="AX22" s="430"/>
      <c r="AY22" s="447" t="s">
        <v>172</v>
      </c>
      <c r="AZ22" s="448"/>
      <c r="BA22" s="448"/>
      <c r="BB22" s="448"/>
      <c r="BC22" s="448"/>
      <c r="BD22" s="448"/>
      <c r="BE22" s="448"/>
      <c r="BF22" s="448"/>
      <c r="BG22" s="448"/>
      <c r="BH22" s="448"/>
      <c r="BI22" s="448"/>
      <c r="BJ22" s="448"/>
      <c r="BK22" s="448"/>
      <c r="BL22" s="448"/>
      <c r="BM22" s="449"/>
      <c r="BN22" s="450">
        <v>9800765</v>
      </c>
      <c r="BO22" s="451"/>
      <c r="BP22" s="451"/>
      <c r="BQ22" s="451"/>
      <c r="BR22" s="451"/>
      <c r="BS22" s="451"/>
      <c r="BT22" s="451"/>
      <c r="BU22" s="452"/>
      <c r="BV22" s="450">
        <v>9999941</v>
      </c>
      <c r="BW22" s="451"/>
      <c r="BX22" s="451"/>
      <c r="BY22" s="451"/>
      <c r="BZ22" s="451"/>
      <c r="CA22" s="451"/>
      <c r="CB22" s="451"/>
      <c r="CC22" s="452"/>
      <c r="CD22" s="194"/>
      <c r="CE22" s="453"/>
      <c r="CF22" s="453"/>
      <c r="CG22" s="453"/>
      <c r="CH22" s="453"/>
      <c r="CI22" s="453"/>
      <c r="CJ22" s="453"/>
      <c r="CK22" s="453"/>
      <c r="CL22" s="453"/>
      <c r="CM22" s="453"/>
      <c r="CN22" s="453"/>
      <c r="CO22" s="453"/>
      <c r="CP22" s="453"/>
      <c r="CQ22" s="453"/>
      <c r="CR22" s="453"/>
      <c r="CS22" s="454"/>
      <c r="CT22" s="418"/>
      <c r="CU22" s="419"/>
      <c r="CV22" s="419"/>
      <c r="CW22" s="419"/>
      <c r="CX22" s="419"/>
      <c r="CY22" s="419"/>
      <c r="CZ22" s="419"/>
      <c r="DA22" s="420"/>
      <c r="DB22" s="418"/>
      <c r="DC22" s="419"/>
      <c r="DD22" s="419"/>
      <c r="DE22" s="419"/>
      <c r="DF22" s="419"/>
      <c r="DG22" s="419"/>
      <c r="DH22" s="419"/>
      <c r="DI22" s="420"/>
    </row>
    <row r="23" spans="1:113" ht="18.75" customHeight="1" x14ac:dyDescent="0.2">
      <c r="A23" s="181"/>
      <c r="B23" s="400"/>
      <c r="C23" s="401"/>
      <c r="D23" s="402"/>
      <c r="E23" s="409"/>
      <c r="F23" s="410"/>
      <c r="G23" s="410"/>
      <c r="H23" s="410"/>
      <c r="I23" s="410"/>
      <c r="J23" s="410"/>
      <c r="K23" s="411"/>
      <c r="L23" s="409"/>
      <c r="M23" s="410"/>
      <c r="N23" s="410"/>
      <c r="O23" s="410"/>
      <c r="P23" s="411"/>
      <c r="Q23" s="415"/>
      <c r="R23" s="416"/>
      <c r="S23" s="416"/>
      <c r="T23" s="416"/>
      <c r="U23" s="416"/>
      <c r="V23" s="417"/>
      <c r="W23" s="464"/>
      <c r="X23" s="401"/>
      <c r="Y23" s="402"/>
      <c r="Z23" s="409"/>
      <c r="AA23" s="410"/>
      <c r="AB23" s="410"/>
      <c r="AC23" s="410"/>
      <c r="AD23" s="410"/>
      <c r="AE23" s="410"/>
      <c r="AF23" s="410"/>
      <c r="AG23" s="411"/>
      <c r="AH23" s="409"/>
      <c r="AI23" s="410"/>
      <c r="AJ23" s="410"/>
      <c r="AK23" s="410"/>
      <c r="AL23" s="411"/>
      <c r="AM23" s="427"/>
      <c r="AN23" s="428"/>
      <c r="AO23" s="428"/>
      <c r="AP23" s="428"/>
      <c r="AQ23" s="428"/>
      <c r="AR23" s="429"/>
      <c r="AS23" s="415"/>
      <c r="AT23" s="416"/>
      <c r="AU23" s="416"/>
      <c r="AV23" s="416"/>
      <c r="AW23" s="416"/>
      <c r="AX23" s="431"/>
      <c r="AY23" s="435" t="s">
        <v>173</v>
      </c>
      <c r="AZ23" s="436"/>
      <c r="BA23" s="436"/>
      <c r="BB23" s="436"/>
      <c r="BC23" s="436"/>
      <c r="BD23" s="436"/>
      <c r="BE23" s="436"/>
      <c r="BF23" s="436"/>
      <c r="BG23" s="436"/>
      <c r="BH23" s="436"/>
      <c r="BI23" s="436"/>
      <c r="BJ23" s="436"/>
      <c r="BK23" s="436"/>
      <c r="BL23" s="436"/>
      <c r="BM23" s="437"/>
      <c r="BN23" s="421">
        <v>9214722</v>
      </c>
      <c r="BO23" s="422"/>
      <c r="BP23" s="422"/>
      <c r="BQ23" s="422"/>
      <c r="BR23" s="422"/>
      <c r="BS23" s="422"/>
      <c r="BT23" s="422"/>
      <c r="BU23" s="423"/>
      <c r="BV23" s="421">
        <v>9419238</v>
      </c>
      <c r="BW23" s="422"/>
      <c r="BX23" s="422"/>
      <c r="BY23" s="422"/>
      <c r="BZ23" s="422"/>
      <c r="CA23" s="422"/>
      <c r="CB23" s="422"/>
      <c r="CC23" s="423"/>
      <c r="CD23" s="194"/>
      <c r="CE23" s="453"/>
      <c r="CF23" s="453"/>
      <c r="CG23" s="453"/>
      <c r="CH23" s="453"/>
      <c r="CI23" s="453"/>
      <c r="CJ23" s="453"/>
      <c r="CK23" s="453"/>
      <c r="CL23" s="453"/>
      <c r="CM23" s="453"/>
      <c r="CN23" s="453"/>
      <c r="CO23" s="453"/>
      <c r="CP23" s="453"/>
      <c r="CQ23" s="453"/>
      <c r="CR23" s="453"/>
      <c r="CS23" s="454"/>
      <c r="CT23" s="418"/>
      <c r="CU23" s="419"/>
      <c r="CV23" s="419"/>
      <c r="CW23" s="419"/>
      <c r="CX23" s="419"/>
      <c r="CY23" s="419"/>
      <c r="CZ23" s="419"/>
      <c r="DA23" s="420"/>
      <c r="DB23" s="418"/>
      <c r="DC23" s="419"/>
      <c r="DD23" s="419"/>
      <c r="DE23" s="419"/>
      <c r="DF23" s="419"/>
      <c r="DG23" s="419"/>
      <c r="DH23" s="419"/>
      <c r="DI23" s="420"/>
    </row>
    <row r="24" spans="1:113" ht="18.75" customHeight="1" thickBot="1" x14ac:dyDescent="0.25">
      <c r="A24" s="181"/>
      <c r="B24" s="400"/>
      <c r="C24" s="401"/>
      <c r="D24" s="402"/>
      <c r="E24" s="377" t="s">
        <v>174</v>
      </c>
      <c r="F24" s="378"/>
      <c r="G24" s="378"/>
      <c r="H24" s="378"/>
      <c r="I24" s="378"/>
      <c r="J24" s="378"/>
      <c r="K24" s="379"/>
      <c r="L24" s="374">
        <v>1</v>
      </c>
      <c r="M24" s="375"/>
      <c r="N24" s="375"/>
      <c r="O24" s="375"/>
      <c r="P24" s="376"/>
      <c r="Q24" s="374">
        <v>9160</v>
      </c>
      <c r="R24" s="375"/>
      <c r="S24" s="375"/>
      <c r="T24" s="375"/>
      <c r="U24" s="375"/>
      <c r="V24" s="376"/>
      <c r="W24" s="464"/>
      <c r="X24" s="401"/>
      <c r="Y24" s="402"/>
      <c r="Z24" s="377" t="s">
        <v>175</v>
      </c>
      <c r="AA24" s="378"/>
      <c r="AB24" s="378"/>
      <c r="AC24" s="378"/>
      <c r="AD24" s="378"/>
      <c r="AE24" s="378"/>
      <c r="AF24" s="378"/>
      <c r="AG24" s="379"/>
      <c r="AH24" s="374">
        <v>178</v>
      </c>
      <c r="AI24" s="375"/>
      <c r="AJ24" s="375"/>
      <c r="AK24" s="375"/>
      <c r="AL24" s="376"/>
      <c r="AM24" s="374">
        <v>513530</v>
      </c>
      <c r="AN24" s="375"/>
      <c r="AO24" s="375"/>
      <c r="AP24" s="375"/>
      <c r="AQ24" s="375"/>
      <c r="AR24" s="376"/>
      <c r="AS24" s="374">
        <v>2885</v>
      </c>
      <c r="AT24" s="375"/>
      <c r="AU24" s="375"/>
      <c r="AV24" s="375"/>
      <c r="AW24" s="375"/>
      <c r="AX24" s="434"/>
      <c r="AY24" s="394" t="s">
        <v>176</v>
      </c>
      <c r="AZ24" s="395"/>
      <c r="BA24" s="395"/>
      <c r="BB24" s="395"/>
      <c r="BC24" s="395"/>
      <c r="BD24" s="395"/>
      <c r="BE24" s="395"/>
      <c r="BF24" s="395"/>
      <c r="BG24" s="395"/>
      <c r="BH24" s="395"/>
      <c r="BI24" s="395"/>
      <c r="BJ24" s="395"/>
      <c r="BK24" s="395"/>
      <c r="BL24" s="395"/>
      <c r="BM24" s="396"/>
      <c r="BN24" s="421">
        <v>3647613</v>
      </c>
      <c r="BO24" s="422"/>
      <c r="BP24" s="422"/>
      <c r="BQ24" s="422"/>
      <c r="BR24" s="422"/>
      <c r="BS24" s="422"/>
      <c r="BT24" s="422"/>
      <c r="BU24" s="423"/>
      <c r="BV24" s="421">
        <v>3517907</v>
      </c>
      <c r="BW24" s="422"/>
      <c r="BX24" s="422"/>
      <c r="BY24" s="422"/>
      <c r="BZ24" s="422"/>
      <c r="CA24" s="422"/>
      <c r="CB24" s="422"/>
      <c r="CC24" s="423"/>
      <c r="CD24" s="194"/>
      <c r="CE24" s="453"/>
      <c r="CF24" s="453"/>
      <c r="CG24" s="453"/>
      <c r="CH24" s="453"/>
      <c r="CI24" s="453"/>
      <c r="CJ24" s="453"/>
      <c r="CK24" s="453"/>
      <c r="CL24" s="453"/>
      <c r="CM24" s="453"/>
      <c r="CN24" s="453"/>
      <c r="CO24" s="453"/>
      <c r="CP24" s="453"/>
      <c r="CQ24" s="453"/>
      <c r="CR24" s="453"/>
      <c r="CS24" s="454"/>
      <c r="CT24" s="418"/>
      <c r="CU24" s="419"/>
      <c r="CV24" s="419"/>
      <c r="CW24" s="419"/>
      <c r="CX24" s="419"/>
      <c r="CY24" s="419"/>
      <c r="CZ24" s="419"/>
      <c r="DA24" s="420"/>
      <c r="DB24" s="418"/>
      <c r="DC24" s="419"/>
      <c r="DD24" s="419"/>
      <c r="DE24" s="419"/>
      <c r="DF24" s="419"/>
      <c r="DG24" s="419"/>
      <c r="DH24" s="419"/>
      <c r="DI24" s="420"/>
    </row>
    <row r="25" spans="1:113" ht="18.75" customHeight="1" x14ac:dyDescent="0.2">
      <c r="A25" s="181"/>
      <c r="B25" s="400"/>
      <c r="C25" s="401"/>
      <c r="D25" s="402"/>
      <c r="E25" s="377" t="s">
        <v>177</v>
      </c>
      <c r="F25" s="378"/>
      <c r="G25" s="378"/>
      <c r="H25" s="378"/>
      <c r="I25" s="378"/>
      <c r="J25" s="378"/>
      <c r="K25" s="379"/>
      <c r="L25" s="374">
        <v>1</v>
      </c>
      <c r="M25" s="375"/>
      <c r="N25" s="375"/>
      <c r="O25" s="375"/>
      <c r="P25" s="376"/>
      <c r="Q25" s="374">
        <v>7310</v>
      </c>
      <c r="R25" s="375"/>
      <c r="S25" s="375"/>
      <c r="T25" s="375"/>
      <c r="U25" s="375"/>
      <c r="V25" s="376"/>
      <c r="W25" s="464"/>
      <c r="X25" s="401"/>
      <c r="Y25" s="402"/>
      <c r="Z25" s="377" t="s">
        <v>178</v>
      </c>
      <c r="AA25" s="378"/>
      <c r="AB25" s="378"/>
      <c r="AC25" s="378"/>
      <c r="AD25" s="378"/>
      <c r="AE25" s="378"/>
      <c r="AF25" s="378"/>
      <c r="AG25" s="379"/>
      <c r="AH25" s="374" t="s">
        <v>140</v>
      </c>
      <c r="AI25" s="375"/>
      <c r="AJ25" s="375"/>
      <c r="AK25" s="375"/>
      <c r="AL25" s="376"/>
      <c r="AM25" s="374" t="s">
        <v>140</v>
      </c>
      <c r="AN25" s="375"/>
      <c r="AO25" s="375"/>
      <c r="AP25" s="375"/>
      <c r="AQ25" s="375"/>
      <c r="AR25" s="376"/>
      <c r="AS25" s="374" t="s">
        <v>179</v>
      </c>
      <c r="AT25" s="375"/>
      <c r="AU25" s="375"/>
      <c r="AV25" s="375"/>
      <c r="AW25" s="375"/>
      <c r="AX25" s="434"/>
      <c r="AY25" s="447" t="s">
        <v>180</v>
      </c>
      <c r="AZ25" s="448"/>
      <c r="BA25" s="448"/>
      <c r="BB25" s="448"/>
      <c r="BC25" s="448"/>
      <c r="BD25" s="448"/>
      <c r="BE25" s="448"/>
      <c r="BF25" s="448"/>
      <c r="BG25" s="448"/>
      <c r="BH25" s="448"/>
      <c r="BI25" s="448"/>
      <c r="BJ25" s="448"/>
      <c r="BK25" s="448"/>
      <c r="BL25" s="448"/>
      <c r="BM25" s="449"/>
      <c r="BN25" s="450">
        <v>474647</v>
      </c>
      <c r="BO25" s="451"/>
      <c r="BP25" s="451"/>
      <c r="BQ25" s="451"/>
      <c r="BR25" s="451"/>
      <c r="BS25" s="451"/>
      <c r="BT25" s="451"/>
      <c r="BU25" s="452"/>
      <c r="BV25" s="450">
        <v>694036</v>
      </c>
      <c r="BW25" s="451"/>
      <c r="BX25" s="451"/>
      <c r="BY25" s="451"/>
      <c r="BZ25" s="451"/>
      <c r="CA25" s="451"/>
      <c r="CB25" s="451"/>
      <c r="CC25" s="452"/>
      <c r="CD25" s="194"/>
      <c r="CE25" s="453"/>
      <c r="CF25" s="453"/>
      <c r="CG25" s="453"/>
      <c r="CH25" s="453"/>
      <c r="CI25" s="453"/>
      <c r="CJ25" s="453"/>
      <c r="CK25" s="453"/>
      <c r="CL25" s="453"/>
      <c r="CM25" s="453"/>
      <c r="CN25" s="453"/>
      <c r="CO25" s="453"/>
      <c r="CP25" s="453"/>
      <c r="CQ25" s="453"/>
      <c r="CR25" s="453"/>
      <c r="CS25" s="454"/>
      <c r="CT25" s="418"/>
      <c r="CU25" s="419"/>
      <c r="CV25" s="419"/>
      <c r="CW25" s="419"/>
      <c r="CX25" s="419"/>
      <c r="CY25" s="419"/>
      <c r="CZ25" s="419"/>
      <c r="DA25" s="420"/>
      <c r="DB25" s="418"/>
      <c r="DC25" s="419"/>
      <c r="DD25" s="419"/>
      <c r="DE25" s="419"/>
      <c r="DF25" s="419"/>
      <c r="DG25" s="419"/>
      <c r="DH25" s="419"/>
      <c r="DI25" s="420"/>
    </row>
    <row r="26" spans="1:113" ht="18.75" customHeight="1" x14ac:dyDescent="0.2">
      <c r="A26" s="181"/>
      <c r="B26" s="400"/>
      <c r="C26" s="401"/>
      <c r="D26" s="402"/>
      <c r="E26" s="377" t="s">
        <v>181</v>
      </c>
      <c r="F26" s="378"/>
      <c r="G26" s="378"/>
      <c r="H26" s="378"/>
      <c r="I26" s="378"/>
      <c r="J26" s="378"/>
      <c r="K26" s="379"/>
      <c r="L26" s="374">
        <v>1</v>
      </c>
      <c r="M26" s="375"/>
      <c r="N26" s="375"/>
      <c r="O26" s="375"/>
      <c r="P26" s="376"/>
      <c r="Q26" s="374">
        <v>6200</v>
      </c>
      <c r="R26" s="375"/>
      <c r="S26" s="375"/>
      <c r="T26" s="375"/>
      <c r="U26" s="375"/>
      <c r="V26" s="376"/>
      <c r="W26" s="464"/>
      <c r="X26" s="401"/>
      <c r="Y26" s="402"/>
      <c r="Z26" s="377" t="s">
        <v>182</v>
      </c>
      <c r="AA26" s="432"/>
      <c r="AB26" s="432"/>
      <c r="AC26" s="432"/>
      <c r="AD26" s="432"/>
      <c r="AE26" s="432"/>
      <c r="AF26" s="432"/>
      <c r="AG26" s="433"/>
      <c r="AH26" s="374">
        <v>8</v>
      </c>
      <c r="AI26" s="375"/>
      <c r="AJ26" s="375"/>
      <c r="AK26" s="375"/>
      <c r="AL26" s="376"/>
      <c r="AM26" s="374">
        <v>17816</v>
      </c>
      <c r="AN26" s="375"/>
      <c r="AO26" s="375"/>
      <c r="AP26" s="375"/>
      <c r="AQ26" s="375"/>
      <c r="AR26" s="376"/>
      <c r="AS26" s="374">
        <v>2227</v>
      </c>
      <c r="AT26" s="375"/>
      <c r="AU26" s="375"/>
      <c r="AV26" s="375"/>
      <c r="AW26" s="375"/>
      <c r="AX26" s="434"/>
      <c r="AY26" s="461" t="s">
        <v>183</v>
      </c>
      <c r="AZ26" s="381"/>
      <c r="BA26" s="381"/>
      <c r="BB26" s="381"/>
      <c r="BC26" s="381"/>
      <c r="BD26" s="381"/>
      <c r="BE26" s="381"/>
      <c r="BF26" s="381"/>
      <c r="BG26" s="381"/>
      <c r="BH26" s="381"/>
      <c r="BI26" s="381"/>
      <c r="BJ26" s="381"/>
      <c r="BK26" s="381"/>
      <c r="BL26" s="381"/>
      <c r="BM26" s="462"/>
      <c r="BN26" s="421" t="s">
        <v>140</v>
      </c>
      <c r="BO26" s="422"/>
      <c r="BP26" s="422"/>
      <c r="BQ26" s="422"/>
      <c r="BR26" s="422"/>
      <c r="BS26" s="422"/>
      <c r="BT26" s="422"/>
      <c r="BU26" s="423"/>
      <c r="BV26" s="421" t="s">
        <v>140</v>
      </c>
      <c r="BW26" s="422"/>
      <c r="BX26" s="422"/>
      <c r="BY26" s="422"/>
      <c r="BZ26" s="422"/>
      <c r="CA26" s="422"/>
      <c r="CB26" s="422"/>
      <c r="CC26" s="423"/>
      <c r="CD26" s="194"/>
      <c r="CE26" s="453"/>
      <c r="CF26" s="453"/>
      <c r="CG26" s="453"/>
      <c r="CH26" s="453"/>
      <c r="CI26" s="453"/>
      <c r="CJ26" s="453"/>
      <c r="CK26" s="453"/>
      <c r="CL26" s="453"/>
      <c r="CM26" s="453"/>
      <c r="CN26" s="453"/>
      <c r="CO26" s="453"/>
      <c r="CP26" s="453"/>
      <c r="CQ26" s="453"/>
      <c r="CR26" s="453"/>
      <c r="CS26" s="454"/>
      <c r="CT26" s="418"/>
      <c r="CU26" s="419"/>
      <c r="CV26" s="419"/>
      <c r="CW26" s="419"/>
      <c r="CX26" s="419"/>
      <c r="CY26" s="419"/>
      <c r="CZ26" s="419"/>
      <c r="DA26" s="420"/>
      <c r="DB26" s="418"/>
      <c r="DC26" s="419"/>
      <c r="DD26" s="419"/>
      <c r="DE26" s="419"/>
      <c r="DF26" s="419"/>
      <c r="DG26" s="419"/>
      <c r="DH26" s="419"/>
      <c r="DI26" s="420"/>
    </row>
    <row r="27" spans="1:113" ht="18.75" customHeight="1" thickBot="1" x14ac:dyDescent="0.25">
      <c r="A27" s="181"/>
      <c r="B27" s="400"/>
      <c r="C27" s="401"/>
      <c r="D27" s="402"/>
      <c r="E27" s="377" t="s">
        <v>184</v>
      </c>
      <c r="F27" s="378"/>
      <c r="G27" s="378"/>
      <c r="H27" s="378"/>
      <c r="I27" s="378"/>
      <c r="J27" s="378"/>
      <c r="K27" s="379"/>
      <c r="L27" s="374">
        <v>1</v>
      </c>
      <c r="M27" s="375"/>
      <c r="N27" s="375"/>
      <c r="O27" s="375"/>
      <c r="P27" s="376"/>
      <c r="Q27" s="374">
        <v>4240</v>
      </c>
      <c r="R27" s="375"/>
      <c r="S27" s="375"/>
      <c r="T27" s="375"/>
      <c r="U27" s="375"/>
      <c r="V27" s="376"/>
      <c r="W27" s="464"/>
      <c r="X27" s="401"/>
      <c r="Y27" s="402"/>
      <c r="Z27" s="377" t="s">
        <v>185</v>
      </c>
      <c r="AA27" s="378"/>
      <c r="AB27" s="378"/>
      <c r="AC27" s="378"/>
      <c r="AD27" s="378"/>
      <c r="AE27" s="378"/>
      <c r="AF27" s="378"/>
      <c r="AG27" s="379"/>
      <c r="AH27" s="374" t="s">
        <v>140</v>
      </c>
      <c r="AI27" s="375"/>
      <c r="AJ27" s="375"/>
      <c r="AK27" s="375"/>
      <c r="AL27" s="376"/>
      <c r="AM27" s="374" t="s">
        <v>140</v>
      </c>
      <c r="AN27" s="375"/>
      <c r="AO27" s="375"/>
      <c r="AP27" s="375"/>
      <c r="AQ27" s="375"/>
      <c r="AR27" s="376"/>
      <c r="AS27" s="374" t="s">
        <v>140</v>
      </c>
      <c r="AT27" s="375"/>
      <c r="AU27" s="375"/>
      <c r="AV27" s="375"/>
      <c r="AW27" s="375"/>
      <c r="AX27" s="434"/>
      <c r="AY27" s="458" t="s">
        <v>186</v>
      </c>
      <c r="AZ27" s="459"/>
      <c r="BA27" s="459"/>
      <c r="BB27" s="459"/>
      <c r="BC27" s="459"/>
      <c r="BD27" s="459"/>
      <c r="BE27" s="459"/>
      <c r="BF27" s="459"/>
      <c r="BG27" s="459"/>
      <c r="BH27" s="459"/>
      <c r="BI27" s="459"/>
      <c r="BJ27" s="459"/>
      <c r="BK27" s="459"/>
      <c r="BL27" s="459"/>
      <c r="BM27" s="460"/>
      <c r="BN27" s="455">
        <v>511603</v>
      </c>
      <c r="BO27" s="456"/>
      <c r="BP27" s="456"/>
      <c r="BQ27" s="456"/>
      <c r="BR27" s="456"/>
      <c r="BS27" s="456"/>
      <c r="BT27" s="456"/>
      <c r="BU27" s="457"/>
      <c r="BV27" s="455">
        <v>511254</v>
      </c>
      <c r="BW27" s="456"/>
      <c r="BX27" s="456"/>
      <c r="BY27" s="456"/>
      <c r="BZ27" s="456"/>
      <c r="CA27" s="456"/>
      <c r="CB27" s="456"/>
      <c r="CC27" s="457"/>
      <c r="CD27" s="196"/>
      <c r="CE27" s="453"/>
      <c r="CF27" s="453"/>
      <c r="CG27" s="453"/>
      <c r="CH27" s="453"/>
      <c r="CI27" s="453"/>
      <c r="CJ27" s="453"/>
      <c r="CK27" s="453"/>
      <c r="CL27" s="453"/>
      <c r="CM27" s="453"/>
      <c r="CN27" s="453"/>
      <c r="CO27" s="453"/>
      <c r="CP27" s="453"/>
      <c r="CQ27" s="453"/>
      <c r="CR27" s="453"/>
      <c r="CS27" s="454"/>
      <c r="CT27" s="418"/>
      <c r="CU27" s="419"/>
      <c r="CV27" s="419"/>
      <c r="CW27" s="419"/>
      <c r="CX27" s="419"/>
      <c r="CY27" s="419"/>
      <c r="CZ27" s="419"/>
      <c r="DA27" s="420"/>
      <c r="DB27" s="418"/>
      <c r="DC27" s="419"/>
      <c r="DD27" s="419"/>
      <c r="DE27" s="419"/>
      <c r="DF27" s="419"/>
      <c r="DG27" s="419"/>
      <c r="DH27" s="419"/>
      <c r="DI27" s="420"/>
    </row>
    <row r="28" spans="1:113" ht="18.75" customHeight="1" x14ac:dyDescent="0.2">
      <c r="A28" s="181"/>
      <c r="B28" s="400"/>
      <c r="C28" s="401"/>
      <c r="D28" s="402"/>
      <c r="E28" s="377" t="s">
        <v>187</v>
      </c>
      <c r="F28" s="378"/>
      <c r="G28" s="378"/>
      <c r="H28" s="378"/>
      <c r="I28" s="378"/>
      <c r="J28" s="378"/>
      <c r="K28" s="379"/>
      <c r="L28" s="374">
        <v>1</v>
      </c>
      <c r="M28" s="375"/>
      <c r="N28" s="375"/>
      <c r="O28" s="375"/>
      <c r="P28" s="376"/>
      <c r="Q28" s="374">
        <v>3770</v>
      </c>
      <c r="R28" s="375"/>
      <c r="S28" s="375"/>
      <c r="T28" s="375"/>
      <c r="U28" s="375"/>
      <c r="V28" s="376"/>
      <c r="W28" s="464"/>
      <c r="X28" s="401"/>
      <c r="Y28" s="402"/>
      <c r="Z28" s="377" t="s">
        <v>188</v>
      </c>
      <c r="AA28" s="378"/>
      <c r="AB28" s="378"/>
      <c r="AC28" s="378"/>
      <c r="AD28" s="378"/>
      <c r="AE28" s="378"/>
      <c r="AF28" s="378"/>
      <c r="AG28" s="379"/>
      <c r="AH28" s="374" t="s">
        <v>140</v>
      </c>
      <c r="AI28" s="375"/>
      <c r="AJ28" s="375"/>
      <c r="AK28" s="375"/>
      <c r="AL28" s="376"/>
      <c r="AM28" s="374" t="s">
        <v>140</v>
      </c>
      <c r="AN28" s="375"/>
      <c r="AO28" s="375"/>
      <c r="AP28" s="375"/>
      <c r="AQ28" s="375"/>
      <c r="AR28" s="376"/>
      <c r="AS28" s="374" t="s">
        <v>140</v>
      </c>
      <c r="AT28" s="375"/>
      <c r="AU28" s="375"/>
      <c r="AV28" s="375"/>
      <c r="AW28" s="375"/>
      <c r="AX28" s="434"/>
      <c r="AY28" s="438" t="s">
        <v>189</v>
      </c>
      <c r="AZ28" s="439"/>
      <c r="BA28" s="439"/>
      <c r="BB28" s="440"/>
      <c r="BC28" s="447" t="s">
        <v>50</v>
      </c>
      <c r="BD28" s="448"/>
      <c r="BE28" s="448"/>
      <c r="BF28" s="448"/>
      <c r="BG28" s="448"/>
      <c r="BH28" s="448"/>
      <c r="BI28" s="448"/>
      <c r="BJ28" s="448"/>
      <c r="BK28" s="448"/>
      <c r="BL28" s="448"/>
      <c r="BM28" s="449"/>
      <c r="BN28" s="450">
        <v>2381290</v>
      </c>
      <c r="BO28" s="451"/>
      <c r="BP28" s="451"/>
      <c r="BQ28" s="451"/>
      <c r="BR28" s="451"/>
      <c r="BS28" s="451"/>
      <c r="BT28" s="451"/>
      <c r="BU28" s="452"/>
      <c r="BV28" s="450">
        <v>2190266</v>
      </c>
      <c r="BW28" s="451"/>
      <c r="BX28" s="451"/>
      <c r="BY28" s="451"/>
      <c r="BZ28" s="451"/>
      <c r="CA28" s="451"/>
      <c r="CB28" s="451"/>
      <c r="CC28" s="452"/>
      <c r="CD28" s="194"/>
      <c r="CE28" s="453"/>
      <c r="CF28" s="453"/>
      <c r="CG28" s="453"/>
      <c r="CH28" s="453"/>
      <c r="CI28" s="453"/>
      <c r="CJ28" s="453"/>
      <c r="CK28" s="453"/>
      <c r="CL28" s="453"/>
      <c r="CM28" s="453"/>
      <c r="CN28" s="453"/>
      <c r="CO28" s="453"/>
      <c r="CP28" s="453"/>
      <c r="CQ28" s="453"/>
      <c r="CR28" s="453"/>
      <c r="CS28" s="454"/>
      <c r="CT28" s="418"/>
      <c r="CU28" s="419"/>
      <c r="CV28" s="419"/>
      <c r="CW28" s="419"/>
      <c r="CX28" s="419"/>
      <c r="CY28" s="419"/>
      <c r="CZ28" s="419"/>
      <c r="DA28" s="420"/>
      <c r="DB28" s="418"/>
      <c r="DC28" s="419"/>
      <c r="DD28" s="419"/>
      <c r="DE28" s="419"/>
      <c r="DF28" s="419"/>
      <c r="DG28" s="419"/>
      <c r="DH28" s="419"/>
      <c r="DI28" s="420"/>
    </row>
    <row r="29" spans="1:113" ht="18.75" customHeight="1" x14ac:dyDescent="0.2">
      <c r="A29" s="181"/>
      <c r="B29" s="400"/>
      <c r="C29" s="401"/>
      <c r="D29" s="402"/>
      <c r="E29" s="377" t="s">
        <v>190</v>
      </c>
      <c r="F29" s="378"/>
      <c r="G29" s="378"/>
      <c r="H29" s="378"/>
      <c r="I29" s="378"/>
      <c r="J29" s="378"/>
      <c r="K29" s="379"/>
      <c r="L29" s="374">
        <v>13</v>
      </c>
      <c r="M29" s="375"/>
      <c r="N29" s="375"/>
      <c r="O29" s="375"/>
      <c r="P29" s="376"/>
      <c r="Q29" s="374">
        <v>3540</v>
      </c>
      <c r="R29" s="375"/>
      <c r="S29" s="375"/>
      <c r="T29" s="375"/>
      <c r="U29" s="375"/>
      <c r="V29" s="376"/>
      <c r="W29" s="465"/>
      <c r="X29" s="466"/>
      <c r="Y29" s="467"/>
      <c r="Z29" s="377" t="s">
        <v>191</v>
      </c>
      <c r="AA29" s="378"/>
      <c r="AB29" s="378"/>
      <c r="AC29" s="378"/>
      <c r="AD29" s="378"/>
      <c r="AE29" s="378"/>
      <c r="AF29" s="378"/>
      <c r="AG29" s="379"/>
      <c r="AH29" s="374">
        <v>178</v>
      </c>
      <c r="AI29" s="375"/>
      <c r="AJ29" s="375"/>
      <c r="AK29" s="375"/>
      <c r="AL29" s="376"/>
      <c r="AM29" s="374">
        <v>513530</v>
      </c>
      <c r="AN29" s="375"/>
      <c r="AO29" s="375"/>
      <c r="AP29" s="375"/>
      <c r="AQ29" s="375"/>
      <c r="AR29" s="376"/>
      <c r="AS29" s="374">
        <v>2885</v>
      </c>
      <c r="AT29" s="375"/>
      <c r="AU29" s="375"/>
      <c r="AV29" s="375"/>
      <c r="AW29" s="375"/>
      <c r="AX29" s="434"/>
      <c r="AY29" s="441"/>
      <c r="AZ29" s="442"/>
      <c r="BA29" s="442"/>
      <c r="BB29" s="443"/>
      <c r="BC29" s="435" t="s">
        <v>192</v>
      </c>
      <c r="BD29" s="436"/>
      <c r="BE29" s="436"/>
      <c r="BF29" s="436"/>
      <c r="BG29" s="436"/>
      <c r="BH29" s="436"/>
      <c r="BI29" s="436"/>
      <c r="BJ29" s="436"/>
      <c r="BK29" s="436"/>
      <c r="BL29" s="436"/>
      <c r="BM29" s="437"/>
      <c r="BN29" s="421">
        <v>1788725</v>
      </c>
      <c r="BO29" s="422"/>
      <c r="BP29" s="422"/>
      <c r="BQ29" s="422"/>
      <c r="BR29" s="422"/>
      <c r="BS29" s="422"/>
      <c r="BT29" s="422"/>
      <c r="BU29" s="423"/>
      <c r="BV29" s="421">
        <v>1514942</v>
      </c>
      <c r="BW29" s="422"/>
      <c r="BX29" s="422"/>
      <c r="BY29" s="422"/>
      <c r="BZ29" s="422"/>
      <c r="CA29" s="422"/>
      <c r="CB29" s="422"/>
      <c r="CC29" s="423"/>
      <c r="CD29" s="196"/>
      <c r="CE29" s="453"/>
      <c r="CF29" s="453"/>
      <c r="CG29" s="453"/>
      <c r="CH29" s="453"/>
      <c r="CI29" s="453"/>
      <c r="CJ29" s="453"/>
      <c r="CK29" s="453"/>
      <c r="CL29" s="453"/>
      <c r="CM29" s="453"/>
      <c r="CN29" s="453"/>
      <c r="CO29" s="453"/>
      <c r="CP29" s="453"/>
      <c r="CQ29" s="453"/>
      <c r="CR29" s="453"/>
      <c r="CS29" s="454"/>
      <c r="CT29" s="418"/>
      <c r="CU29" s="419"/>
      <c r="CV29" s="419"/>
      <c r="CW29" s="419"/>
      <c r="CX29" s="419"/>
      <c r="CY29" s="419"/>
      <c r="CZ29" s="419"/>
      <c r="DA29" s="420"/>
      <c r="DB29" s="418"/>
      <c r="DC29" s="419"/>
      <c r="DD29" s="419"/>
      <c r="DE29" s="419"/>
      <c r="DF29" s="419"/>
      <c r="DG29" s="419"/>
      <c r="DH29" s="419"/>
      <c r="DI29" s="420"/>
    </row>
    <row r="30" spans="1:113" ht="18.75" customHeight="1" thickBot="1" x14ac:dyDescent="0.25">
      <c r="A30" s="181"/>
      <c r="B30" s="403"/>
      <c r="C30" s="404"/>
      <c r="D30" s="405"/>
      <c r="E30" s="382"/>
      <c r="F30" s="383"/>
      <c r="G30" s="383"/>
      <c r="H30" s="383"/>
      <c r="I30" s="383"/>
      <c r="J30" s="383"/>
      <c r="K30" s="384"/>
      <c r="L30" s="385"/>
      <c r="M30" s="386"/>
      <c r="N30" s="386"/>
      <c r="O30" s="386"/>
      <c r="P30" s="387"/>
      <c r="Q30" s="385"/>
      <c r="R30" s="386"/>
      <c r="S30" s="386"/>
      <c r="T30" s="386"/>
      <c r="U30" s="386"/>
      <c r="V30" s="387"/>
      <c r="W30" s="388" t="s">
        <v>193</v>
      </c>
      <c r="X30" s="389"/>
      <c r="Y30" s="389"/>
      <c r="Z30" s="389"/>
      <c r="AA30" s="389"/>
      <c r="AB30" s="389"/>
      <c r="AC30" s="389"/>
      <c r="AD30" s="389"/>
      <c r="AE30" s="389"/>
      <c r="AF30" s="389"/>
      <c r="AG30" s="390"/>
      <c r="AH30" s="391">
        <v>97.9</v>
      </c>
      <c r="AI30" s="392"/>
      <c r="AJ30" s="392"/>
      <c r="AK30" s="392"/>
      <c r="AL30" s="392"/>
      <c r="AM30" s="392"/>
      <c r="AN30" s="392"/>
      <c r="AO30" s="392"/>
      <c r="AP30" s="392"/>
      <c r="AQ30" s="392"/>
      <c r="AR30" s="392"/>
      <c r="AS30" s="392"/>
      <c r="AT30" s="392"/>
      <c r="AU30" s="392"/>
      <c r="AV30" s="392"/>
      <c r="AW30" s="392"/>
      <c r="AX30" s="393"/>
      <c r="AY30" s="444"/>
      <c r="AZ30" s="445"/>
      <c r="BA30" s="445"/>
      <c r="BB30" s="446"/>
      <c r="BC30" s="394" t="s">
        <v>52</v>
      </c>
      <c r="BD30" s="395"/>
      <c r="BE30" s="395"/>
      <c r="BF30" s="395"/>
      <c r="BG30" s="395"/>
      <c r="BH30" s="395"/>
      <c r="BI30" s="395"/>
      <c r="BJ30" s="395"/>
      <c r="BK30" s="395"/>
      <c r="BL30" s="395"/>
      <c r="BM30" s="396"/>
      <c r="BN30" s="455">
        <v>2902307</v>
      </c>
      <c r="BO30" s="456"/>
      <c r="BP30" s="456"/>
      <c r="BQ30" s="456"/>
      <c r="BR30" s="456"/>
      <c r="BS30" s="456"/>
      <c r="BT30" s="456"/>
      <c r="BU30" s="457"/>
      <c r="BV30" s="455">
        <v>2241416</v>
      </c>
      <c r="BW30" s="456"/>
      <c r="BX30" s="456"/>
      <c r="BY30" s="456"/>
      <c r="BZ30" s="456"/>
      <c r="CA30" s="456"/>
      <c r="CB30" s="456"/>
      <c r="CC30" s="457"/>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80" t="s">
        <v>194</v>
      </c>
      <c r="D32" s="380"/>
      <c r="E32" s="380"/>
      <c r="F32" s="380"/>
      <c r="G32" s="380"/>
      <c r="H32" s="380"/>
      <c r="I32" s="380"/>
      <c r="J32" s="380"/>
      <c r="K32" s="380"/>
      <c r="L32" s="380"/>
      <c r="M32" s="380"/>
      <c r="N32" s="380"/>
      <c r="O32" s="380"/>
      <c r="P32" s="380"/>
      <c r="Q32" s="380"/>
      <c r="R32" s="380"/>
      <c r="S32" s="380"/>
      <c r="U32" s="381" t="s">
        <v>195</v>
      </c>
      <c r="V32" s="381"/>
      <c r="W32" s="381"/>
      <c r="X32" s="381"/>
      <c r="Y32" s="381"/>
      <c r="Z32" s="381"/>
      <c r="AA32" s="381"/>
      <c r="AB32" s="381"/>
      <c r="AC32" s="381"/>
      <c r="AD32" s="381"/>
      <c r="AE32" s="381"/>
      <c r="AF32" s="381"/>
      <c r="AG32" s="381"/>
      <c r="AH32" s="381"/>
      <c r="AI32" s="381"/>
      <c r="AJ32" s="381"/>
      <c r="AK32" s="381"/>
      <c r="AM32" s="381" t="s">
        <v>196</v>
      </c>
      <c r="AN32" s="381"/>
      <c r="AO32" s="381"/>
      <c r="AP32" s="381"/>
      <c r="AQ32" s="381"/>
      <c r="AR32" s="381"/>
      <c r="AS32" s="381"/>
      <c r="AT32" s="381"/>
      <c r="AU32" s="381"/>
      <c r="AV32" s="381"/>
      <c r="AW32" s="381"/>
      <c r="AX32" s="381"/>
      <c r="AY32" s="381"/>
      <c r="AZ32" s="381"/>
      <c r="BA32" s="381"/>
      <c r="BB32" s="381"/>
      <c r="BC32" s="381"/>
      <c r="BE32" s="381" t="s">
        <v>197</v>
      </c>
      <c r="BF32" s="381"/>
      <c r="BG32" s="381"/>
      <c r="BH32" s="381"/>
      <c r="BI32" s="381"/>
      <c r="BJ32" s="381"/>
      <c r="BK32" s="381"/>
      <c r="BL32" s="381"/>
      <c r="BM32" s="381"/>
      <c r="BN32" s="381"/>
      <c r="BO32" s="381"/>
      <c r="BP32" s="381"/>
      <c r="BQ32" s="381"/>
      <c r="BR32" s="381"/>
      <c r="BS32" s="381"/>
      <c r="BT32" s="381"/>
      <c r="BU32" s="381"/>
      <c r="BW32" s="381" t="s">
        <v>198</v>
      </c>
      <c r="BX32" s="381"/>
      <c r="BY32" s="381"/>
      <c r="BZ32" s="381"/>
      <c r="CA32" s="381"/>
      <c r="CB32" s="381"/>
      <c r="CC32" s="381"/>
      <c r="CD32" s="381"/>
      <c r="CE32" s="381"/>
      <c r="CF32" s="381"/>
      <c r="CG32" s="381"/>
      <c r="CH32" s="381"/>
      <c r="CI32" s="381"/>
      <c r="CJ32" s="381"/>
      <c r="CK32" s="381"/>
      <c r="CL32" s="381"/>
      <c r="CM32" s="381"/>
      <c r="CO32" s="381" t="s">
        <v>199</v>
      </c>
      <c r="CP32" s="381"/>
      <c r="CQ32" s="381"/>
      <c r="CR32" s="381"/>
      <c r="CS32" s="381"/>
      <c r="CT32" s="381"/>
      <c r="CU32" s="381"/>
      <c r="CV32" s="381"/>
      <c r="CW32" s="381"/>
      <c r="CX32" s="381"/>
      <c r="CY32" s="381"/>
      <c r="CZ32" s="381"/>
      <c r="DA32" s="381"/>
      <c r="DB32" s="381"/>
      <c r="DC32" s="381"/>
      <c r="DD32" s="381"/>
      <c r="DE32" s="381"/>
      <c r="DI32" s="204"/>
    </row>
    <row r="33" spans="1:113" ht="13.5" customHeight="1" x14ac:dyDescent="0.2">
      <c r="A33" s="181"/>
      <c r="B33" s="205"/>
      <c r="C33" s="373" t="s">
        <v>200</v>
      </c>
      <c r="D33" s="373"/>
      <c r="E33" s="372" t="s">
        <v>201</v>
      </c>
      <c r="F33" s="372"/>
      <c r="G33" s="372"/>
      <c r="H33" s="372"/>
      <c r="I33" s="372"/>
      <c r="J33" s="372"/>
      <c r="K33" s="372"/>
      <c r="L33" s="372"/>
      <c r="M33" s="372"/>
      <c r="N33" s="372"/>
      <c r="O33" s="372"/>
      <c r="P33" s="372"/>
      <c r="Q33" s="372"/>
      <c r="R33" s="372"/>
      <c r="S33" s="372"/>
      <c r="T33" s="206"/>
      <c r="U33" s="373" t="s">
        <v>200</v>
      </c>
      <c r="V33" s="373"/>
      <c r="W33" s="372" t="s">
        <v>201</v>
      </c>
      <c r="X33" s="372"/>
      <c r="Y33" s="372"/>
      <c r="Z33" s="372"/>
      <c r="AA33" s="372"/>
      <c r="AB33" s="372"/>
      <c r="AC33" s="372"/>
      <c r="AD33" s="372"/>
      <c r="AE33" s="372"/>
      <c r="AF33" s="372"/>
      <c r="AG33" s="372"/>
      <c r="AH33" s="372"/>
      <c r="AI33" s="372"/>
      <c r="AJ33" s="372"/>
      <c r="AK33" s="372"/>
      <c r="AL33" s="206"/>
      <c r="AM33" s="373" t="s">
        <v>200</v>
      </c>
      <c r="AN33" s="373"/>
      <c r="AO33" s="372" t="s">
        <v>201</v>
      </c>
      <c r="AP33" s="372"/>
      <c r="AQ33" s="372"/>
      <c r="AR33" s="372"/>
      <c r="AS33" s="372"/>
      <c r="AT33" s="372"/>
      <c r="AU33" s="372"/>
      <c r="AV33" s="372"/>
      <c r="AW33" s="372"/>
      <c r="AX33" s="372"/>
      <c r="AY33" s="372"/>
      <c r="AZ33" s="372"/>
      <c r="BA33" s="372"/>
      <c r="BB33" s="372"/>
      <c r="BC33" s="372"/>
      <c r="BD33" s="207"/>
      <c r="BE33" s="372" t="s">
        <v>202</v>
      </c>
      <c r="BF33" s="372"/>
      <c r="BG33" s="372" t="s">
        <v>203</v>
      </c>
      <c r="BH33" s="372"/>
      <c r="BI33" s="372"/>
      <c r="BJ33" s="372"/>
      <c r="BK33" s="372"/>
      <c r="BL33" s="372"/>
      <c r="BM33" s="372"/>
      <c r="BN33" s="372"/>
      <c r="BO33" s="372"/>
      <c r="BP33" s="372"/>
      <c r="BQ33" s="372"/>
      <c r="BR33" s="372"/>
      <c r="BS33" s="372"/>
      <c r="BT33" s="372"/>
      <c r="BU33" s="372"/>
      <c r="BV33" s="207"/>
      <c r="BW33" s="373" t="s">
        <v>202</v>
      </c>
      <c r="BX33" s="373"/>
      <c r="BY33" s="372" t="s">
        <v>204</v>
      </c>
      <c r="BZ33" s="372"/>
      <c r="CA33" s="372"/>
      <c r="CB33" s="372"/>
      <c r="CC33" s="372"/>
      <c r="CD33" s="372"/>
      <c r="CE33" s="372"/>
      <c r="CF33" s="372"/>
      <c r="CG33" s="372"/>
      <c r="CH33" s="372"/>
      <c r="CI33" s="372"/>
      <c r="CJ33" s="372"/>
      <c r="CK33" s="372"/>
      <c r="CL33" s="372"/>
      <c r="CM33" s="372"/>
      <c r="CN33" s="206"/>
      <c r="CO33" s="373" t="s">
        <v>200</v>
      </c>
      <c r="CP33" s="373"/>
      <c r="CQ33" s="372" t="s">
        <v>205</v>
      </c>
      <c r="CR33" s="372"/>
      <c r="CS33" s="372"/>
      <c r="CT33" s="372"/>
      <c r="CU33" s="372"/>
      <c r="CV33" s="372"/>
      <c r="CW33" s="372"/>
      <c r="CX33" s="372"/>
      <c r="CY33" s="372"/>
      <c r="CZ33" s="372"/>
      <c r="DA33" s="372"/>
      <c r="DB33" s="372"/>
      <c r="DC33" s="372"/>
      <c r="DD33" s="372"/>
      <c r="DE33" s="372"/>
      <c r="DF33" s="206"/>
      <c r="DG33" s="371" t="s">
        <v>206</v>
      </c>
      <c r="DH33" s="371"/>
      <c r="DI33" s="208"/>
    </row>
    <row r="34" spans="1:113" ht="32.25" customHeight="1" x14ac:dyDescent="0.2">
      <c r="A34" s="181"/>
      <c r="B34" s="205"/>
      <c r="C34" s="369">
        <f>IF(E34="","",1)</f>
        <v>1</v>
      </c>
      <c r="D34" s="369"/>
      <c r="E34" s="370" t="str">
        <f>IF('各会計、関係団体の財政状況及び健全化判断比率'!B7="","",'各会計、関係団体の財政状況及び健全化判断比率'!B7)</f>
        <v>一般会計</v>
      </c>
      <c r="F34" s="370"/>
      <c r="G34" s="370"/>
      <c r="H34" s="370"/>
      <c r="I34" s="370"/>
      <c r="J34" s="370"/>
      <c r="K34" s="370"/>
      <c r="L34" s="370"/>
      <c r="M34" s="370"/>
      <c r="N34" s="370"/>
      <c r="O34" s="370"/>
      <c r="P34" s="370"/>
      <c r="Q34" s="370"/>
      <c r="R34" s="370"/>
      <c r="S34" s="370"/>
      <c r="T34" s="181"/>
      <c r="U34" s="369">
        <f>IF(W34="","",MAX(C34:D43)+1)</f>
        <v>2</v>
      </c>
      <c r="V34" s="369"/>
      <c r="W34" s="370" t="str">
        <f>IF('各会計、関係団体の財政状況及び健全化判断比率'!B28="","",'各会計、関係団体の財政状況及び健全化判断比率'!B28)</f>
        <v>国民健康保険事業特別会計</v>
      </c>
      <c r="X34" s="370"/>
      <c r="Y34" s="370"/>
      <c r="Z34" s="370"/>
      <c r="AA34" s="370"/>
      <c r="AB34" s="370"/>
      <c r="AC34" s="370"/>
      <c r="AD34" s="370"/>
      <c r="AE34" s="370"/>
      <c r="AF34" s="370"/>
      <c r="AG34" s="370"/>
      <c r="AH34" s="370"/>
      <c r="AI34" s="370"/>
      <c r="AJ34" s="370"/>
      <c r="AK34" s="370"/>
      <c r="AL34" s="181"/>
      <c r="AM34" s="369">
        <f>IF(AO34="","",MAX(C34:D43,U34:V43)+1)</f>
        <v>5</v>
      </c>
      <c r="AN34" s="369"/>
      <c r="AO34" s="370" t="str">
        <f>IF('各会計、関係団体の財政状況及び健全化判断比率'!B31="","",'各会計、関係団体の財政状況及び健全化判断比率'!B31)</f>
        <v>水道事業会計</v>
      </c>
      <c r="AP34" s="370"/>
      <c r="AQ34" s="370"/>
      <c r="AR34" s="370"/>
      <c r="AS34" s="370"/>
      <c r="AT34" s="370"/>
      <c r="AU34" s="370"/>
      <c r="AV34" s="370"/>
      <c r="AW34" s="370"/>
      <c r="AX34" s="370"/>
      <c r="AY34" s="370"/>
      <c r="AZ34" s="370"/>
      <c r="BA34" s="370"/>
      <c r="BB34" s="370"/>
      <c r="BC34" s="370"/>
      <c r="BD34" s="181"/>
      <c r="BE34" s="369">
        <f>IF(BG34="","",MAX(C34:D43,U34:V43,AM34:AN43)+1)</f>
        <v>7</v>
      </c>
      <c r="BF34" s="369"/>
      <c r="BG34" s="370" t="str">
        <f>IF('各会計、関係団体の財政状況及び健全化判断比率'!B33="","",'各会計、関係団体の財政状況及び健全化判断比率'!B33)</f>
        <v>工業団地造成事業特別会計</v>
      </c>
      <c r="BH34" s="370"/>
      <c r="BI34" s="370"/>
      <c r="BJ34" s="370"/>
      <c r="BK34" s="370"/>
      <c r="BL34" s="370"/>
      <c r="BM34" s="370"/>
      <c r="BN34" s="370"/>
      <c r="BO34" s="370"/>
      <c r="BP34" s="370"/>
      <c r="BQ34" s="370"/>
      <c r="BR34" s="370"/>
      <c r="BS34" s="370"/>
      <c r="BT34" s="370"/>
      <c r="BU34" s="370"/>
      <c r="BV34" s="181"/>
      <c r="BW34" s="369">
        <f>IF(BY34="","",MAX(C34:D43,U34:V43,AM34:AN43,BE34:BF43)+1)</f>
        <v>8</v>
      </c>
      <c r="BX34" s="369"/>
      <c r="BY34" s="370" t="str">
        <f>IF('各会計、関係団体の財政状況及び健全化判断比率'!B68="","",'各会計、関係団体の財政状況及び健全化判断比率'!B68)</f>
        <v>富山地区広域圏事務組合（一般会計）</v>
      </c>
      <c r="BZ34" s="370"/>
      <c r="CA34" s="370"/>
      <c r="CB34" s="370"/>
      <c r="CC34" s="370"/>
      <c r="CD34" s="370"/>
      <c r="CE34" s="370"/>
      <c r="CF34" s="370"/>
      <c r="CG34" s="370"/>
      <c r="CH34" s="370"/>
      <c r="CI34" s="370"/>
      <c r="CJ34" s="370"/>
      <c r="CK34" s="370"/>
      <c r="CL34" s="370"/>
      <c r="CM34" s="370"/>
      <c r="CN34" s="181"/>
      <c r="CO34" s="369">
        <f>IF(CQ34="","",MAX(C34:D43,U34:V43,AM34:AN43,BE34:BF43,BW34:BX43)+1)</f>
        <v>14</v>
      </c>
      <c r="CP34" s="369"/>
      <c r="CQ34" s="370" t="str">
        <f>IF('各会計、関係団体の財政状況及び健全化判断比率'!BS7="","",'各会計、関係団体の財政状況及び健全化判断比率'!BS7)</f>
        <v>滑川市文化・スポーツ振興財団</v>
      </c>
      <c r="CR34" s="370"/>
      <c r="CS34" s="370"/>
      <c r="CT34" s="370"/>
      <c r="CU34" s="370"/>
      <c r="CV34" s="370"/>
      <c r="CW34" s="370"/>
      <c r="CX34" s="370"/>
      <c r="CY34" s="370"/>
      <c r="CZ34" s="370"/>
      <c r="DA34" s="370"/>
      <c r="DB34" s="370"/>
      <c r="DC34" s="370"/>
      <c r="DD34" s="370"/>
      <c r="DE34" s="370"/>
      <c r="DG34" s="367" t="str">
        <f>IF('各会計、関係団体の財政状況及び健全化判断比率'!BR7="","",'各会計、関係団体の財政状況及び健全化判断比率'!BR7)</f>
        <v/>
      </c>
      <c r="DH34" s="367"/>
      <c r="DI34" s="208"/>
    </row>
    <row r="35" spans="1:113" ht="32.25" customHeight="1" x14ac:dyDescent="0.2">
      <c r="A35" s="181"/>
      <c r="B35" s="205"/>
      <c r="C35" s="369" t="str">
        <f>IF(E35="","",C34+1)</f>
        <v/>
      </c>
      <c r="D35" s="369"/>
      <c r="E35" s="370" t="str">
        <f>IF('各会計、関係団体の財政状況及び健全化判断比率'!B8="","",'各会計、関係団体の財政状況及び健全化判断比率'!B8)</f>
        <v/>
      </c>
      <c r="F35" s="370"/>
      <c r="G35" s="370"/>
      <c r="H35" s="370"/>
      <c r="I35" s="370"/>
      <c r="J35" s="370"/>
      <c r="K35" s="370"/>
      <c r="L35" s="370"/>
      <c r="M35" s="370"/>
      <c r="N35" s="370"/>
      <c r="O35" s="370"/>
      <c r="P35" s="370"/>
      <c r="Q35" s="370"/>
      <c r="R35" s="370"/>
      <c r="S35" s="370"/>
      <c r="T35" s="181"/>
      <c r="U35" s="369">
        <f>IF(W35="","",U34+1)</f>
        <v>3</v>
      </c>
      <c r="V35" s="369"/>
      <c r="W35" s="370" t="str">
        <f>IF('各会計、関係団体の財政状況及び健全化判断比率'!B29="","",'各会計、関係団体の財政状況及び健全化判断比率'!B29)</f>
        <v>介護保険事業特別会計</v>
      </c>
      <c r="X35" s="370"/>
      <c r="Y35" s="370"/>
      <c r="Z35" s="370"/>
      <c r="AA35" s="370"/>
      <c r="AB35" s="370"/>
      <c r="AC35" s="370"/>
      <c r="AD35" s="370"/>
      <c r="AE35" s="370"/>
      <c r="AF35" s="370"/>
      <c r="AG35" s="370"/>
      <c r="AH35" s="370"/>
      <c r="AI35" s="370"/>
      <c r="AJ35" s="370"/>
      <c r="AK35" s="370"/>
      <c r="AL35" s="181"/>
      <c r="AM35" s="369">
        <f t="shared" ref="AM35:AM43" si="0">IF(AO35="","",AM34+1)</f>
        <v>6</v>
      </c>
      <c r="AN35" s="369"/>
      <c r="AO35" s="370" t="str">
        <f>IF('各会計、関係団体の財政状況及び健全化判断比率'!B32="","",'各会計、関係団体の財政状況及び健全化判断比率'!B32)</f>
        <v>下水道事業会計</v>
      </c>
      <c r="AP35" s="370"/>
      <c r="AQ35" s="370"/>
      <c r="AR35" s="370"/>
      <c r="AS35" s="370"/>
      <c r="AT35" s="370"/>
      <c r="AU35" s="370"/>
      <c r="AV35" s="370"/>
      <c r="AW35" s="370"/>
      <c r="AX35" s="370"/>
      <c r="AY35" s="370"/>
      <c r="AZ35" s="370"/>
      <c r="BA35" s="370"/>
      <c r="BB35" s="370"/>
      <c r="BC35" s="370"/>
      <c r="BD35" s="181"/>
      <c r="BE35" s="369" t="str">
        <f t="shared" ref="BE35:BE43" si="1">IF(BG35="","",BE34+1)</f>
        <v/>
      </c>
      <c r="BF35" s="369"/>
      <c r="BG35" s="370"/>
      <c r="BH35" s="370"/>
      <c r="BI35" s="370"/>
      <c r="BJ35" s="370"/>
      <c r="BK35" s="370"/>
      <c r="BL35" s="370"/>
      <c r="BM35" s="370"/>
      <c r="BN35" s="370"/>
      <c r="BO35" s="370"/>
      <c r="BP35" s="370"/>
      <c r="BQ35" s="370"/>
      <c r="BR35" s="370"/>
      <c r="BS35" s="370"/>
      <c r="BT35" s="370"/>
      <c r="BU35" s="370"/>
      <c r="BV35" s="181"/>
      <c r="BW35" s="369">
        <f t="shared" ref="BW35:BW43" si="2">IF(BY35="","",BW34+1)</f>
        <v>9</v>
      </c>
      <c r="BX35" s="369"/>
      <c r="BY35" s="370" t="str">
        <f>IF('各会計、関係団体の財政状況及び健全化判断比率'!B69="","",'各会計、関係団体の財政状況及び健全化判断比率'!B69)</f>
        <v>滑川中新川地区広域情報事務組合（一般会計）</v>
      </c>
      <c r="BZ35" s="370"/>
      <c r="CA35" s="370"/>
      <c r="CB35" s="370"/>
      <c r="CC35" s="370"/>
      <c r="CD35" s="370"/>
      <c r="CE35" s="370"/>
      <c r="CF35" s="370"/>
      <c r="CG35" s="370"/>
      <c r="CH35" s="370"/>
      <c r="CI35" s="370"/>
      <c r="CJ35" s="370"/>
      <c r="CK35" s="370"/>
      <c r="CL35" s="370"/>
      <c r="CM35" s="370"/>
      <c r="CN35" s="181"/>
      <c r="CO35" s="369">
        <f t="shared" ref="CO35:CO43" si="3">IF(CQ35="","",CO34+1)</f>
        <v>15</v>
      </c>
      <c r="CP35" s="369"/>
      <c r="CQ35" s="370" t="str">
        <f>IF('各会計、関係団体の財政状況及び健全化判断比率'!BS8="","",'各会計、関係団体の財政状況及び健全化判断比率'!BS8)</f>
        <v>滑川市体育協会</v>
      </c>
      <c r="CR35" s="370"/>
      <c r="CS35" s="370"/>
      <c r="CT35" s="370"/>
      <c r="CU35" s="370"/>
      <c r="CV35" s="370"/>
      <c r="CW35" s="370"/>
      <c r="CX35" s="370"/>
      <c r="CY35" s="370"/>
      <c r="CZ35" s="370"/>
      <c r="DA35" s="370"/>
      <c r="DB35" s="370"/>
      <c r="DC35" s="370"/>
      <c r="DD35" s="370"/>
      <c r="DE35" s="370"/>
      <c r="DG35" s="367" t="str">
        <f>IF('各会計、関係団体の財政状況及び健全化判断比率'!BR8="","",'各会計、関係団体の財政状況及び健全化判断比率'!BR8)</f>
        <v/>
      </c>
      <c r="DH35" s="367"/>
      <c r="DI35" s="208"/>
    </row>
    <row r="36" spans="1:113" ht="32.25" customHeight="1" x14ac:dyDescent="0.2">
      <c r="A36" s="181"/>
      <c r="B36" s="205"/>
      <c r="C36" s="369" t="str">
        <f>IF(E36="","",C35+1)</f>
        <v/>
      </c>
      <c r="D36" s="369"/>
      <c r="E36" s="370" t="str">
        <f>IF('各会計、関係団体の財政状況及び健全化判断比率'!B9="","",'各会計、関係団体の財政状況及び健全化判断比率'!B9)</f>
        <v/>
      </c>
      <c r="F36" s="370"/>
      <c r="G36" s="370"/>
      <c r="H36" s="370"/>
      <c r="I36" s="370"/>
      <c r="J36" s="370"/>
      <c r="K36" s="370"/>
      <c r="L36" s="370"/>
      <c r="M36" s="370"/>
      <c r="N36" s="370"/>
      <c r="O36" s="370"/>
      <c r="P36" s="370"/>
      <c r="Q36" s="370"/>
      <c r="R36" s="370"/>
      <c r="S36" s="370"/>
      <c r="T36" s="181"/>
      <c r="U36" s="369">
        <f t="shared" ref="U36:U43" si="4">IF(W36="","",U35+1)</f>
        <v>4</v>
      </c>
      <c r="V36" s="369"/>
      <c r="W36" s="370" t="str">
        <f>IF('各会計、関係団体の財政状況及び健全化判断比率'!B30="","",'各会計、関係団体の財政状況及び健全化判断比率'!B30)</f>
        <v>後期高齢者医療事業特別会計</v>
      </c>
      <c r="X36" s="370"/>
      <c r="Y36" s="370"/>
      <c r="Z36" s="370"/>
      <c r="AA36" s="370"/>
      <c r="AB36" s="370"/>
      <c r="AC36" s="370"/>
      <c r="AD36" s="370"/>
      <c r="AE36" s="370"/>
      <c r="AF36" s="370"/>
      <c r="AG36" s="370"/>
      <c r="AH36" s="370"/>
      <c r="AI36" s="370"/>
      <c r="AJ36" s="370"/>
      <c r="AK36" s="370"/>
      <c r="AL36" s="181"/>
      <c r="AM36" s="369" t="str">
        <f t="shared" si="0"/>
        <v/>
      </c>
      <c r="AN36" s="369"/>
      <c r="AO36" s="370"/>
      <c r="AP36" s="370"/>
      <c r="AQ36" s="370"/>
      <c r="AR36" s="370"/>
      <c r="AS36" s="370"/>
      <c r="AT36" s="370"/>
      <c r="AU36" s="370"/>
      <c r="AV36" s="370"/>
      <c r="AW36" s="370"/>
      <c r="AX36" s="370"/>
      <c r="AY36" s="370"/>
      <c r="AZ36" s="370"/>
      <c r="BA36" s="370"/>
      <c r="BB36" s="370"/>
      <c r="BC36" s="370"/>
      <c r="BD36" s="181"/>
      <c r="BE36" s="369" t="str">
        <f t="shared" si="1"/>
        <v/>
      </c>
      <c r="BF36" s="369"/>
      <c r="BG36" s="370"/>
      <c r="BH36" s="370"/>
      <c r="BI36" s="370"/>
      <c r="BJ36" s="370"/>
      <c r="BK36" s="370"/>
      <c r="BL36" s="370"/>
      <c r="BM36" s="370"/>
      <c r="BN36" s="370"/>
      <c r="BO36" s="370"/>
      <c r="BP36" s="370"/>
      <c r="BQ36" s="370"/>
      <c r="BR36" s="370"/>
      <c r="BS36" s="370"/>
      <c r="BT36" s="370"/>
      <c r="BU36" s="370"/>
      <c r="BV36" s="181"/>
      <c r="BW36" s="369">
        <f t="shared" si="2"/>
        <v>10</v>
      </c>
      <c r="BX36" s="369"/>
      <c r="BY36" s="370" t="str">
        <f>IF('各会計、関係団体の財政状況及び健全化判断比率'!B70="","",'各会計、関係団体の財政状況及び健全化判断比率'!B70)</f>
        <v>富山県市町村会館管理組合（一般会計）</v>
      </c>
      <c r="BZ36" s="370"/>
      <c r="CA36" s="370"/>
      <c r="CB36" s="370"/>
      <c r="CC36" s="370"/>
      <c r="CD36" s="370"/>
      <c r="CE36" s="370"/>
      <c r="CF36" s="370"/>
      <c r="CG36" s="370"/>
      <c r="CH36" s="370"/>
      <c r="CI36" s="370"/>
      <c r="CJ36" s="370"/>
      <c r="CK36" s="370"/>
      <c r="CL36" s="370"/>
      <c r="CM36" s="370"/>
      <c r="CN36" s="181"/>
      <c r="CO36" s="369">
        <f t="shared" si="3"/>
        <v>16</v>
      </c>
      <c r="CP36" s="369"/>
      <c r="CQ36" s="370" t="str">
        <f>IF('各会計、関係団体の財政状況及び健全化判断比率'!BS9="","",'各会計、関係団体の財政状況及び健全化判断比率'!BS9)</f>
        <v>滑川市農業公社</v>
      </c>
      <c r="CR36" s="370"/>
      <c r="CS36" s="370"/>
      <c r="CT36" s="370"/>
      <c r="CU36" s="370"/>
      <c r="CV36" s="370"/>
      <c r="CW36" s="370"/>
      <c r="CX36" s="370"/>
      <c r="CY36" s="370"/>
      <c r="CZ36" s="370"/>
      <c r="DA36" s="370"/>
      <c r="DB36" s="370"/>
      <c r="DC36" s="370"/>
      <c r="DD36" s="370"/>
      <c r="DE36" s="370"/>
      <c r="DG36" s="367" t="str">
        <f>IF('各会計、関係団体の財政状況及び健全化判断比率'!BR9="","",'各会計、関係団体の財政状況及び健全化判断比率'!BR9)</f>
        <v/>
      </c>
      <c r="DH36" s="367"/>
      <c r="DI36" s="208"/>
    </row>
    <row r="37" spans="1:113" ht="32.25" customHeight="1" x14ac:dyDescent="0.2">
      <c r="A37" s="181"/>
      <c r="B37" s="205"/>
      <c r="C37" s="369" t="str">
        <f>IF(E37="","",C36+1)</f>
        <v/>
      </c>
      <c r="D37" s="369"/>
      <c r="E37" s="370" t="str">
        <f>IF('各会計、関係団体の財政状況及び健全化判断比率'!B10="","",'各会計、関係団体の財政状況及び健全化判断比率'!B10)</f>
        <v/>
      </c>
      <c r="F37" s="370"/>
      <c r="G37" s="370"/>
      <c r="H37" s="370"/>
      <c r="I37" s="370"/>
      <c r="J37" s="370"/>
      <c r="K37" s="370"/>
      <c r="L37" s="370"/>
      <c r="M37" s="370"/>
      <c r="N37" s="370"/>
      <c r="O37" s="370"/>
      <c r="P37" s="370"/>
      <c r="Q37" s="370"/>
      <c r="R37" s="370"/>
      <c r="S37" s="370"/>
      <c r="T37" s="181"/>
      <c r="U37" s="369" t="str">
        <f t="shared" si="4"/>
        <v/>
      </c>
      <c r="V37" s="369"/>
      <c r="W37" s="370"/>
      <c r="X37" s="370"/>
      <c r="Y37" s="370"/>
      <c r="Z37" s="370"/>
      <c r="AA37" s="370"/>
      <c r="AB37" s="370"/>
      <c r="AC37" s="370"/>
      <c r="AD37" s="370"/>
      <c r="AE37" s="370"/>
      <c r="AF37" s="370"/>
      <c r="AG37" s="370"/>
      <c r="AH37" s="370"/>
      <c r="AI37" s="370"/>
      <c r="AJ37" s="370"/>
      <c r="AK37" s="370"/>
      <c r="AL37" s="181"/>
      <c r="AM37" s="369" t="str">
        <f t="shared" si="0"/>
        <v/>
      </c>
      <c r="AN37" s="369"/>
      <c r="AO37" s="370"/>
      <c r="AP37" s="370"/>
      <c r="AQ37" s="370"/>
      <c r="AR37" s="370"/>
      <c r="AS37" s="370"/>
      <c r="AT37" s="370"/>
      <c r="AU37" s="370"/>
      <c r="AV37" s="370"/>
      <c r="AW37" s="370"/>
      <c r="AX37" s="370"/>
      <c r="AY37" s="370"/>
      <c r="AZ37" s="370"/>
      <c r="BA37" s="370"/>
      <c r="BB37" s="370"/>
      <c r="BC37" s="370"/>
      <c r="BD37" s="181"/>
      <c r="BE37" s="369" t="str">
        <f t="shared" si="1"/>
        <v/>
      </c>
      <c r="BF37" s="369"/>
      <c r="BG37" s="370"/>
      <c r="BH37" s="370"/>
      <c r="BI37" s="370"/>
      <c r="BJ37" s="370"/>
      <c r="BK37" s="370"/>
      <c r="BL37" s="370"/>
      <c r="BM37" s="370"/>
      <c r="BN37" s="370"/>
      <c r="BO37" s="370"/>
      <c r="BP37" s="370"/>
      <c r="BQ37" s="370"/>
      <c r="BR37" s="370"/>
      <c r="BS37" s="370"/>
      <c r="BT37" s="370"/>
      <c r="BU37" s="370"/>
      <c r="BV37" s="181"/>
      <c r="BW37" s="369">
        <f t="shared" si="2"/>
        <v>11</v>
      </c>
      <c r="BX37" s="369"/>
      <c r="BY37" s="370" t="str">
        <f>IF('各会計、関係団体の財政状況及び健全化判断比率'!B71="","",'各会計、関係団体の財政状況及び健全化判断比率'!B71)</f>
        <v>富山県後期高齢者医療広域連合（一般会計）</v>
      </c>
      <c r="BZ37" s="370"/>
      <c r="CA37" s="370"/>
      <c r="CB37" s="370"/>
      <c r="CC37" s="370"/>
      <c r="CD37" s="370"/>
      <c r="CE37" s="370"/>
      <c r="CF37" s="370"/>
      <c r="CG37" s="370"/>
      <c r="CH37" s="370"/>
      <c r="CI37" s="370"/>
      <c r="CJ37" s="370"/>
      <c r="CK37" s="370"/>
      <c r="CL37" s="370"/>
      <c r="CM37" s="370"/>
      <c r="CN37" s="181"/>
      <c r="CO37" s="369">
        <f t="shared" si="3"/>
        <v>17</v>
      </c>
      <c r="CP37" s="369"/>
      <c r="CQ37" s="370" t="str">
        <f>IF('各会計、関係団体の財政状況及び健全化判断比率'!BS10="","",'各会計、関係団体の財政状況及び健全化判断比率'!BS10)</f>
        <v>ウェーブ滑川</v>
      </c>
      <c r="CR37" s="370"/>
      <c r="CS37" s="370"/>
      <c r="CT37" s="370"/>
      <c r="CU37" s="370"/>
      <c r="CV37" s="370"/>
      <c r="CW37" s="370"/>
      <c r="CX37" s="370"/>
      <c r="CY37" s="370"/>
      <c r="CZ37" s="370"/>
      <c r="DA37" s="370"/>
      <c r="DB37" s="370"/>
      <c r="DC37" s="370"/>
      <c r="DD37" s="370"/>
      <c r="DE37" s="370"/>
      <c r="DG37" s="367" t="str">
        <f>IF('各会計、関係団体の財政状況及び健全化判断比率'!BR10="","",'各会計、関係団体の財政状況及び健全化判断比率'!BR10)</f>
        <v/>
      </c>
      <c r="DH37" s="367"/>
      <c r="DI37" s="208"/>
    </row>
    <row r="38" spans="1:113" ht="32.25" customHeight="1" x14ac:dyDescent="0.2">
      <c r="A38" s="181"/>
      <c r="B38" s="205"/>
      <c r="C38" s="369" t="str">
        <f t="shared" ref="C38:C43" si="5">IF(E38="","",C37+1)</f>
        <v/>
      </c>
      <c r="D38" s="369"/>
      <c r="E38" s="370" t="str">
        <f>IF('各会計、関係団体の財政状況及び健全化判断比率'!B11="","",'各会計、関係団体の財政状況及び健全化判断比率'!B11)</f>
        <v/>
      </c>
      <c r="F38" s="370"/>
      <c r="G38" s="370"/>
      <c r="H38" s="370"/>
      <c r="I38" s="370"/>
      <c r="J38" s="370"/>
      <c r="K38" s="370"/>
      <c r="L38" s="370"/>
      <c r="M38" s="370"/>
      <c r="N38" s="370"/>
      <c r="O38" s="370"/>
      <c r="P38" s="370"/>
      <c r="Q38" s="370"/>
      <c r="R38" s="370"/>
      <c r="S38" s="370"/>
      <c r="T38" s="181"/>
      <c r="U38" s="369" t="str">
        <f t="shared" si="4"/>
        <v/>
      </c>
      <c r="V38" s="369"/>
      <c r="W38" s="370"/>
      <c r="X38" s="370"/>
      <c r="Y38" s="370"/>
      <c r="Z38" s="370"/>
      <c r="AA38" s="370"/>
      <c r="AB38" s="370"/>
      <c r="AC38" s="370"/>
      <c r="AD38" s="370"/>
      <c r="AE38" s="370"/>
      <c r="AF38" s="370"/>
      <c r="AG38" s="370"/>
      <c r="AH38" s="370"/>
      <c r="AI38" s="370"/>
      <c r="AJ38" s="370"/>
      <c r="AK38" s="370"/>
      <c r="AL38" s="181"/>
      <c r="AM38" s="369" t="str">
        <f t="shared" si="0"/>
        <v/>
      </c>
      <c r="AN38" s="369"/>
      <c r="AO38" s="370"/>
      <c r="AP38" s="370"/>
      <c r="AQ38" s="370"/>
      <c r="AR38" s="370"/>
      <c r="AS38" s="370"/>
      <c r="AT38" s="370"/>
      <c r="AU38" s="370"/>
      <c r="AV38" s="370"/>
      <c r="AW38" s="370"/>
      <c r="AX38" s="370"/>
      <c r="AY38" s="370"/>
      <c r="AZ38" s="370"/>
      <c r="BA38" s="370"/>
      <c r="BB38" s="370"/>
      <c r="BC38" s="370"/>
      <c r="BD38" s="181"/>
      <c r="BE38" s="369" t="str">
        <f t="shared" si="1"/>
        <v/>
      </c>
      <c r="BF38" s="369"/>
      <c r="BG38" s="370"/>
      <c r="BH38" s="370"/>
      <c r="BI38" s="370"/>
      <c r="BJ38" s="370"/>
      <c r="BK38" s="370"/>
      <c r="BL38" s="370"/>
      <c r="BM38" s="370"/>
      <c r="BN38" s="370"/>
      <c r="BO38" s="370"/>
      <c r="BP38" s="370"/>
      <c r="BQ38" s="370"/>
      <c r="BR38" s="370"/>
      <c r="BS38" s="370"/>
      <c r="BT38" s="370"/>
      <c r="BU38" s="370"/>
      <c r="BV38" s="181"/>
      <c r="BW38" s="369">
        <f t="shared" si="2"/>
        <v>12</v>
      </c>
      <c r="BX38" s="369"/>
      <c r="BY38" s="370" t="str">
        <f>IF('各会計、関係団体の財政状況及び健全化判断比率'!B72="","",'各会計、関係団体の財政状況及び健全化判断比率'!B72)</f>
        <v>富山県後期高齢者医療広域連合（後期高齢者医療事業特別会計）</v>
      </c>
      <c r="BZ38" s="370"/>
      <c r="CA38" s="370"/>
      <c r="CB38" s="370"/>
      <c r="CC38" s="370"/>
      <c r="CD38" s="370"/>
      <c r="CE38" s="370"/>
      <c r="CF38" s="370"/>
      <c r="CG38" s="370"/>
      <c r="CH38" s="370"/>
      <c r="CI38" s="370"/>
      <c r="CJ38" s="370"/>
      <c r="CK38" s="370"/>
      <c r="CL38" s="370"/>
      <c r="CM38" s="370"/>
      <c r="CN38" s="181"/>
      <c r="CO38" s="369" t="str">
        <f t="shared" si="3"/>
        <v/>
      </c>
      <c r="CP38" s="369"/>
      <c r="CQ38" s="370" t="str">
        <f>IF('各会計、関係団体の財政状況及び健全化判断比率'!BS11="","",'各会計、関係団体の財政状況及び健全化判断比率'!BS11)</f>
        <v/>
      </c>
      <c r="CR38" s="370"/>
      <c r="CS38" s="370"/>
      <c r="CT38" s="370"/>
      <c r="CU38" s="370"/>
      <c r="CV38" s="370"/>
      <c r="CW38" s="370"/>
      <c r="CX38" s="370"/>
      <c r="CY38" s="370"/>
      <c r="CZ38" s="370"/>
      <c r="DA38" s="370"/>
      <c r="DB38" s="370"/>
      <c r="DC38" s="370"/>
      <c r="DD38" s="370"/>
      <c r="DE38" s="370"/>
      <c r="DG38" s="367" t="str">
        <f>IF('各会計、関係団体の財政状況及び健全化判断比率'!BR11="","",'各会計、関係団体の財政状況及び健全化判断比率'!BR11)</f>
        <v/>
      </c>
      <c r="DH38" s="367"/>
      <c r="DI38" s="208"/>
    </row>
    <row r="39" spans="1:113" ht="32.25" customHeight="1" x14ac:dyDescent="0.2">
      <c r="A39" s="181"/>
      <c r="B39" s="205"/>
      <c r="C39" s="369" t="str">
        <f t="shared" si="5"/>
        <v/>
      </c>
      <c r="D39" s="369"/>
      <c r="E39" s="370" t="str">
        <f>IF('各会計、関係団体の財政状況及び健全化判断比率'!B12="","",'各会計、関係団体の財政状況及び健全化判断比率'!B12)</f>
        <v/>
      </c>
      <c r="F39" s="370"/>
      <c r="G39" s="370"/>
      <c r="H39" s="370"/>
      <c r="I39" s="370"/>
      <c r="J39" s="370"/>
      <c r="K39" s="370"/>
      <c r="L39" s="370"/>
      <c r="M39" s="370"/>
      <c r="N39" s="370"/>
      <c r="O39" s="370"/>
      <c r="P39" s="370"/>
      <c r="Q39" s="370"/>
      <c r="R39" s="370"/>
      <c r="S39" s="370"/>
      <c r="T39" s="181"/>
      <c r="U39" s="369" t="str">
        <f t="shared" si="4"/>
        <v/>
      </c>
      <c r="V39" s="369"/>
      <c r="W39" s="370"/>
      <c r="X39" s="370"/>
      <c r="Y39" s="370"/>
      <c r="Z39" s="370"/>
      <c r="AA39" s="370"/>
      <c r="AB39" s="370"/>
      <c r="AC39" s="370"/>
      <c r="AD39" s="370"/>
      <c r="AE39" s="370"/>
      <c r="AF39" s="370"/>
      <c r="AG39" s="370"/>
      <c r="AH39" s="370"/>
      <c r="AI39" s="370"/>
      <c r="AJ39" s="370"/>
      <c r="AK39" s="370"/>
      <c r="AL39" s="181"/>
      <c r="AM39" s="369" t="str">
        <f t="shared" si="0"/>
        <v/>
      </c>
      <c r="AN39" s="369"/>
      <c r="AO39" s="370"/>
      <c r="AP39" s="370"/>
      <c r="AQ39" s="370"/>
      <c r="AR39" s="370"/>
      <c r="AS39" s="370"/>
      <c r="AT39" s="370"/>
      <c r="AU39" s="370"/>
      <c r="AV39" s="370"/>
      <c r="AW39" s="370"/>
      <c r="AX39" s="370"/>
      <c r="AY39" s="370"/>
      <c r="AZ39" s="370"/>
      <c r="BA39" s="370"/>
      <c r="BB39" s="370"/>
      <c r="BC39" s="370"/>
      <c r="BD39" s="181"/>
      <c r="BE39" s="369" t="str">
        <f t="shared" si="1"/>
        <v/>
      </c>
      <c r="BF39" s="369"/>
      <c r="BG39" s="370"/>
      <c r="BH39" s="370"/>
      <c r="BI39" s="370"/>
      <c r="BJ39" s="370"/>
      <c r="BK39" s="370"/>
      <c r="BL39" s="370"/>
      <c r="BM39" s="370"/>
      <c r="BN39" s="370"/>
      <c r="BO39" s="370"/>
      <c r="BP39" s="370"/>
      <c r="BQ39" s="370"/>
      <c r="BR39" s="370"/>
      <c r="BS39" s="370"/>
      <c r="BT39" s="370"/>
      <c r="BU39" s="370"/>
      <c r="BV39" s="181"/>
      <c r="BW39" s="369">
        <f t="shared" si="2"/>
        <v>13</v>
      </c>
      <c r="BX39" s="369"/>
      <c r="BY39" s="370" t="str">
        <f>IF('各会計、関係団体の財政状況及び健全化判断比率'!B73="","",'各会計、関係団体の財政状況及び健全化判断比率'!B73)</f>
        <v>富山県東部消防組合（一般会計）</v>
      </c>
      <c r="BZ39" s="370"/>
      <c r="CA39" s="370"/>
      <c r="CB39" s="370"/>
      <c r="CC39" s="370"/>
      <c r="CD39" s="370"/>
      <c r="CE39" s="370"/>
      <c r="CF39" s="370"/>
      <c r="CG39" s="370"/>
      <c r="CH39" s="370"/>
      <c r="CI39" s="370"/>
      <c r="CJ39" s="370"/>
      <c r="CK39" s="370"/>
      <c r="CL39" s="370"/>
      <c r="CM39" s="370"/>
      <c r="CN39" s="181"/>
      <c r="CO39" s="369" t="str">
        <f t="shared" si="3"/>
        <v/>
      </c>
      <c r="CP39" s="369"/>
      <c r="CQ39" s="370" t="str">
        <f>IF('各会計、関係団体の財政状況及び健全化判断比率'!BS12="","",'各会計、関係団体の財政状況及び健全化判断比率'!BS12)</f>
        <v/>
      </c>
      <c r="CR39" s="370"/>
      <c r="CS39" s="370"/>
      <c r="CT39" s="370"/>
      <c r="CU39" s="370"/>
      <c r="CV39" s="370"/>
      <c r="CW39" s="370"/>
      <c r="CX39" s="370"/>
      <c r="CY39" s="370"/>
      <c r="CZ39" s="370"/>
      <c r="DA39" s="370"/>
      <c r="DB39" s="370"/>
      <c r="DC39" s="370"/>
      <c r="DD39" s="370"/>
      <c r="DE39" s="370"/>
      <c r="DG39" s="367" t="str">
        <f>IF('各会計、関係団体の財政状況及び健全化判断比率'!BR12="","",'各会計、関係団体の財政状況及び健全化判断比率'!BR12)</f>
        <v/>
      </c>
      <c r="DH39" s="367"/>
      <c r="DI39" s="208"/>
    </row>
    <row r="40" spans="1:113" ht="32.25" customHeight="1" x14ac:dyDescent="0.2">
      <c r="A40" s="181"/>
      <c r="B40" s="205"/>
      <c r="C40" s="369" t="str">
        <f t="shared" si="5"/>
        <v/>
      </c>
      <c r="D40" s="369"/>
      <c r="E40" s="370" t="str">
        <f>IF('各会計、関係団体の財政状況及び健全化判断比率'!B13="","",'各会計、関係団体の財政状況及び健全化判断比率'!B13)</f>
        <v/>
      </c>
      <c r="F40" s="370"/>
      <c r="G40" s="370"/>
      <c r="H40" s="370"/>
      <c r="I40" s="370"/>
      <c r="J40" s="370"/>
      <c r="K40" s="370"/>
      <c r="L40" s="370"/>
      <c r="M40" s="370"/>
      <c r="N40" s="370"/>
      <c r="O40" s="370"/>
      <c r="P40" s="370"/>
      <c r="Q40" s="370"/>
      <c r="R40" s="370"/>
      <c r="S40" s="370"/>
      <c r="T40" s="181"/>
      <c r="U40" s="369" t="str">
        <f t="shared" si="4"/>
        <v/>
      </c>
      <c r="V40" s="369"/>
      <c r="W40" s="370"/>
      <c r="X40" s="370"/>
      <c r="Y40" s="370"/>
      <c r="Z40" s="370"/>
      <c r="AA40" s="370"/>
      <c r="AB40" s="370"/>
      <c r="AC40" s="370"/>
      <c r="AD40" s="370"/>
      <c r="AE40" s="370"/>
      <c r="AF40" s="370"/>
      <c r="AG40" s="370"/>
      <c r="AH40" s="370"/>
      <c r="AI40" s="370"/>
      <c r="AJ40" s="370"/>
      <c r="AK40" s="370"/>
      <c r="AL40" s="181"/>
      <c r="AM40" s="369" t="str">
        <f t="shared" si="0"/>
        <v/>
      </c>
      <c r="AN40" s="369"/>
      <c r="AO40" s="370"/>
      <c r="AP40" s="370"/>
      <c r="AQ40" s="370"/>
      <c r="AR40" s="370"/>
      <c r="AS40" s="370"/>
      <c r="AT40" s="370"/>
      <c r="AU40" s="370"/>
      <c r="AV40" s="370"/>
      <c r="AW40" s="370"/>
      <c r="AX40" s="370"/>
      <c r="AY40" s="370"/>
      <c r="AZ40" s="370"/>
      <c r="BA40" s="370"/>
      <c r="BB40" s="370"/>
      <c r="BC40" s="370"/>
      <c r="BD40" s="181"/>
      <c r="BE40" s="369" t="str">
        <f t="shared" si="1"/>
        <v/>
      </c>
      <c r="BF40" s="369"/>
      <c r="BG40" s="370"/>
      <c r="BH40" s="370"/>
      <c r="BI40" s="370"/>
      <c r="BJ40" s="370"/>
      <c r="BK40" s="370"/>
      <c r="BL40" s="370"/>
      <c r="BM40" s="370"/>
      <c r="BN40" s="370"/>
      <c r="BO40" s="370"/>
      <c r="BP40" s="370"/>
      <c r="BQ40" s="370"/>
      <c r="BR40" s="370"/>
      <c r="BS40" s="370"/>
      <c r="BT40" s="370"/>
      <c r="BU40" s="370"/>
      <c r="BV40" s="181"/>
      <c r="BW40" s="369" t="str">
        <f t="shared" si="2"/>
        <v/>
      </c>
      <c r="BX40" s="369"/>
      <c r="BY40" s="370" t="str">
        <f>IF('各会計、関係団体の財政状況及び健全化判断比率'!B74="","",'各会計、関係団体の財政状況及び健全化判断比率'!B74)</f>
        <v/>
      </c>
      <c r="BZ40" s="370"/>
      <c r="CA40" s="370"/>
      <c r="CB40" s="370"/>
      <c r="CC40" s="370"/>
      <c r="CD40" s="370"/>
      <c r="CE40" s="370"/>
      <c r="CF40" s="370"/>
      <c r="CG40" s="370"/>
      <c r="CH40" s="370"/>
      <c r="CI40" s="370"/>
      <c r="CJ40" s="370"/>
      <c r="CK40" s="370"/>
      <c r="CL40" s="370"/>
      <c r="CM40" s="370"/>
      <c r="CN40" s="181"/>
      <c r="CO40" s="369" t="str">
        <f t="shared" si="3"/>
        <v/>
      </c>
      <c r="CP40" s="369"/>
      <c r="CQ40" s="370" t="str">
        <f>IF('各会計、関係団体の財政状況及び健全化判断比率'!BS13="","",'各会計、関係団体の財政状況及び健全化判断比率'!BS13)</f>
        <v/>
      </c>
      <c r="CR40" s="370"/>
      <c r="CS40" s="370"/>
      <c r="CT40" s="370"/>
      <c r="CU40" s="370"/>
      <c r="CV40" s="370"/>
      <c r="CW40" s="370"/>
      <c r="CX40" s="370"/>
      <c r="CY40" s="370"/>
      <c r="CZ40" s="370"/>
      <c r="DA40" s="370"/>
      <c r="DB40" s="370"/>
      <c r="DC40" s="370"/>
      <c r="DD40" s="370"/>
      <c r="DE40" s="370"/>
      <c r="DG40" s="367" t="str">
        <f>IF('各会計、関係団体の財政状況及び健全化判断比率'!BR13="","",'各会計、関係団体の財政状況及び健全化判断比率'!BR13)</f>
        <v/>
      </c>
      <c r="DH40" s="367"/>
      <c r="DI40" s="208"/>
    </row>
    <row r="41" spans="1:113" ht="32.25" customHeight="1" x14ac:dyDescent="0.2">
      <c r="A41" s="181"/>
      <c r="B41" s="205"/>
      <c r="C41" s="369" t="str">
        <f t="shared" si="5"/>
        <v/>
      </c>
      <c r="D41" s="369"/>
      <c r="E41" s="370" t="str">
        <f>IF('各会計、関係団体の財政状況及び健全化判断比率'!B14="","",'各会計、関係団体の財政状況及び健全化判断比率'!B14)</f>
        <v/>
      </c>
      <c r="F41" s="370"/>
      <c r="G41" s="370"/>
      <c r="H41" s="370"/>
      <c r="I41" s="370"/>
      <c r="J41" s="370"/>
      <c r="K41" s="370"/>
      <c r="L41" s="370"/>
      <c r="M41" s="370"/>
      <c r="N41" s="370"/>
      <c r="O41" s="370"/>
      <c r="P41" s="370"/>
      <c r="Q41" s="370"/>
      <c r="R41" s="370"/>
      <c r="S41" s="370"/>
      <c r="T41" s="181"/>
      <c r="U41" s="369" t="str">
        <f t="shared" si="4"/>
        <v/>
      </c>
      <c r="V41" s="369"/>
      <c r="W41" s="370"/>
      <c r="X41" s="370"/>
      <c r="Y41" s="370"/>
      <c r="Z41" s="370"/>
      <c r="AA41" s="370"/>
      <c r="AB41" s="370"/>
      <c r="AC41" s="370"/>
      <c r="AD41" s="370"/>
      <c r="AE41" s="370"/>
      <c r="AF41" s="370"/>
      <c r="AG41" s="370"/>
      <c r="AH41" s="370"/>
      <c r="AI41" s="370"/>
      <c r="AJ41" s="370"/>
      <c r="AK41" s="370"/>
      <c r="AL41" s="181"/>
      <c r="AM41" s="369" t="str">
        <f t="shared" si="0"/>
        <v/>
      </c>
      <c r="AN41" s="369"/>
      <c r="AO41" s="370"/>
      <c r="AP41" s="370"/>
      <c r="AQ41" s="370"/>
      <c r="AR41" s="370"/>
      <c r="AS41" s="370"/>
      <c r="AT41" s="370"/>
      <c r="AU41" s="370"/>
      <c r="AV41" s="370"/>
      <c r="AW41" s="370"/>
      <c r="AX41" s="370"/>
      <c r="AY41" s="370"/>
      <c r="AZ41" s="370"/>
      <c r="BA41" s="370"/>
      <c r="BB41" s="370"/>
      <c r="BC41" s="370"/>
      <c r="BD41" s="181"/>
      <c r="BE41" s="369" t="str">
        <f t="shared" si="1"/>
        <v/>
      </c>
      <c r="BF41" s="369"/>
      <c r="BG41" s="370"/>
      <c r="BH41" s="370"/>
      <c r="BI41" s="370"/>
      <c r="BJ41" s="370"/>
      <c r="BK41" s="370"/>
      <c r="BL41" s="370"/>
      <c r="BM41" s="370"/>
      <c r="BN41" s="370"/>
      <c r="BO41" s="370"/>
      <c r="BP41" s="370"/>
      <c r="BQ41" s="370"/>
      <c r="BR41" s="370"/>
      <c r="BS41" s="370"/>
      <c r="BT41" s="370"/>
      <c r="BU41" s="370"/>
      <c r="BV41" s="181"/>
      <c r="BW41" s="369" t="str">
        <f t="shared" si="2"/>
        <v/>
      </c>
      <c r="BX41" s="369"/>
      <c r="BY41" s="370" t="str">
        <f>IF('各会計、関係団体の財政状況及び健全化判断比率'!B75="","",'各会計、関係団体の財政状況及び健全化判断比率'!B75)</f>
        <v/>
      </c>
      <c r="BZ41" s="370"/>
      <c r="CA41" s="370"/>
      <c r="CB41" s="370"/>
      <c r="CC41" s="370"/>
      <c r="CD41" s="370"/>
      <c r="CE41" s="370"/>
      <c r="CF41" s="370"/>
      <c r="CG41" s="370"/>
      <c r="CH41" s="370"/>
      <c r="CI41" s="370"/>
      <c r="CJ41" s="370"/>
      <c r="CK41" s="370"/>
      <c r="CL41" s="370"/>
      <c r="CM41" s="370"/>
      <c r="CN41" s="181"/>
      <c r="CO41" s="369" t="str">
        <f t="shared" si="3"/>
        <v/>
      </c>
      <c r="CP41" s="369"/>
      <c r="CQ41" s="370" t="str">
        <f>IF('各会計、関係団体の財政状況及び健全化判断比率'!BS14="","",'各会計、関係団体の財政状況及び健全化判断比率'!BS14)</f>
        <v/>
      </c>
      <c r="CR41" s="370"/>
      <c r="CS41" s="370"/>
      <c r="CT41" s="370"/>
      <c r="CU41" s="370"/>
      <c r="CV41" s="370"/>
      <c r="CW41" s="370"/>
      <c r="CX41" s="370"/>
      <c r="CY41" s="370"/>
      <c r="CZ41" s="370"/>
      <c r="DA41" s="370"/>
      <c r="DB41" s="370"/>
      <c r="DC41" s="370"/>
      <c r="DD41" s="370"/>
      <c r="DE41" s="370"/>
      <c r="DG41" s="367" t="str">
        <f>IF('各会計、関係団体の財政状況及び健全化判断比率'!BR14="","",'各会計、関係団体の財政状況及び健全化判断比率'!BR14)</f>
        <v/>
      </c>
      <c r="DH41" s="367"/>
      <c r="DI41" s="208"/>
    </row>
    <row r="42" spans="1:113" ht="32.25" customHeight="1" x14ac:dyDescent="0.2">
      <c r="B42" s="205"/>
      <c r="C42" s="369" t="str">
        <f t="shared" si="5"/>
        <v/>
      </c>
      <c r="D42" s="369"/>
      <c r="E42" s="370" t="str">
        <f>IF('各会計、関係団体の財政状況及び健全化判断比率'!B15="","",'各会計、関係団体の財政状況及び健全化判断比率'!B15)</f>
        <v/>
      </c>
      <c r="F42" s="370"/>
      <c r="G42" s="370"/>
      <c r="H42" s="370"/>
      <c r="I42" s="370"/>
      <c r="J42" s="370"/>
      <c r="K42" s="370"/>
      <c r="L42" s="370"/>
      <c r="M42" s="370"/>
      <c r="N42" s="370"/>
      <c r="O42" s="370"/>
      <c r="P42" s="370"/>
      <c r="Q42" s="370"/>
      <c r="R42" s="370"/>
      <c r="S42" s="370"/>
      <c r="T42" s="181"/>
      <c r="U42" s="369" t="str">
        <f t="shared" si="4"/>
        <v/>
      </c>
      <c r="V42" s="369"/>
      <c r="W42" s="370"/>
      <c r="X42" s="370"/>
      <c r="Y42" s="370"/>
      <c r="Z42" s="370"/>
      <c r="AA42" s="370"/>
      <c r="AB42" s="370"/>
      <c r="AC42" s="370"/>
      <c r="AD42" s="370"/>
      <c r="AE42" s="370"/>
      <c r="AF42" s="370"/>
      <c r="AG42" s="370"/>
      <c r="AH42" s="370"/>
      <c r="AI42" s="370"/>
      <c r="AJ42" s="370"/>
      <c r="AK42" s="370"/>
      <c r="AL42" s="181"/>
      <c r="AM42" s="369" t="str">
        <f t="shared" si="0"/>
        <v/>
      </c>
      <c r="AN42" s="369"/>
      <c r="AO42" s="370"/>
      <c r="AP42" s="370"/>
      <c r="AQ42" s="370"/>
      <c r="AR42" s="370"/>
      <c r="AS42" s="370"/>
      <c r="AT42" s="370"/>
      <c r="AU42" s="370"/>
      <c r="AV42" s="370"/>
      <c r="AW42" s="370"/>
      <c r="AX42" s="370"/>
      <c r="AY42" s="370"/>
      <c r="AZ42" s="370"/>
      <c r="BA42" s="370"/>
      <c r="BB42" s="370"/>
      <c r="BC42" s="370"/>
      <c r="BD42" s="181"/>
      <c r="BE42" s="369" t="str">
        <f t="shared" si="1"/>
        <v/>
      </c>
      <c r="BF42" s="369"/>
      <c r="BG42" s="370"/>
      <c r="BH42" s="370"/>
      <c r="BI42" s="370"/>
      <c r="BJ42" s="370"/>
      <c r="BK42" s="370"/>
      <c r="BL42" s="370"/>
      <c r="BM42" s="370"/>
      <c r="BN42" s="370"/>
      <c r="BO42" s="370"/>
      <c r="BP42" s="370"/>
      <c r="BQ42" s="370"/>
      <c r="BR42" s="370"/>
      <c r="BS42" s="370"/>
      <c r="BT42" s="370"/>
      <c r="BU42" s="370"/>
      <c r="BV42" s="181"/>
      <c r="BW42" s="369" t="str">
        <f t="shared" si="2"/>
        <v/>
      </c>
      <c r="BX42" s="369"/>
      <c r="BY42" s="370" t="str">
        <f>IF('各会計、関係団体の財政状況及び健全化判断比率'!B76="","",'各会計、関係団体の財政状況及び健全化判断比率'!B76)</f>
        <v/>
      </c>
      <c r="BZ42" s="370"/>
      <c r="CA42" s="370"/>
      <c r="CB42" s="370"/>
      <c r="CC42" s="370"/>
      <c r="CD42" s="370"/>
      <c r="CE42" s="370"/>
      <c r="CF42" s="370"/>
      <c r="CG42" s="370"/>
      <c r="CH42" s="370"/>
      <c r="CI42" s="370"/>
      <c r="CJ42" s="370"/>
      <c r="CK42" s="370"/>
      <c r="CL42" s="370"/>
      <c r="CM42" s="370"/>
      <c r="CN42" s="181"/>
      <c r="CO42" s="369" t="str">
        <f t="shared" si="3"/>
        <v/>
      </c>
      <c r="CP42" s="369"/>
      <c r="CQ42" s="370" t="str">
        <f>IF('各会計、関係団体の財政状況及び健全化判断比率'!BS15="","",'各会計、関係団体の財政状況及び健全化判断比率'!BS15)</f>
        <v/>
      </c>
      <c r="CR42" s="370"/>
      <c r="CS42" s="370"/>
      <c r="CT42" s="370"/>
      <c r="CU42" s="370"/>
      <c r="CV42" s="370"/>
      <c r="CW42" s="370"/>
      <c r="CX42" s="370"/>
      <c r="CY42" s="370"/>
      <c r="CZ42" s="370"/>
      <c r="DA42" s="370"/>
      <c r="DB42" s="370"/>
      <c r="DC42" s="370"/>
      <c r="DD42" s="370"/>
      <c r="DE42" s="370"/>
      <c r="DG42" s="367" t="str">
        <f>IF('各会計、関係団体の財政状況及び健全化判断比率'!BR15="","",'各会計、関係団体の財政状況及び健全化判断比率'!BR15)</f>
        <v/>
      </c>
      <c r="DH42" s="367"/>
      <c r="DI42" s="208"/>
    </row>
    <row r="43" spans="1:113" ht="32.25" customHeight="1" x14ac:dyDescent="0.2">
      <c r="B43" s="205"/>
      <c r="C43" s="369" t="str">
        <f t="shared" si="5"/>
        <v/>
      </c>
      <c r="D43" s="369"/>
      <c r="E43" s="370" t="str">
        <f>IF('各会計、関係団体の財政状況及び健全化判断比率'!B16="","",'各会計、関係団体の財政状況及び健全化判断比率'!B16)</f>
        <v/>
      </c>
      <c r="F43" s="370"/>
      <c r="G43" s="370"/>
      <c r="H43" s="370"/>
      <c r="I43" s="370"/>
      <c r="J43" s="370"/>
      <c r="K43" s="370"/>
      <c r="L43" s="370"/>
      <c r="M43" s="370"/>
      <c r="N43" s="370"/>
      <c r="O43" s="370"/>
      <c r="P43" s="370"/>
      <c r="Q43" s="370"/>
      <c r="R43" s="370"/>
      <c r="S43" s="370"/>
      <c r="T43" s="181"/>
      <c r="U43" s="369" t="str">
        <f t="shared" si="4"/>
        <v/>
      </c>
      <c r="V43" s="369"/>
      <c r="W43" s="370"/>
      <c r="X43" s="370"/>
      <c r="Y43" s="370"/>
      <c r="Z43" s="370"/>
      <c r="AA43" s="370"/>
      <c r="AB43" s="370"/>
      <c r="AC43" s="370"/>
      <c r="AD43" s="370"/>
      <c r="AE43" s="370"/>
      <c r="AF43" s="370"/>
      <c r="AG43" s="370"/>
      <c r="AH43" s="370"/>
      <c r="AI43" s="370"/>
      <c r="AJ43" s="370"/>
      <c r="AK43" s="370"/>
      <c r="AL43" s="181"/>
      <c r="AM43" s="369" t="str">
        <f t="shared" si="0"/>
        <v/>
      </c>
      <c r="AN43" s="369"/>
      <c r="AO43" s="370"/>
      <c r="AP43" s="370"/>
      <c r="AQ43" s="370"/>
      <c r="AR43" s="370"/>
      <c r="AS43" s="370"/>
      <c r="AT43" s="370"/>
      <c r="AU43" s="370"/>
      <c r="AV43" s="370"/>
      <c r="AW43" s="370"/>
      <c r="AX43" s="370"/>
      <c r="AY43" s="370"/>
      <c r="AZ43" s="370"/>
      <c r="BA43" s="370"/>
      <c r="BB43" s="370"/>
      <c r="BC43" s="370"/>
      <c r="BD43" s="181"/>
      <c r="BE43" s="369" t="str">
        <f t="shared" si="1"/>
        <v/>
      </c>
      <c r="BF43" s="369"/>
      <c r="BG43" s="370"/>
      <c r="BH43" s="370"/>
      <c r="BI43" s="370"/>
      <c r="BJ43" s="370"/>
      <c r="BK43" s="370"/>
      <c r="BL43" s="370"/>
      <c r="BM43" s="370"/>
      <c r="BN43" s="370"/>
      <c r="BO43" s="370"/>
      <c r="BP43" s="370"/>
      <c r="BQ43" s="370"/>
      <c r="BR43" s="370"/>
      <c r="BS43" s="370"/>
      <c r="BT43" s="370"/>
      <c r="BU43" s="370"/>
      <c r="BV43" s="181"/>
      <c r="BW43" s="369" t="str">
        <f t="shared" si="2"/>
        <v/>
      </c>
      <c r="BX43" s="369"/>
      <c r="BY43" s="370" t="str">
        <f>IF('各会計、関係団体の財政状況及び健全化判断比率'!B77="","",'各会計、関係団体の財政状況及び健全化判断比率'!B77)</f>
        <v/>
      </c>
      <c r="BZ43" s="370"/>
      <c r="CA43" s="370"/>
      <c r="CB43" s="370"/>
      <c r="CC43" s="370"/>
      <c r="CD43" s="370"/>
      <c r="CE43" s="370"/>
      <c r="CF43" s="370"/>
      <c r="CG43" s="370"/>
      <c r="CH43" s="370"/>
      <c r="CI43" s="370"/>
      <c r="CJ43" s="370"/>
      <c r="CK43" s="370"/>
      <c r="CL43" s="370"/>
      <c r="CM43" s="370"/>
      <c r="CN43" s="181"/>
      <c r="CO43" s="369" t="str">
        <f t="shared" si="3"/>
        <v/>
      </c>
      <c r="CP43" s="369"/>
      <c r="CQ43" s="370" t="str">
        <f>IF('各会計、関係団体の財政状況及び健全化判断比率'!BS16="","",'各会計、関係団体の財政状況及び健全化判断比率'!BS16)</f>
        <v/>
      </c>
      <c r="CR43" s="370"/>
      <c r="CS43" s="370"/>
      <c r="CT43" s="370"/>
      <c r="CU43" s="370"/>
      <c r="CV43" s="370"/>
      <c r="CW43" s="370"/>
      <c r="CX43" s="370"/>
      <c r="CY43" s="370"/>
      <c r="CZ43" s="370"/>
      <c r="DA43" s="370"/>
      <c r="DB43" s="370"/>
      <c r="DC43" s="370"/>
      <c r="DD43" s="370"/>
      <c r="DE43" s="370"/>
      <c r="DG43" s="367" t="str">
        <f>IF('各会計、関係団体の財政状況及び健全化判断比率'!BR16="","",'各会計、関係団体の財政状況及び健全化判断比率'!BR16)</f>
        <v/>
      </c>
      <c r="DH43" s="367"/>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366" t="s">
        <v>208</v>
      </c>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6"/>
      <c r="AI46" s="366"/>
      <c r="AJ46" s="366"/>
      <c r="AK46" s="366"/>
      <c r="AL46" s="366"/>
      <c r="AM46" s="366"/>
      <c r="AN46" s="366"/>
      <c r="AO46" s="366"/>
      <c r="AP46" s="366"/>
      <c r="AQ46" s="366"/>
      <c r="AR46" s="366"/>
      <c r="AS46" s="366"/>
      <c r="AT46" s="366"/>
      <c r="AU46" s="366"/>
      <c r="AV46" s="366"/>
      <c r="AW46" s="366"/>
      <c r="AX46" s="366"/>
      <c r="AY46" s="366"/>
      <c r="AZ46" s="366"/>
      <c r="BA46" s="366"/>
      <c r="BB46" s="366"/>
      <c r="BC46" s="366"/>
      <c r="BD46" s="366"/>
      <c r="BE46" s="366"/>
      <c r="BF46" s="366"/>
      <c r="BG46" s="366"/>
      <c r="BH46" s="366"/>
      <c r="BI46" s="366"/>
      <c r="BJ46" s="366"/>
      <c r="BK46" s="366"/>
      <c r="BL46" s="366"/>
      <c r="BM46" s="366"/>
      <c r="BN46" s="366"/>
      <c r="BO46" s="366"/>
      <c r="BP46" s="366"/>
      <c r="BQ46" s="366"/>
      <c r="BR46" s="366"/>
      <c r="BS46" s="366"/>
      <c r="BT46" s="366"/>
      <c r="BU46" s="366"/>
      <c r="BV46" s="366"/>
      <c r="BW46" s="366"/>
      <c r="BX46" s="366"/>
      <c r="BY46" s="366"/>
      <c r="BZ46" s="366"/>
      <c r="CA46" s="366"/>
      <c r="CB46" s="366"/>
      <c r="CC46" s="366"/>
      <c r="CD46" s="366"/>
      <c r="CE46" s="366"/>
      <c r="CF46" s="366"/>
      <c r="CG46" s="366"/>
      <c r="CH46" s="366"/>
      <c r="CI46" s="366"/>
      <c r="CJ46" s="366"/>
      <c r="CK46" s="366"/>
      <c r="CL46" s="366"/>
      <c r="CM46" s="366"/>
      <c r="CN46" s="366"/>
      <c r="CO46" s="366"/>
      <c r="CP46" s="366"/>
      <c r="CQ46" s="366"/>
      <c r="CR46" s="366"/>
      <c r="CS46" s="366"/>
      <c r="CT46" s="366"/>
      <c r="CU46" s="366"/>
      <c r="CV46" s="366"/>
      <c r="CW46" s="366"/>
      <c r="CX46" s="366"/>
      <c r="CY46" s="366"/>
      <c r="CZ46" s="366"/>
      <c r="DA46" s="366"/>
      <c r="DB46" s="366"/>
      <c r="DC46" s="366"/>
      <c r="DD46" s="366"/>
      <c r="DE46" s="366"/>
      <c r="DF46" s="366"/>
      <c r="DG46" s="366"/>
      <c r="DH46" s="366"/>
      <c r="DI46" s="366"/>
    </row>
    <row r="47" spans="1:113" x14ac:dyDescent="0.2">
      <c r="E47" s="366" t="s">
        <v>209</v>
      </c>
      <c r="F47" s="366"/>
      <c r="G47" s="366"/>
      <c r="H47" s="366"/>
      <c r="I47" s="366"/>
      <c r="J47" s="366"/>
      <c r="K47" s="366"/>
      <c r="L47" s="366"/>
      <c r="M47" s="366"/>
      <c r="N47" s="366"/>
      <c r="O47" s="366"/>
      <c r="P47" s="366"/>
      <c r="Q47" s="366"/>
      <c r="R47" s="366"/>
      <c r="S47" s="366"/>
      <c r="T47" s="366"/>
      <c r="U47" s="366"/>
      <c r="V47" s="366"/>
      <c r="W47" s="366"/>
      <c r="X47" s="366"/>
      <c r="Y47" s="366"/>
      <c r="Z47" s="366"/>
      <c r="AA47" s="366"/>
      <c r="AB47" s="366"/>
      <c r="AC47" s="366"/>
      <c r="AD47" s="366"/>
      <c r="AE47" s="366"/>
      <c r="AF47" s="366"/>
      <c r="AG47" s="366"/>
      <c r="AH47" s="366"/>
      <c r="AI47" s="366"/>
      <c r="AJ47" s="366"/>
      <c r="AK47" s="366"/>
      <c r="AL47" s="366"/>
      <c r="AM47" s="366"/>
      <c r="AN47" s="366"/>
      <c r="AO47" s="366"/>
      <c r="AP47" s="366"/>
      <c r="AQ47" s="366"/>
      <c r="AR47" s="366"/>
      <c r="AS47" s="366"/>
      <c r="AT47" s="366"/>
      <c r="AU47" s="366"/>
      <c r="AV47" s="366"/>
      <c r="AW47" s="366"/>
      <c r="AX47" s="366"/>
      <c r="AY47" s="366"/>
      <c r="AZ47" s="366"/>
      <c r="BA47" s="366"/>
      <c r="BB47" s="366"/>
      <c r="BC47" s="366"/>
      <c r="BD47" s="366"/>
      <c r="BE47" s="366"/>
      <c r="BF47" s="366"/>
      <c r="BG47" s="366"/>
      <c r="BH47" s="366"/>
      <c r="BI47" s="366"/>
      <c r="BJ47" s="366"/>
      <c r="BK47" s="366"/>
      <c r="BL47" s="366"/>
      <c r="BM47" s="366"/>
      <c r="BN47" s="366"/>
      <c r="BO47" s="366"/>
      <c r="BP47" s="366"/>
      <c r="BQ47" s="366"/>
      <c r="BR47" s="366"/>
      <c r="BS47" s="366"/>
      <c r="BT47" s="366"/>
      <c r="BU47" s="366"/>
      <c r="BV47" s="366"/>
      <c r="BW47" s="366"/>
      <c r="BX47" s="366"/>
      <c r="BY47" s="366"/>
      <c r="BZ47" s="366"/>
      <c r="CA47" s="366"/>
      <c r="CB47" s="366"/>
      <c r="CC47" s="366"/>
      <c r="CD47" s="366"/>
      <c r="CE47" s="366"/>
      <c r="CF47" s="366"/>
      <c r="CG47" s="366"/>
      <c r="CH47" s="366"/>
      <c r="CI47" s="366"/>
      <c r="CJ47" s="366"/>
      <c r="CK47" s="366"/>
      <c r="CL47" s="366"/>
      <c r="CM47" s="366"/>
      <c r="CN47" s="366"/>
      <c r="CO47" s="366"/>
      <c r="CP47" s="366"/>
      <c r="CQ47" s="366"/>
      <c r="CR47" s="366"/>
      <c r="CS47" s="366"/>
      <c r="CT47" s="366"/>
      <c r="CU47" s="366"/>
      <c r="CV47" s="366"/>
      <c r="CW47" s="366"/>
      <c r="CX47" s="366"/>
      <c r="CY47" s="366"/>
      <c r="CZ47" s="366"/>
      <c r="DA47" s="366"/>
      <c r="DB47" s="366"/>
      <c r="DC47" s="366"/>
      <c r="DD47" s="366"/>
      <c r="DE47" s="366"/>
      <c r="DF47" s="366"/>
      <c r="DG47" s="366"/>
      <c r="DH47" s="366"/>
      <c r="DI47" s="366"/>
    </row>
    <row r="48" spans="1:113" x14ac:dyDescent="0.2">
      <c r="E48" s="366" t="s">
        <v>210</v>
      </c>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c r="AG48" s="366"/>
      <c r="AH48" s="366"/>
      <c r="AI48" s="366"/>
      <c r="AJ48" s="366"/>
      <c r="AK48" s="366"/>
      <c r="AL48" s="366"/>
      <c r="AM48" s="366"/>
      <c r="AN48" s="366"/>
      <c r="AO48" s="366"/>
      <c r="AP48" s="366"/>
      <c r="AQ48" s="366"/>
      <c r="AR48" s="366"/>
      <c r="AS48" s="366"/>
      <c r="AT48" s="366"/>
      <c r="AU48" s="366"/>
      <c r="AV48" s="366"/>
      <c r="AW48" s="366"/>
      <c r="AX48" s="366"/>
      <c r="AY48" s="366"/>
      <c r="AZ48" s="366"/>
      <c r="BA48" s="366"/>
      <c r="BB48" s="366"/>
      <c r="BC48" s="366"/>
      <c r="BD48" s="366"/>
      <c r="BE48" s="366"/>
      <c r="BF48" s="366"/>
      <c r="BG48" s="366"/>
      <c r="BH48" s="366"/>
      <c r="BI48" s="366"/>
      <c r="BJ48" s="366"/>
      <c r="BK48" s="366"/>
      <c r="BL48" s="366"/>
      <c r="BM48" s="366"/>
      <c r="BN48" s="366"/>
      <c r="BO48" s="366"/>
      <c r="BP48" s="366"/>
      <c r="BQ48" s="366"/>
      <c r="BR48" s="366"/>
      <c r="BS48" s="366"/>
      <c r="BT48" s="366"/>
      <c r="BU48" s="366"/>
      <c r="BV48" s="366"/>
      <c r="BW48" s="366"/>
      <c r="BX48" s="366"/>
      <c r="BY48" s="366"/>
      <c r="BZ48" s="366"/>
      <c r="CA48" s="366"/>
      <c r="CB48" s="366"/>
      <c r="CC48" s="366"/>
      <c r="CD48" s="366"/>
      <c r="CE48" s="366"/>
      <c r="CF48" s="366"/>
      <c r="CG48" s="366"/>
      <c r="CH48" s="366"/>
      <c r="CI48" s="366"/>
      <c r="CJ48" s="366"/>
      <c r="CK48" s="366"/>
      <c r="CL48" s="366"/>
      <c r="CM48" s="366"/>
      <c r="CN48" s="366"/>
      <c r="CO48" s="366"/>
      <c r="CP48" s="366"/>
      <c r="CQ48" s="366"/>
      <c r="CR48" s="366"/>
      <c r="CS48" s="366"/>
      <c r="CT48" s="366"/>
      <c r="CU48" s="366"/>
      <c r="CV48" s="366"/>
      <c r="CW48" s="366"/>
      <c r="CX48" s="366"/>
      <c r="CY48" s="366"/>
      <c r="CZ48" s="366"/>
      <c r="DA48" s="366"/>
      <c r="DB48" s="366"/>
      <c r="DC48" s="366"/>
      <c r="DD48" s="366"/>
      <c r="DE48" s="366"/>
      <c r="DF48" s="366"/>
      <c r="DG48" s="366"/>
      <c r="DH48" s="366"/>
      <c r="DI48" s="366"/>
    </row>
    <row r="49" spans="5:113" x14ac:dyDescent="0.2">
      <c r="E49" s="368" t="s">
        <v>211</v>
      </c>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68"/>
      <c r="AO49" s="368"/>
      <c r="AP49" s="368"/>
      <c r="AQ49" s="368"/>
      <c r="AR49" s="368"/>
      <c r="AS49" s="368"/>
      <c r="AT49" s="368"/>
      <c r="AU49" s="368"/>
      <c r="AV49" s="368"/>
      <c r="AW49" s="368"/>
      <c r="AX49" s="368"/>
      <c r="AY49" s="368"/>
      <c r="AZ49" s="368"/>
      <c r="BA49" s="368"/>
      <c r="BB49" s="368"/>
      <c r="BC49" s="368"/>
      <c r="BD49" s="368"/>
      <c r="BE49" s="368"/>
      <c r="BF49" s="368"/>
      <c r="BG49" s="368"/>
      <c r="BH49" s="368"/>
      <c r="BI49" s="368"/>
      <c r="BJ49" s="368"/>
      <c r="BK49" s="368"/>
      <c r="BL49" s="368"/>
      <c r="BM49" s="368"/>
      <c r="BN49" s="368"/>
      <c r="BO49" s="368"/>
      <c r="BP49" s="368"/>
      <c r="BQ49" s="368"/>
      <c r="BR49" s="368"/>
      <c r="BS49" s="368"/>
      <c r="BT49" s="368"/>
      <c r="BU49" s="368"/>
      <c r="BV49" s="368"/>
      <c r="BW49" s="368"/>
      <c r="BX49" s="368"/>
      <c r="BY49" s="368"/>
      <c r="BZ49" s="368"/>
      <c r="CA49" s="368"/>
      <c r="CB49" s="368"/>
      <c r="CC49" s="368"/>
      <c r="CD49" s="368"/>
      <c r="CE49" s="368"/>
      <c r="CF49" s="368"/>
      <c r="CG49" s="368"/>
      <c r="CH49" s="368"/>
      <c r="CI49" s="368"/>
      <c r="CJ49" s="368"/>
      <c r="CK49" s="368"/>
      <c r="CL49" s="368"/>
      <c r="CM49" s="368"/>
      <c r="CN49" s="368"/>
      <c r="CO49" s="368"/>
      <c r="CP49" s="368"/>
      <c r="CQ49" s="368"/>
      <c r="CR49" s="368"/>
      <c r="CS49" s="368"/>
      <c r="CT49" s="368"/>
      <c r="CU49" s="368"/>
      <c r="CV49" s="368"/>
      <c r="CW49" s="368"/>
      <c r="CX49" s="368"/>
      <c r="CY49" s="368"/>
      <c r="CZ49" s="368"/>
      <c r="DA49" s="368"/>
      <c r="DB49" s="368"/>
      <c r="DC49" s="368"/>
      <c r="DD49" s="368"/>
      <c r="DE49" s="368"/>
      <c r="DF49" s="368"/>
      <c r="DG49" s="368"/>
      <c r="DH49" s="368"/>
      <c r="DI49" s="368"/>
    </row>
    <row r="50" spans="5:113" x14ac:dyDescent="0.2">
      <c r="E50" s="366" t="s">
        <v>212</v>
      </c>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66"/>
      <c r="AU50" s="366"/>
      <c r="AV50" s="366"/>
      <c r="AW50" s="366"/>
      <c r="AX50" s="366"/>
      <c r="AY50" s="366"/>
      <c r="AZ50" s="366"/>
      <c r="BA50" s="366"/>
      <c r="BB50" s="366"/>
      <c r="BC50" s="366"/>
      <c r="BD50" s="366"/>
      <c r="BE50" s="366"/>
      <c r="BF50" s="366"/>
      <c r="BG50" s="366"/>
      <c r="BH50" s="366"/>
      <c r="BI50" s="366"/>
      <c r="BJ50" s="366"/>
      <c r="BK50" s="366"/>
      <c r="BL50" s="366"/>
      <c r="BM50" s="366"/>
      <c r="BN50" s="366"/>
      <c r="BO50" s="366"/>
      <c r="BP50" s="366"/>
      <c r="BQ50" s="366"/>
      <c r="BR50" s="366"/>
      <c r="BS50" s="366"/>
      <c r="BT50" s="366"/>
      <c r="BU50" s="366"/>
      <c r="BV50" s="366"/>
      <c r="BW50" s="366"/>
      <c r="BX50" s="366"/>
      <c r="BY50" s="366"/>
      <c r="BZ50" s="366"/>
      <c r="CA50" s="366"/>
      <c r="CB50" s="366"/>
      <c r="CC50" s="366"/>
      <c r="CD50" s="366"/>
      <c r="CE50" s="366"/>
      <c r="CF50" s="366"/>
      <c r="CG50" s="366"/>
      <c r="CH50" s="366"/>
      <c r="CI50" s="366"/>
      <c r="CJ50" s="366"/>
      <c r="CK50" s="366"/>
      <c r="CL50" s="366"/>
      <c r="CM50" s="366"/>
      <c r="CN50" s="366"/>
      <c r="CO50" s="366"/>
      <c r="CP50" s="366"/>
      <c r="CQ50" s="366"/>
      <c r="CR50" s="366"/>
      <c r="CS50" s="366"/>
      <c r="CT50" s="366"/>
      <c r="CU50" s="366"/>
      <c r="CV50" s="366"/>
      <c r="CW50" s="366"/>
      <c r="CX50" s="366"/>
      <c r="CY50" s="366"/>
      <c r="CZ50" s="366"/>
      <c r="DA50" s="366"/>
      <c r="DB50" s="366"/>
      <c r="DC50" s="366"/>
      <c r="DD50" s="366"/>
      <c r="DE50" s="366"/>
      <c r="DF50" s="366"/>
      <c r="DG50" s="366"/>
      <c r="DH50" s="366"/>
      <c r="DI50" s="366"/>
    </row>
    <row r="51" spans="5:113" x14ac:dyDescent="0.2">
      <c r="E51" s="366" t="s">
        <v>213</v>
      </c>
      <c r="F51" s="366"/>
      <c r="G51" s="366"/>
      <c r="H51" s="366"/>
      <c r="I51" s="366"/>
      <c r="J51" s="366"/>
      <c r="K51" s="366"/>
      <c r="L51" s="366"/>
      <c r="M51" s="366"/>
      <c r="N51" s="366"/>
      <c r="O51" s="366"/>
      <c r="P51" s="366"/>
      <c r="Q51" s="366"/>
      <c r="R51" s="366"/>
      <c r="S51" s="366"/>
      <c r="T51" s="366"/>
      <c r="U51" s="366"/>
      <c r="V51" s="366"/>
      <c r="W51" s="366"/>
      <c r="X51" s="366"/>
      <c r="Y51" s="366"/>
      <c r="Z51" s="366"/>
      <c r="AA51" s="366"/>
      <c r="AB51" s="366"/>
      <c r="AC51" s="366"/>
      <c r="AD51" s="366"/>
      <c r="AE51" s="366"/>
      <c r="AF51" s="366"/>
      <c r="AG51" s="366"/>
      <c r="AH51" s="366"/>
      <c r="AI51" s="366"/>
      <c r="AJ51" s="366"/>
      <c r="AK51" s="366"/>
      <c r="AL51" s="366"/>
      <c r="AM51" s="366"/>
      <c r="AN51" s="366"/>
      <c r="AO51" s="366"/>
      <c r="AP51" s="366"/>
      <c r="AQ51" s="366"/>
      <c r="AR51" s="366"/>
      <c r="AS51" s="366"/>
      <c r="AT51" s="366"/>
      <c r="AU51" s="366"/>
      <c r="AV51" s="366"/>
      <c r="AW51" s="366"/>
      <c r="AX51" s="366"/>
      <c r="AY51" s="366"/>
      <c r="AZ51" s="366"/>
      <c r="BA51" s="366"/>
      <c r="BB51" s="366"/>
      <c r="BC51" s="366"/>
      <c r="BD51" s="366"/>
      <c r="BE51" s="366"/>
      <c r="BF51" s="366"/>
      <c r="BG51" s="366"/>
      <c r="BH51" s="366"/>
      <c r="BI51" s="366"/>
      <c r="BJ51" s="366"/>
      <c r="BK51" s="366"/>
      <c r="BL51" s="366"/>
      <c r="BM51" s="366"/>
      <c r="BN51" s="366"/>
      <c r="BO51" s="366"/>
      <c r="BP51" s="366"/>
      <c r="BQ51" s="366"/>
      <c r="BR51" s="366"/>
      <c r="BS51" s="366"/>
      <c r="BT51" s="366"/>
      <c r="BU51" s="366"/>
      <c r="BV51" s="366"/>
      <c r="BW51" s="366"/>
      <c r="BX51" s="366"/>
      <c r="BY51" s="366"/>
      <c r="BZ51" s="366"/>
      <c r="CA51" s="366"/>
      <c r="CB51" s="366"/>
      <c r="CC51" s="366"/>
      <c r="CD51" s="366"/>
      <c r="CE51" s="366"/>
      <c r="CF51" s="366"/>
      <c r="CG51" s="366"/>
      <c r="CH51" s="366"/>
      <c r="CI51" s="366"/>
      <c r="CJ51" s="366"/>
      <c r="CK51" s="366"/>
      <c r="CL51" s="366"/>
      <c r="CM51" s="366"/>
      <c r="CN51" s="366"/>
      <c r="CO51" s="366"/>
      <c r="CP51" s="366"/>
      <c r="CQ51" s="366"/>
      <c r="CR51" s="366"/>
      <c r="CS51" s="366"/>
      <c r="CT51" s="366"/>
      <c r="CU51" s="366"/>
      <c r="CV51" s="366"/>
      <c r="CW51" s="366"/>
      <c r="CX51" s="366"/>
      <c r="CY51" s="366"/>
      <c r="CZ51" s="366"/>
      <c r="DA51" s="366"/>
      <c r="DB51" s="366"/>
      <c r="DC51" s="366"/>
      <c r="DD51" s="366"/>
      <c r="DE51" s="366"/>
      <c r="DF51" s="366"/>
      <c r="DG51" s="366"/>
      <c r="DH51" s="366"/>
      <c r="DI51" s="366"/>
    </row>
    <row r="52" spans="5:113" x14ac:dyDescent="0.2">
      <c r="E52" s="366" t="s">
        <v>214</v>
      </c>
      <c r="F52" s="366"/>
      <c r="G52" s="366"/>
      <c r="H52" s="366"/>
      <c r="I52" s="366"/>
      <c r="J52" s="366"/>
      <c r="K52" s="366"/>
      <c r="L52" s="366"/>
      <c r="M52" s="366"/>
      <c r="N52" s="366"/>
      <c r="O52" s="366"/>
      <c r="P52" s="366"/>
      <c r="Q52" s="366"/>
      <c r="R52" s="366"/>
      <c r="S52" s="366"/>
      <c r="T52" s="366"/>
      <c r="U52" s="366"/>
      <c r="V52" s="366"/>
      <c r="W52" s="366"/>
      <c r="X52" s="366"/>
      <c r="Y52" s="366"/>
      <c r="Z52" s="366"/>
      <c r="AA52" s="366"/>
      <c r="AB52" s="366"/>
      <c r="AC52" s="366"/>
      <c r="AD52" s="366"/>
      <c r="AE52" s="366"/>
      <c r="AF52" s="366"/>
      <c r="AG52" s="366"/>
      <c r="AH52" s="366"/>
      <c r="AI52" s="366"/>
      <c r="AJ52" s="366"/>
      <c r="AK52" s="366"/>
      <c r="AL52" s="366"/>
      <c r="AM52" s="366"/>
      <c r="AN52" s="366"/>
      <c r="AO52" s="366"/>
      <c r="AP52" s="366"/>
      <c r="AQ52" s="366"/>
      <c r="AR52" s="366"/>
      <c r="AS52" s="366"/>
      <c r="AT52" s="366"/>
      <c r="AU52" s="366"/>
      <c r="AV52" s="366"/>
      <c r="AW52" s="366"/>
      <c r="AX52" s="366"/>
      <c r="AY52" s="366"/>
      <c r="AZ52" s="366"/>
      <c r="BA52" s="366"/>
      <c r="BB52" s="366"/>
      <c r="BC52" s="366"/>
      <c r="BD52" s="366"/>
      <c r="BE52" s="366"/>
      <c r="BF52" s="366"/>
      <c r="BG52" s="366"/>
      <c r="BH52" s="366"/>
      <c r="BI52" s="366"/>
      <c r="BJ52" s="366"/>
      <c r="BK52" s="366"/>
      <c r="BL52" s="366"/>
      <c r="BM52" s="366"/>
      <c r="BN52" s="366"/>
      <c r="BO52" s="366"/>
      <c r="BP52" s="366"/>
      <c r="BQ52" s="366"/>
      <c r="BR52" s="366"/>
      <c r="BS52" s="366"/>
      <c r="BT52" s="366"/>
      <c r="BU52" s="366"/>
      <c r="BV52" s="366"/>
      <c r="BW52" s="366"/>
      <c r="BX52" s="366"/>
      <c r="BY52" s="366"/>
      <c r="BZ52" s="366"/>
      <c r="CA52" s="366"/>
      <c r="CB52" s="366"/>
      <c r="CC52" s="366"/>
      <c r="CD52" s="366"/>
      <c r="CE52" s="366"/>
      <c r="CF52" s="366"/>
      <c r="CG52" s="366"/>
      <c r="CH52" s="366"/>
      <c r="CI52" s="366"/>
      <c r="CJ52" s="366"/>
      <c r="CK52" s="366"/>
      <c r="CL52" s="366"/>
      <c r="CM52" s="366"/>
      <c r="CN52" s="366"/>
      <c r="CO52" s="366"/>
      <c r="CP52" s="366"/>
      <c r="CQ52" s="366"/>
      <c r="CR52" s="366"/>
      <c r="CS52" s="366"/>
      <c r="CT52" s="366"/>
      <c r="CU52" s="366"/>
      <c r="CV52" s="366"/>
      <c r="CW52" s="366"/>
      <c r="CX52" s="366"/>
      <c r="CY52" s="366"/>
      <c r="CZ52" s="366"/>
      <c r="DA52" s="366"/>
      <c r="DB52" s="366"/>
      <c r="DC52" s="366"/>
      <c r="DD52" s="366"/>
      <c r="DE52" s="366"/>
      <c r="DF52" s="366"/>
      <c r="DG52" s="366"/>
      <c r="DH52" s="366"/>
      <c r="DI52" s="366"/>
    </row>
    <row r="53" spans="5:113" x14ac:dyDescent="0.2">
      <c r="E53" s="366" t="s">
        <v>215</v>
      </c>
      <c r="F53" s="366"/>
      <c r="G53" s="366"/>
      <c r="H53" s="366"/>
      <c r="I53" s="366"/>
      <c r="J53" s="366"/>
      <c r="K53" s="366"/>
      <c r="L53" s="366"/>
      <c r="M53" s="366"/>
      <c r="N53" s="366"/>
      <c r="O53" s="366"/>
      <c r="P53" s="366"/>
      <c r="Q53" s="366"/>
      <c r="R53" s="366"/>
      <c r="S53" s="366"/>
      <c r="T53" s="366"/>
      <c r="U53" s="366"/>
      <c r="V53" s="366"/>
      <c r="W53" s="366"/>
      <c r="X53" s="366"/>
      <c r="Y53" s="366"/>
      <c r="Z53" s="366"/>
      <c r="AA53" s="366"/>
      <c r="AB53" s="366"/>
      <c r="AC53" s="366"/>
      <c r="AD53" s="366"/>
      <c r="AE53" s="366"/>
      <c r="AF53" s="366"/>
      <c r="AG53" s="366"/>
      <c r="AH53" s="366"/>
      <c r="AI53" s="366"/>
      <c r="AJ53" s="366"/>
      <c r="AK53" s="366"/>
      <c r="AL53" s="366"/>
      <c r="AM53" s="366"/>
      <c r="AN53" s="366"/>
      <c r="AO53" s="366"/>
      <c r="AP53" s="366"/>
      <c r="AQ53" s="366"/>
      <c r="AR53" s="366"/>
      <c r="AS53" s="366"/>
      <c r="AT53" s="366"/>
      <c r="AU53" s="366"/>
      <c r="AV53" s="366"/>
      <c r="AW53" s="366"/>
      <c r="AX53" s="366"/>
      <c r="AY53" s="366"/>
      <c r="AZ53" s="366"/>
      <c r="BA53" s="366"/>
      <c r="BB53" s="366"/>
      <c r="BC53" s="366"/>
      <c r="BD53" s="366"/>
      <c r="BE53" s="366"/>
      <c r="BF53" s="366"/>
      <c r="BG53" s="366"/>
      <c r="BH53" s="366"/>
      <c r="BI53" s="366"/>
      <c r="BJ53" s="366"/>
      <c r="BK53" s="366"/>
      <c r="BL53" s="366"/>
      <c r="BM53" s="366"/>
      <c r="BN53" s="366"/>
      <c r="BO53" s="366"/>
      <c r="BP53" s="366"/>
      <c r="BQ53" s="366"/>
      <c r="BR53" s="366"/>
      <c r="BS53" s="366"/>
      <c r="BT53" s="366"/>
      <c r="BU53" s="366"/>
      <c r="BV53" s="366"/>
      <c r="BW53" s="366"/>
      <c r="BX53" s="366"/>
      <c r="BY53" s="366"/>
      <c r="BZ53" s="366"/>
      <c r="CA53" s="366"/>
      <c r="CB53" s="366"/>
      <c r="CC53" s="366"/>
      <c r="CD53" s="366"/>
      <c r="CE53" s="366"/>
      <c r="CF53" s="366"/>
      <c r="CG53" s="366"/>
      <c r="CH53" s="366"/>
      <c r="CI53" s="366"/>
      <c r="CJ53" s="366"/>
      <c r="CK53" s="366"/>
      <c r="CL53" s="366"/>
      <c r="CM53" s="366"/>
      <c r="CN53" s="366"/>
      <c r="CO53" s="366"/>
      <c r="CP53" s="366"/>
      <c r="CQ53" s="366"/>
      <c r="CR53" s="366"/>
      <c r="CS53" s="366"/>
      <c r="CT53" s="366"/>
      <c r="CU53" s="366"/>
      <c r="CV53" s="366"/>
      <c r="CW53" s="366"/>
      <c r="CX53" s="366"/>
      <c r="CY53" s="366"/>
      <c r="CZ53" s="366"/>
      <c r="DA53" s="366"/>
      <c r="DB53" s="366"/>
      <c r="DC53" s="366"/>
      <c r="DD53" s="366"/>
      <c r="DE53" s="366"/>
      <c r="DF53" s="366"/>
      <c r="DG53" s="366"/>
      <c r="DH53" s="366"/>
      <c r="DI53" s="366"/>
    </row>
    <row r="54" spans="5:113" x14ac:dyDescent="0.2"/>
    <row r="55" spans="5:113" x14ac:dyDescent="0.2"/>
    <row r="56" spans="5:113" x14ac:dyDescent="0.2"/>
  </sheetData>
  <sheetProtection algorithmName="SHA-512" hashValue="CXmXzb2jP8FAB/mtnuYGBmMLZDO+flRrEYpqa77Ebo17oBj3GWS2xxSpbdBLoH2B7AaC6JmiBGK/qeKTTEftCw==" saltValue="/DwD2vq8CswjtbmGH9Zo0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154" t="s">
        <v>562</v>
      </c>
      <c r="D34" s="1154"/>
      <c r="E34" s="1155"/>
      <c r="F34" s="32">
        <v>9.89</v>
      </c>
      <c r="G34" s="33">
        <v>10.09</v>
      </c>
      <c r="H34" s="33">
        <v>12.95</v>
      </c>
      <c r="I34" s="33">
        <v>13.47</v>
      </c>
      <c r="J34" s="34">
        <v>14</v>
      </c>
      <c r="K34" s="22"/>
      <c r="L34" s="22"/>
      <c r="M34" s="22"/>
      <c r="N34" s="22"/>
      <c r="O34" s="22"/>
      <c r="P34" s="22"/>
    </row>
    <row r="35" spans="1:16" ht="39" customHeight="1" x14ac:dyDescent="0.2">
      <c r="A35" s="22"/>
      <c r="B35" s="35"/>
      <c r="C35" s="1148" t="s">
        <v>563</v>
      </c>
      <c r="D35" s="1149"/>
      <c r="E35" s="1150"/>
      <c r="F35" s="36">
        <v>8.65</v>
      </c>
      <c r="G35" s="37">
        <v>8.5500000000000007</v>
      </c>
      <c r="H35" s="37">
        <v>8.51</v>
      </c>
      <c r="I35" s="37">
        <v>7.68</v>
      </c>
      <c r="J35" s="38">
        <v>8.26</v>
      </c>
      <c r="K35" s="22"/>
      <c r="L35" s="22"/>
      <c r="M35" s="22"/>
      <c r="N35" s="22"/>
      <c r="O35" s="22"/>
      <c r="P35" s="22"/>
    </row>
    <row r="36" spans="1:16" ht="39" customHeight="1" x14ac:dyDescent="0.2">
      <c r="A36" s="22"/>
      <c r="B36" s="35"/>
      <c r="C36" s="1148" t="s">
        <v>564</v>
      </c>
      <c r="D36" s="1149"/>
      <c r="E36" s="1150"/>
      <c r="F36" s="36">
        <v>1.04</v>
      </c>
      <c r="G36" s="37">
        <v>3.25</v>
      </c>
      <c r="H36" s="37">
        <v>3.93</v>
      </c>
      <c r="I36" s="37">
        <v>4.07</v>
      </c>
      <c r="J36" s="38">
        <v>4.97</v>
      </c>
      <c r="K36" s="22"/>
      <c r="L36" s="22"/>
      <c r="M36" s="22"/>
      <c r="N36" s="22"/>
      <c r="O36" s="22"/>
      <c r="P36" s="22"/>
    </row>
    <row r="37" spans="1:16" ht="39" customHeight="1" x14ac:dyDescent="0.2">
      <c r="A37" s="22"/>
      <c r="B37" s="35"/>
      <c r="C37" s="1148" t="s">
        <v>565</v>
      </c>
      <c r="D37" s="1149"/>
      <c r="E37" s="1150"/>
      <c r="F37" s="36">
        <v>0.37</v>
      </c>
      <c r="G37" s="37">
        <v>0.74</v>
      </c>
      <c r="H37" s="37">
        <v>0.43</v>
      </c>
      <c r="I37" s="37">
        <v>0.24</v>
      </c>
      <c r="J37" s="38">
        <v>0.68</v>
      </c>
      <c r="K37" s="22"/>
      <c r="L37" s="22"/>
      <c r="M37" s="22"/>
      <c r="N37" s="22"/>
      <c r="O37" s="22"/>
      <c r="P37" s="22"/>
    </row>
    <row r="38" spans="1:16" ht="39" customHeight="1" x14ac:dyDescent="0.2">
      <c r="A38" s="22"/>
      <c r="B38" s="35"/>
      <c r="C38" s="1148" t="s">
        <v>566</v>
      </c>
      <c r="D38" s="1149"/>
      <c r="E38" s="1150"/>
      <c r="F38" s="36">
        <v>0.75</v>
      </c>
      <c r="G38" s="37">
        <v>0.28000000000000003</v>
      </c>
      <c r="H38" s="37">
        <v>1.02</v>
      </c>
      <c r="I38" s="37">
        <v>0.64</v>
      </c>
      <c r="J38" s="38">
        <v>0.16</v>
      </c>
      <c r="K38" s="22"/>
      <c r="L38" s="22"/>
      <c r="M38" s="22"/>
      <c r="N38" s="22"/>
      <c r="O38" s="22"/>
      <c r="P38" s="22"/>
    </row>
    <row r="39" spans="1:16" ht="39" customHeight="1" x14ac:dyDescent="0.2">
      <c r="A39" s="22"/>
      <c r="B39" s="35"/>
      <c r="C39" s="1148" t="s">
        <v>567</v>
      </c>
      <c r="D39" s="1149"/>
      <c r="E39" s="1150"/>
      <c r="F39" s="36">
        <v>0.13</v>
      </c>
      <c r="G39" s="37">
        <v>0.17</v>
      </c>
      <c r="H39" s="37">
        <v>0.13</v>
      </c>
      <c r="I39" s="37">
        <v>0.16</v>
      </c>
      <c r="J39" s="38">
        <v>0.16</v>
      </c>
      <c r="K39" s="22"/>
      <c r="L39" s="22"/>
      <c r="M39" s="22"/>
      <c r="N39" s="22"/>
      <c r="O39" s="22"/>
      <c r="P39" s="22"/>
    </row>
    <row r="40" spans="1:16" ht="39" customHeight="1" x14ac:dyDescent="0.2">
      <c r="A40" s="22"/>
      <c r="B40" s="35"/>
      <c r="C40" s="1148" t="s">
        <v>568</v>
      </c>
      <c r="D40" s="1149"/>
      <c r="E40" s="1150"/>
      <c r="F40" s="36">
        <v>0</v>
      </c>
      <c r="G40" s="37">
        <v>0</v>
      </c>
      <c r="H40" s="37">
        <v>0</v>
      </c>
      <c r="I40" s="37">
        <v>0</v>
      </c>
      <c r="J40" s="38">
        <v>0</v>
      </c>
      <c r="K40" s="22"/>
      <c r="L40" s="22"/>
      <c r="M40" s="22"/>
      <c r="N40" s="22"/>
      <c r="O40" s="22"/>
      <c r="P40" s="22"/>
    </row>
    <row r="41" spans="1:16" ht="39" customHeight="1" x14ac:dyDescent="0.2">
      <c r="A41" s="22"/>
      <c r="B41" s="35"/>
      <c r="C41" s="1148"/>
      <c r="D41" s="1149"/>
      <c r="E41" s="1150"/>
      <c r="F41" s="36"/>
      <c r="G41" s="37"/>
      <c r="H41" s="37"/>
      <c r="I41" s="37"/>
      <c r="J41" s="38"/>
      <c r="K41" s="22"/>
      <c r="L41" s="22"/>
      <c r="M41" s="22"/>
      <c r="N41" s="22"/>
      <c r="O41" s="22"/>
      <c r="P41" s="22"/>
    </row>
    <row r="42" spans="1:16" ht="39" customHeight="1" x14ac:dyDescent="0.2">
      <c r="A42" s="22"/>
      <c r="B42" s="39"/>
      <c r="C42" s="1148" t="s">
        <v>569</v>
      </c>
      <c r="D42" s="1149"/>
      <c r="E42" s="1150"/>
      <c r="F42" s="36" t="s">
        <v>516</v>
      </c>
      <c r="G42" s="37" t="s">
        <v>516</v>
      </c>
      <c r="H42" s="37" t="s">
        <v>516</v>
      </c>
      <c r="I42" s="37" t="s">
        <v>516</v>
      </c>
      <c r="J42" s="38" t="s">
        <v>516</v>
      </c>
      <c r="K42" s="22"/>
      <c r="L42" s="22"/>
      <c r="M42" s="22"/>
      <c r="N42" s="22"/>
      <c r="O42" s="22"/>
      <c r="P42" s="22"/>
    </row>
    <row r="43" spans="1:16" ht="39" customHeight="1" thickBot="1" x14ac:dyDescent="0.25">
      <c r="A43" s="22"/>
      <c r="B43" s="40"/>
      <c r="C43" s="1151" t="s">
        <v>570</v>
      </c>
      <c r="D43" s="1152"/>
      <c r="E43" s="1153"/>
      <c r="F43" s="41" t="s">
        <v>516</v>
      </c>
      <c r="G43" s="42" t="s">
        <v>516</v>
      </c>
      <c r="H43" s="42" t="s">
        <v>516</v>
      </c>
      <c r="I43" s="42" t="s">
        <v>516</v>
      </c>
      <c r="J43" s="43" t="s">
        <v>516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I3emcyggHoXl6ZJjkCXU191c5MkujRv/7xSg118MIYybvXJ4/XedtiTXwaMx9rdu+dVeqlhUxebBFQXq0VJHw==" saltValue="0e3VrPPke7izp2nWHzma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179" t="s">
        <v>11</v>
      </c>
      <c r="C45" s="1180"/>
      <c r="D45" s="58"/>
      <c r="E45" s="1185" t="s">
        <v>12</v>
      </c>
      <c r="F45" s="1185"/>
      <c r="G45" s="1185"/>
      <c r="H45" s="1185"/>
      <c r="I45" s="1185"/>
      <c r="J45" s="1186"/>
      <c r="K45" s="59">
        <v>1020</v>
      </c>
      <c r="L45" s="60">
        <v>976</v>
      </c>
      <c r="M45" s="60">
        <v>956</v>
      </c>
      <c r="N45" s="60">
        <v>961</v>
      </c>
      <c r="O45" s="61">
        <v>951</v>
      </c>
      <c r="P45" s="48"/>
      <c r="Q45" s="48"/>
      <c r="R45" s="48"/>
      <c r="S45" s="48"/>
      <c r="T45" s="48"/>
      <c r="U45" s="48"/>
    </row>
    <row r="46" spans="1:21" ht="30.75" customHeight="1" x14ac:dyDescent="0.2">
      <c r="A46" s="48"/>
      <c r="B46" s="1181"/>
      <c r="C46" s="1182"/>
      <c r="D46" s="62"/>
      <c r="E46" s="1158" t="s">
        <v>13</v>
      </c>
      <c r="F46" s="1158"/>
      <c r="G46" s="1158"/>
      <c r="H46" s="1158"/>
      <c r="I46" s="1158"/>
      <c r="J46" s="1159"/>
      <c r="K46" s="63" t="s">
        <v>516</v>
      </c>
      <c r="L46" s="64" t="s">
        <v>516</v>
      </c>
      <c r="M46" s="64" t="s">
        <v>516</v>
      </c>
      <c r="N46" s="64" t="s">
        <v>516</v>
      </c>
      <c r="O46" s="65" t="s">
        <v>516</v>
      </c>
      <c r="P46" s="48"/>
      <c r="Q46" s="48"/>
      <c r="R46" s="48"/>
      <c r="S46" s="48"/>
      <c r="T46" s="48"/>
      <c r="U46" s="48"/>
    </row>
    <row r="47" spans="1:21" ht="30.75" customHeight="1" x14ac:dyDescent="0.2">
      <c r="A47" s="48"/>
      <c r="B47" s="1181"/>
      <c r="C47" s="1182"/>
      <c r="D47" s="62"/>
      <c r="E47" s="1158" t="s">
        <v>14</v>
      </c>
      <c r="F47" s="1158"/>
      <c r="G47" s="1158"/>
      <c r="H47" s="1158"/>
      <c r="I47" s="1158"/>
      <c r="J47" s="1159"/>
      <c r="K47" s="63" t="s">
        <v>516</v>
      </c>
      <c r="L47" s="64" t="s">
        <v>516</v>
      </c>
      <c r="M47" s="64" t="s">
        <v>516</v>
      </c>
      <c r="N47" s="64" t="s">
        <v>516</v>
      </c>
      <c r="O47" s="65" t="s">
        <v>516</v>
      </c>
      <c r="P47" s="48"/>
      <c r="Q47" s="48"/>
      <c r="R47" s="48"/>
      <c r="S47" s="48"/>
      <c r="T47" s="48"/>
      <c r="U47" s="48"/>
    </row>
    <row r="48" spans="1:21" ht="30.75" customHeight="1" x14ac:dyDescent="0.2">
      <c r="A48" s="48"/>
      <c r="B48" s="1181"/>
      <c r="C48" s="1182"/>
      <c r="D48" s="62"/>
      <c r="E48" s="1158" t="s">
        <v>15</v>
      </c>
      <c r="F48" s="1158"/>
      <c r="G48" s="1158"/>
      <c r="H48" s="1158"/>
      <c r="I48" s="1158"/>
      <c r="J48" s="1159"/>
      <c r="K48" s="63">
        <v>630</v>
      </c>
      <c r="L48" s="64">
        <v>607</v>
      </c>
      <c r="M48" s="64">
        <v>508</v>
      </c>
      <c r="N48" s="64">
        <v>478</v>
      </c>
      <c r="O48" s="65">
        <v>489</v>
      </c>
      <c r="P48" s="48"/>
      <c r="Q48" s="48"/>
      <c r="R48" s="48"/>
      <c r="S48" s="48"/>
      <c r="T48" s="48"/>
      <c r="U48" s="48"/>
    </row>
    <row r="49" spans="1:21" ht="30.75" customHeight="1" x14ac:dyDescent="0.2">
      <c r="A49" s="48"/>
      <c r="B49" s="1181"/>
      <c r="C49" s="1182"/>
      <c r="D49" s="62"/>
      <c r="E49" s="1158" t="s">
        <v>16</v>
      </c>
      <c r="F49" s="1158"/>
      <c r="G49" s="1158"/>
      <c r="H49" s="1158"/>
      <c r="I49" s="1158"/>
      <c r="J49" s="1159"/>
      <c r="K49" s="63">
        <v>90</v>
      </c>
      <c r="L49" s="64">
        <v>73</v>
      </c>
      <c r="M49" s="64">
        <v>65</v>
      </c>
      <c r="N49" s="64">
        <v>64</v>
      </c>
      <c r="O49" s="65">
        <v>69</v>
      </c>
      <c r="P49" s="48"/>
      <c r="Q49" s="48"/>
      <c r="R49" s="48"/>
      <c r="S49" s="48"/>
      <c r="T49" s="48"/>
      <c r="U49" s="48"/>
    </row>
    <row r="50" spans="1:21" ht="30.75" customHeight="1" x14ac:dyDescent="0.2">
      <c r="A50" s="48"/>
      <c r="B50" s="1181"/>
      <c r="C50" s="1182"/>
      <c r="D50" s="62"/>
      <c r="E50" s="1158" t="s">
        <v>17</v>
      </c>
      <c r="F50" s="1158"/>
      <c r="G50" s="1158"/>
      <c r="H50" s="1158"/>
      <c r="I50" s="1158"/>
      <c r="J50" s="1159"/>
      <c r="K50" s="63">
        <v>9</v>
      </c>
      <c r="L50" s="64">
        <v>9</v>
      </c>
      <c r="M50" s="64">
        <v>9</v>
      </c>
      <c r="N50" s="64">
        <v>5</v>
      </c>
      <c r="O50" s="65">
        <v>5</v>
      </c>
      <c r="P50" s="48"/>
      <c r="Q50" s="48"/>
      <c r="R50" s="48"/>
      <c r="S50" s="48"/>
      <c r="T50" s="48"/>
      <c r="U50" s="48"/>
    </row>
    <row r="51" spans="1:21" ht="30.75" customHeight="1" x14ac:dyDescent="0.2">
      <c r="A51" s="48"/>
      <c r="B51" s="1183"/>
      <c r="C51" s="1184"/>
      <c r="D51" s="66"/>
      <c r="E51" s="1158" t="s">
        <v>18</v>
      </c>
      <c r="F51" s="1158"/>
      <c r="G51" s="1158"/>
      <c r="H51" s="1158"/>
      <c r="I51" s="1158"/>
      <c r="J51" s="1159"/>
      <c r="K51" s="63" t="s">
        <v>516</v>
      </c>
      <c r="L51" s="64" t="s">
        <v>516</v>
      </c>
      <c r="M51" s="64" t="s">
        <v>516</v>
      </c>
      <c r="N51" s="64" t="s">
        <v>516</v>
      </c>
      <c r="O51" s="65" t="s">
        <v>516</v>
      </c>
      <c r="P51" s="48"/>
      <c r="Q51" s="48"/>
      <c r="R51" s="48"/>
      <c r="S51" s="48"/>
      <c r="T51" s="48"/>
      <c r="U51" s="48"/>
    </row>
    <row r="52" spans="1:21" ht="30.75" customHeight="1" x14ac:dyDescent="0.2">
      <c r="A52" s="48"/>
      <c r="B52" s="1156" t="s">
        <v>19</v>
      </c>
      <c r="C52" s="1157"/>
      <c r="D52" s="66"/>
      <c r="E52" s="1158" t="s">
        <v>20</v>
      </c>
      <c r="F52" s="1158"/>
      <c r="G52" s="1158"/>
      <c r="H52" s="1158"/>
      <c r="I52" s="1158"/>
      <c r="J52" s="1159"/>
      <c r="K52" s="63">
        <v>1240</v>
      </c>
      <c r="L52" s="64">
        <v>1247</v>
      </c>
      <c r="M52" s="64">
        <v>1230</v>
      </c>
      <c r="N52" s="64">
        <v>1214</v>
      </c>
      <c r="O52" s="65">
        <v>1180</v>
      </c>
      <c r="P52" s="48"/>
      <c r="Q52" s="48"/>
      <c r="R52" s="48"/>
      <c r="S52" s="48"/>
      <c r="T52" s="48"/>
      <c r="U52" s="48"/>
    </row>
    <row r="53" spans="1:21" ht="30.75" customHeight="1" thickBot="1" x14ac:dyDescent="0.25">
      <c r="A53" s="48"/>
      <c r="B53" s="1160" t="s">
        <v>21</v>
      </c>
      <c r="C53" s="1161"/>
      <c r="D53" s="67"/>
      <c r="E53" s="1162" t="s">
        <v>22</v>
      </c>
      <c r="F53" s="1162"/>
      <c r="G53" s="1162"/>
      <c r="H53" s="1162"/>
      <c r="I53" s="1162"/>
      <c r="J53" s="1163"/>
      <c r="K53" s="68">
        <v>509</v>
      </c>
      <c r="L53" s="69">
        <v>418</v>
      </c>
      <c r="M53" s="69">
        <v>308</v>
      </c>
      <c r="N53" s="69">
        <v>294</v>
      </c>
      <c r="O53" s="70">
        <v>334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571</v>
      </c>
      <c r="P56" s="48"/>
      <c r="Q56" s="48"/>
      <c r="R56" s="48"/>
      <c r="S56" s="48"/>
      <c r="T56" s="48"/>
      <c r="U56" s="48"/>
    </row>
    <row r="57" spans="1:21" ht="31.5" customHeight="1" thickBot="1" x14ac:dyDescent="0.25">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x14ac:dyDescent="0.2">
      <c r="B58" s="1164" t="s">
        <v>26</v>
      </c>
      <c r="C58" s="1165"/>
      <c r="D58" s="1170" t="s">
        <v>27</v>
      </c>
      <c r="E58" s="1171"/>
      <c r="F58" s="1171"/>
      <c r="G58" s="1171"/>
      <c r="H58" s="1171"/>
      <c r="I58" s="1171"/>
      <c r="J58" s="1172"/>
      <c r="K58" s="83"/>
      <c r="L58" s="84"/>
      <c r="M58" s="84"/>
      <c r="N58" s="84"/>
      <c r="O58" s="85"/>
    </row>
    <row r="59" spans="1:21" ht="31.5" customHeight="1" x14ac:dyDescent="0.2">
      <c r="B59" s="1166"/>
      <c r="C59" s="1167"/>
      <c r="D59" s="1173" t="s">
        <v>28</v>
      </c>
      <c r="E59" s="1174"/>
      <c r="F59" s="1174"/>
      <c r="G59" s="1174"/>
      <c r="H59" s="1174"/>
      <c r="I59" s="1174"/>
      <c r="J59" s="1175"/>
      <c r="K59" s="86"/>
      <c r="L59" s="87"/>
      <c r="M59" s="87"/>
      <c r="N59" s="87"/>
      <c r="O59" s="88"/>
    </row>
    <row r="60" spans="1:21" ht="31.5" customHeight="1" thickBot="1" x14ac:dyDescent="0.25">
      <c r="B60" s="1168"/>
      <c r="C60" s="1169"/>
      <c r="D60" s="1176" t="s">
        <v>29</v>
      </c>
      <c r="E60" s="1177"/>
      <c r="F60" s="1177"/>
      <c r="G60" s="1177"/>
      <c r="H60" s="1177"/>
      <c r="I60" s="1177"/>
      <c r="J60" s="1178"/>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nxSmWXo1PumnJ1jBfeyMFbauCPk7n90CvSNcO/87d4D2V1lpFzn08ruI3GitO1IJCdOlKntEowf71/p2SBvJw==" saltValue="8el4BlGg45+C+eLu5aT1A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556</v>
      </c>
      <c r="J40" s="103" t="s">
        <v>557</v>
      </c>
      <c r="K40" s="103" t="s">
        <v>558</v>
      </c>
      <c r="L40" s="103" t="s">
        <v>559</v>
      </c>
      <c r="M40" s="104" t="s">
        <v>560</v>
      </c>
    </row>
    <row r="41" spans="2:13" ht="27.75" customHeight="1" x14ac:dyDescent="0.2">
      <c r="B41" s="1199" t="s">
        <v>32</v>
      </c>
      <c r="C41" s="1200"/>
      <c r="D41" s="105"/>
      <c r="E41" s="1201" t="s">
        <v>33</v>
      </c>
      <c r="F41" s="1201"/>
      <c r="G41" s="1201"/>
      <c r="H41" s="1202"/>
      <c r="I41" s="355">
        <v>10133</v>
      </c>
      <c r="J41" s="356">
        <v>9853</v>
      </c>
      <c r="K41" s="356">
        <v>9946</v>
      </c>
      <c r="L41" s="356">
        <v>10000</v>
      </c>
      <c r="M41" s="357">
        <v>9801</v>
      </c>
    </row>
    <row r="42" spans="2:13" ht="27.75" customHeight="1" x14ac:dyDescent="0.2">
      <c r="B42" s="1189"/>
      <c r="C42" s="1190"/>
      <c r="D42" s="106"/>
      <c r="E42" s="1193" t="s">
        <v>34</v>
      </c>
      <c r="F42" s="1193"/>
      <c r="G42" s="1193"/>
      <c r="H42" s="1194"/>
      <c r="I42" s="358">
        <v>90</v>
      </c>
      <c r="J42" s="359">
        <v>66</v>
      </c>
      <c r="K42" s="359">
        <v>42</v>
      </c>
      <c r="L42" s="359">
        <v>22</v>
      </c>
      <c r="M42" s="360">
        <v>2</v>
      </c>
    </row>
    <row r="43" spans="2:13" ht="27.75" customHeight="1" x14ac:dyDescent="0.2">
      <c r="B43" s="1189"/>
      <c r="C43" s="1190"/>
      <c r="D43" s="106"/>
      <c r="E43" s="1193" t="s">
        <v>35</v>
      </c>
      <c r="F43" s="1193"/>
      <c r="G43" s="1193"/>
      <c r="H43" s="1194"/>
      <c r="I43" s="358">
        <v>9030</v>
      </c>
      <c r="J43" s="359">
        <v>8888</v>
      </c>
      <c r="K43" s="359">
        <v>8549</v>
      </c>
      <c r="L43" s="359">
        <v>7981</v>
      </c>
      <c r="M43" s="360">
        <v>7302</v>
      </c>
    </row>
    <row r="44" spans="2:13" ht="27.75" customHeight="1" x14ac:dyDescent="0.2">
      <c r="B44" s="1189"/>
      <c r="C44" s="1190"/>
      <c r="D44" s="106"/>
      <c r="E44" s="1193" t="s">
        <v>36</v>
      </c>
      <c r="F44" s="1193"/>
      <c r="G44" s="1193"/>
      <c r="H44" s="1194"/>
      <c r="I44" s="358">
        <v>488</v>
      </c>
      <c r="J44" s="359">
        <v>439</v>
      </c>
      <c r="K44" s="359">
        <v>376</v>
      </c>
      <c r="L44" s="359">
        <v>379</v>
      </c>
      <c r="M44" s="360">
        <v>322</v>
      </c>
    </row>
    <row r="45" spans="2:13" ht="27.75" customHeight="1" x14ac:dyDescent="0.2">
      <c r="B45" s="1189"/>
      <c r="C45" s="1190"/>
      <c r="D45" s="106"/>
      <c r="E45" s="1193" t="s">
        <v>37</v>
      </c>
      <c r="F45" s="1193"/>
      <c r="G45" s="1193"/>
      <c r="H45" s="1194"/>
      <c r="I45" s="358">
        <v>1130</v>
      </c>
      <c r="J45" s="359">
        <v>1127</v>
      </c>
      <c r="K45" s="359">
        <v>1110</v>
      </c>
      <c r="L45" s="359">
        <v>1036</v>
      </c>
      <c r="M45" s="360">
        <v>1037</v>
      </c>
    </row>
    <row r="46" spans="2:13" ht="27.75" customHeight="1" x14ac:dyDescent="0.2">
      <c r="B46" s="1189"/>
      <c r="C46" s="1190"/>
      <c r="D46" s="107"/>
      <c r="E46" s="1193" t="s">
        <v>38</v>
      </c>
      <c r="F46" s="1193"/>
      <c r="G46" s="1193"/>
      <c r="H46" s="1194"/>
      <c r="I46" s="358" t="s">
        <v>516</v>
      </c>
      <c r="J46" s="359" t="s">
        <v>516</v>
      </c>
      <c r="K46" s="359" t="s">
        <v>516</v>
      </c>
      <c r="L46" s="359" t="s">
        <v>516</v>
      </c>
      <c r="M46" s="360" t="s">
        <v>516</v>
      </c>
    </row>
    <row r="47" spans="2:13" ht="27.75" customHeight="1" x14ac:dyDescent="0.2">
      <c r="B47" s="1189"/>
      <c r="C47" s="1190"/>
      <c r="D47" s="108"/>
      <c r="E47" s="1203" t="s">
        <v>39</v>
      </c>
      <c r="F47" s="1204"/>
      <c r="G47" s="1204"/>
      <c r="H47" s="1205"/>
      <c r="I47" s="358" t="s">
        <v>516</v>
      </c>
      <c r="J47" s="359" t="s">
        <v>516</v>
      </c>
      <c r="K47" s="359" t="s">
        <v>516</v>
      </c>
      <c r="L47" s="359" t="s">
        <v>516</v>
      </c>
      <c r="M47" s="360" t="s">
        <v>516</v>
      </c>
    </row>
    <row r="48" spans="2:13" ht="27.75" customHeight="1" x14ac:dyDescent="0.2">
      <c r="B48" s="1189"/>
      <c r="C48" s="1190"/>
      <c r="D48" s="106"/>
      <c r="E48" s="1193" t="s">
        <v>40</v>
      </c>
      <c r="F48" s="1193"/>
      <c r="G48" s="1193"/>
      <c r="H48" s="1194"/>
      <c r="I48" s="358" t="s">
        <v>516</v>
      </c>
      <c r="J48" s="359" t="s">
        <v>516</v>
      </c>
      <c r="K48" s="359" t="s">
        <v>516</v>
      </c>
      <c r="L48" s="359" t="s">
        <v>516</v>
      </c>
      <c r="M48" s="360" t="s">
        <v>516</v>
      </c>
    </row>
    <row r="49" spans="2:13" ht="27.75" customHeight="1" x14ac:dyDescent="0.2">
      <c r="B49" s="1191"/>
      <c r="C49" s="1192"/>
      <c r="D49" s="106"/>
      <c r="E49" s="1193" t="s">
        <v>41</v>
      </c>
      <c r="F49" s="1193"/>
      <c r="G49" s="1193"/>
      <c r="H49" s="1194"/>
      <c r="I49" s="358" t="s">
        <v>516</v>
      </c>
      <c r="J49" s="359" t="s">
        <v>516</v>
      </c>
      <c r="K49" s="359" t="s">
        <v>516</v>
      </c>
      <c r="L49" s="359" t="s">
        <v>516</v>
      </c>
      <c r="M49" s="360" t="s">
        <v>516</v>
      </c>
    </row>
    <row r="50" spans="2:13" ht="27.75" customHeight="1" x14ac:dyDescent="0.2">
      <c r="B50" s="1187" t="s">
        <v>42</v>
      </c>
      <c r="C50" s="1188"/>
      <c r="D50" s="109"/>
      <c r="E50" s="1193" t="s">
        <v>43</v>
      </c>
      <c r="F50" s="1193"/>
      <c r="G50" s="1193"/>
      <c r="H50" s="1194"/>
      <c r="I50" s="358">
        <v>5084</v>
      </c>
      <c r="J50" s="359">
        <v>4830</v>
      </c>
      <c r="K50" s="359">
        <v>5520</v>
      </c>
      <c r="L50" s="359">
        <v>6472</v>
      </c>
      <c r="M50" s="360">
        <v>7650</v>
      </c>
    </row>
    <row r="51" spans="2:13" ht="27.75" customHeight="1" x14ac:dyDescent="0.2">
      <c r="B51" s="1189"/>
      <c r="C51" s="1190"/>
      <c r="D51" s="106"/>
      <c r="E51" s="1193" t="s">
        <v>44</v>
      </c>
      <c r="F51" s="1193"/>
      <c r="G51" s="1193"/>
      <c r="H51" s="1194"/>
      <c r="I51" s="358">
        <v>142</v>
      </c>
      <c r="J51" s="359">
        <v>114</v>
      </c>
      <c r="K51" s="359">
        <v>81</v>
      </c>
      <c r="L51" s="359">
        <v>49</v>
      </c>
      <c r="M51" s="360">
        <v>30</v>
      </c>
    </row>
    <row r="52" spans="2:13" ht="27.75" customHeight="1" x14ac:dyDescent="0.2">
      <c r="B52" s="1191"/>
      <c r="C52" s="1192"/>
      <c r="D52" s="106"/>
      <c r="E52" s="1193" t="s">
        <v>45</v>
      </c>
      <c r="F52" s="1193"/>
      <c r="G52" s="1193"/>
      <c r="H52" s="1194"/>
      <c r="I52" s="358">
        <v>15132</v>
      </c>
      <c r="J52" s="359">
        <v>14911</v>
      </c>
      <c r="K52" s="359">
        <v>14709</v>
      </c>
      <c r="L52" s="359">
        <v>14624</v>
      </c>
      <c r="M52" s="360">
        <v>14025</v>
      </c>
    </row>
    <row r="53" spans="2:13" ht="27.75" customHeight="1" thickBot="1" x14ac:dyDescent="0.25">
      <c r="B53" s="1195" t="s">
        <v>46</v>
      </c>
      <c r="C53" s="1196"/>
      <c r="D53" s="110"/>
      <c r="E53" s="1197" t="s">
        <v>47</v>
      </c>
      <c r="F53" s="1197"/>
      <c r="G53" s="1197"/>
      <c r="H53" s="1198"/>
      <c r="I53" s="361">
        <v>514</v>
      </c>
      <c r="J53" s="362">
        <v>519</v>
      </c>
      <c r="K53" s="362">
        <v>-286</v>
      </c>
      <c r="L53" s="362">
        <v>-1726</v>
      </c>
      <c r="M53" s="363">
        <v>-3241</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uUOs55wxxmJXjvAvsvDWKYOLjwctZdFtJjtrJxjH9feAEmMwsZS30LwB4S7laz6teoqojv0ed+W2OiOzT4etgA==" saltValue="mDF7Tm5rrrs9WsPtd9j31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558</v>
      </c>
      <c r="G54" s="119" t="s">
        <v>559</v>
      </c>
      <c r="H54" s="120" t="s">
        <v>560</v>
      </c>
    </row>
    <row r="55" spans="2:8" ht="52.5" customHeight="1" x14ac:dyDescent="0.2">
      <c r="B55" s="121"/>
      <c r="C55" s="1214" t="s">
        <v>50</v>
      </c>
      <c r="D55" s="1214"/>
      <c r="E55" s="1215"/>
      <c r="F55" s="122">
        <v>2176</v>
      </c>
      <c r="G55" s="122">
        <v>2190</v>
      </c>
      <c r="H55" s="123">
        <v>2381</v>
      </c>
    </row>
    <row r="56" spans="2:8" ht="52.5" customHeight="1" x14ac:dyDescent="0.2">
      <c r="B56" s="124"/>
      <c r="C56" s="1216" t="s">
        <v>51</v>
      </c>
      <c r="D56" s="1216"/>
      <c r="E56" s="1217"/>
      <c r="F56" s="125">
        <v>912</v>
      </c>
      <c r="G56" s="125">
        <v>1515</v>
      </c>
      <c r="H56" s="126">
        <v>1789</v>
      </c>
    </row>
    <row r="57" spans="2:8" ht="53.25" customHeight="1" x14ac:dyDescent="0.2">
      <c r="B57" s="124"/>
      <c r="C57" s="1218" t="s">
        <v>52</v>
      </c>
      <c r="D57" s="1218"/>
      <c r="E57" s="1219"/>
      <c r="F57" s="127">
        <v>1994</v>
      </c>
      <c r="G57" s="127">
        <v>2241</v>
      </c>
      <c r="H57" s="128">
        <v>2902</v>
      </c>
    </row>
    <row r="58" spans="2:8" ht="45.75" customHeight="1" x14ac:dyDescent="0.2">
      <c r="B58" s="129"/>
      <c r="C58" s="1206" t="s">
        <v>592</v>
      </c>
      <c r="D58" s="1207"/>
      <c r="E58" s="1208"/>
      <c r="F58" s="364">
        <v>402</v>
      </c>
      <c r="G58" s="130">
        <v>599</v>
      </c>
      <c r="H58" s="131">
        <v>1211</v>
      </c>
    </row>
    <row r="59" spans="2:8" ht="45.75" customHeight="1" x14ac:dyDescent="0.2">
      <c r="B59" s="129"/>
      <c r="C59" s="1206" t="s">
        <v>591</v>
      </c>
      <c r="D59" s="1207"/>
      <c r="E59" s="1208"/>
      <c r="F59" s="364">
        <v>1052</v>
      </c>
      <c r="G59" s="130">
        <v>1102</v>
      </c>
      <c r="H59" s="131">
        <v>1153</v>
      </c>
    </row>
    <row r="60" spans="2:8" ht="45.75" customHeight="1" x14ac:dyDescent="0.2">
      <c r="B60" s="129"/>
      <c r="C60" s="1206" t="s">
        <v>588</v>
      </c>
      <c r="D60" s="1207"/>
      <c r="E60" s="1208"/>
      <c r="F60" s="364">
        <v>301</v>
      </c>
      <c r="G60" s="130">
        <v>301</v>
      </c>
      <c r="H60" s="131">
        <v>301</v>
      </c>
    </row>
    <row r="61" spans="2:8" ht="45.75" customHeight="1" x14ac:dyDescent="0.2">
      <c r="B61" s="129"/>
      <c r="C61" s="1206" t="s">
        <v>589</v>
      </c>
      <c r="D61" s="1207"/>
      <c r="E61" s="1208"/>
      <c r="F61" s="364">
        <v>72</v>
      </c>
      <c r="G61" s="130">
        <v>69</v>
      </c>
      <c r="H61" s="131">
        <v>67</v>
      </c>
    </row>
    <row r="62" spans="2:8" ht="45.75" customHeight="1" thickBot="1" x14ac:dyDescent="0.25">
      <c r="B62" s="132"/>
      <c r="C62" s="1209" t="s">
        <v>590</v>
      </c>
      <c r="D62" s="1210"/>
      <c r="E62" s="1211"/>
      <c r="F62" s="365">
        <v>60</v>
      </c>
      <c r="G62" s="133">
        <v>60</v>
      </c>
      <c r="H62" s="134">
        <v>63</v>
      </c>
    </row>
    <row r="63" spans="2:8" ht="52.5" customHeight="1" thickBot="1" x14ac:dyDescent="0.25">
      <c r="B63" s="135"/>
      <c r="C63" s="1212" t="s">
        <v>53</v>
      </c>
      <c r="D63" s="1212"/>
      <c r="E63" s="1213"/>
      <c r="F63" s="136">
        <v>5082</v>
      </c>
      <c r="G63" s="136">
        <v>5947</v>
      </c>
      <c r="H63" s="137">
        <v>7072</v>
      </c>
    </row>
    <row r="64" spans="2:8" ht="13.2" x14ac:dyDescent="0.2"/>
  </sheetData>
  <sheetProtection algorithmName="SHA-512" hashValue="PDGhhzeZN3I4h4MkLaYj0NA5Kykpo87uXeMtSuUYqSCwYiu++ZxfLblWpzKN1ptSZti4qe8dDfXBRM4LKbHyLg==" saltValue="l3NjU3BLjUD7yKEOBjJC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554</v>
      </c>
      <c r="G2" s="151"/>
      <c r="H2" s="152"/>
    </row>
    <row r="3" spans="1:8" x14ac:dyDescent="0.2">
      <c r="A3" s="148" t="s">
        <v>547</v>
      </c>
      <c r="B3" s="153"/>
      <c r="C3" s="154"/>
      <c r="D3" s="155">
        <v>25469</v>
      </c>
      <c r="E3" s="156"/>
      <c r="F3" s="157">
        <v>69729</v>
      </c>
      <c r="G3" s="158"/>
      <c r="H3" s="159"/>
    </row>
    <row r="4" spans="1:8" x14ac:dyDescent="0.2">
      <c r="A4" s="160"/>
      <c r="B4" s="161"/>
      <c r="C4" s="162"/>
      <c r="D4" s="163">
        <v>15608</v>
      </c>
      <c r="E4" s="164"/>
      <c r="F4" s="165">
        <v>38908</v>
      </c>
      <c r="G4" s="166"/>
      <c r="H4" s="167"/>
    </row>
    <row r="5" spans="1:8" x14ac:dyDescent="0.2">
      <c r="A5" s="148" t="s">
        <v>549</v>
      </c>
      <c r="B5" s="153"/>
      <c r="C5" s="154"/>
      <c r="D5" s="155">
        <v>42444</v>
      </c>
      <c r="E5" s="156"/>
      <c r="F5" s="157">
        <v>74581</v>
      </c>
      <c r="G5" s="158"/>
      <c r="H5" s="159"/>
    </row>
    <row r="6" spans="1:8" x14ac:dyDescent="0.2">
      <c r="A6" s="160"/>
      <c r="B6" s="161"/>
      <c r="C6" s="162"/>
      <c r="D6" s="163">
        <v>29355</v>
      </c>
      <c r="E6" s="164"/>
      <c r="F6" s="165">
        <v>41563</v>
      </c>
      <c r="G6" s="166"/>
      <c r="H6" s="167"/>
    </row>
    <row r="7" spans="1:8" x14ac:dyDescent="0.2">
      <c r="A7" s="148" t="s">
        <v>550</v>
      </c>
      <c r="B7" s="153"/>
      <c r="C7" s="154"/>
      <c r="D7" s="155">
        <v>47318</v>
      </c>
      <c r="E7" s="156"/>
      <c r="F7" s="157">
        <v>76347</v>
      </c>
      <c r="G7" s="158"/>
      <c r="H7" s="159"/>
    </row>
    <row r="8" spans="1:8" x14ac:dyDescent="0.2">
      <c r="A8" s="160"/>
      <c r="B8" s="161"/>
      <c r="C8" s="162"/>
      <c r="D8" s="163">
        <v>23076</v>
      </c>
      <c r="E8" s="164"/>
      <c r="F8" s="165">
        <v>41762</v>
      </c>
      <c r="G8" s="166"/>
      <c r="H8" s="167"/>
    </row>
    <row r="9" spans="1:8" x14ac:dyDescent="0.2">
      <c r="A9" s="148" t="s">
        <v>551</v>
      </c>
      <c r="B9" s="153"/>
      <c r="C9" s="154"/>
      <c r="D9" s="155">
        <v>47707</v>
      </c>
      <c r="E9" s="156"/>
      <c r="F9" s="157">
        <v>69604</v>
      </c>
      <c r="G9" s="158"/>
      <c r="H9" s="159"/>
    </row>
    <row r="10" spans="1:8" x14ac:dyDescent="0.2">
      <c r="A10" s="160"/>
      <c r="B10" s="161"/>
      <c r="C10" s="162"/>
      <c r="D10" s="163">
        <v>12569</v>
      </c>
      <c r="E10" s="164"/>
      <c r="F10" s="165">
        <v>36247</v>
      </c>
      <c r="G10" s="166"/>
      <c r="H10" s="167"/>
    </row>
    <row r="11" spans="1:8" x14ac:dyDescent="0.2">
      <c r="A11" s="148" t="s">
        <v>552</v>
      </c>
      <c r="B11" s="153"/>
      <c r="C11" s="154"/>
      <c r="D11" s="155">
        <v>65321</v>
      </c>
      <c r="E11" s="156"/>
      <c r="F11" s="157">
        <v>68410</v>
      </c>
      <c r="G11" s="158"/>
      <c r="H11" s="159"/>
    </row>
    <row r="12" spans="1:8" x14ac:dyDescent="0.2">
      <c r="A12" s="160"/>
      <c r="B12" s="161"/>
      <c r="C12" s="168"/>
      <c r="D12" s="163">
        <v>20071</v>
      </c>
      <c r="E12" s="164"/>
      <c r="F12" s="165">
        <v>35086</v>
      </c>
      <c r="G12" s="166"/>
      <c r="H12" s="167"/>
    </row>
    <row r="13" spans="1:8" x14ac:dyDescent="0.2">
      <c r="A13" s="148"/>
      <c r="B13" s="153"/>
      <c r="C13" s="169"/>
      <c r="D13" s="170">
        <v>45652</v>
      </c>
      <c r="E13" s="171"/>
      <c r="F13" s="172">
        <v>71734</v>
      </c>
      <c r="G13" s="173"/>
      <c r="H13" s="159"/>
    </row>
    <row r="14" spans="1:8" x14ac:dyDescent="0.2">
      <c r="A14" s="160"/>
      <c r="B14" s="161"/>
      <c r="C14" s="162"/>
      <c r="D14" s="163">
        <v>20136</v>
      </c>
      <c r="E14" s="164"/>
      <c r="F14" s="165">
        <v>38713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9.89</v>
      </c>
      <c r="C19" s="174">
        <f>ROUND(VALUE(SUBSTITUTE(実質収支比率等に係る経年分析!G$48,"▲","-")),2)</f>
        <v>10.1</v>
      </c>
      <c r="D19" s="174">
        <f>ROUND(VALUE(SUBSTITUTE(実質収支比率等に係る経年分析!H$48,"▲","-")),2)</f>
        <v>12.96</v>
      </c>
      <c r="E19" s="174">
        <f>ROUND(VALUE(SUBSTITUTE(実質収支比率等に係る経年分析!I$48,"▲","-")),2)</f>
        <v>13.47</v>
      </c>
      <c r="F19" s="174">
        <f>ROUND(VALUE(SUBSTITUTE(実質収支比率等に係る経年分析!J$48,"▲","-")),2)</f>
        <v>14</v>
      </c>
    </row>
    <row r="20" spans="1:11" x14ac:dyDescent="0.2">
      <c r="A20" s="174" t="s">
        <v>57</v>
      </c>
      <c r="B20" s="174">
        <f>ROUND(VALUE(SUBSTITUTE(実質収支比率等に係る経年分析!F$47,"▲","-")),2)</f>
        <v>30.73</v>
      </c>
      <c r="C20" s="174">
        <f>ROUND(VALUE(SUBSTITUTE(実質収支比率等に係る経年分析!G$47,"▲","-")),2)</f>
        <v>27.19</v>
      </c>
      <c r="D20" s="174">
        <f>ROUND(VALUE(SUBSTITUTE(実質収支比率等に係る経年分析!H$47,"▲","-")),2)</f>
        <v>27.37</v>
      </c>
      <c r="E20" s="174">
        <f>ROUND(VALUE(SUBSTITUTE(実質収支比率等に係る経年分析!I$47,"▲","-")),2)</f>
        <v>26.19</v>
      </c>
      <c r="F20" s="174">
        <f>ROUND(VALUE(SUBSTITUTE(実質収支比率等に係る経年分析!J$47,"▲","-")),2)</f>
        <v>29.4</v>
      </c>
    </row>
    <row r="21" spans="1:11" x14ac:dyDescent="0.2">
      <c r="A21" s="174" t="s">
        <v>58</v>
      </c>
      <c r="B21" s="174">
        <f>IF(ISNUMBER(VALUE(SUBSTITUTE(実質収支比率等に係る経年分析!F$49,"▲","-"))),ROUND(VALUE(SUBSTITUTE(実質収支比率等に係る経年分析!F$49,"▲","-")),2),NA())</f>
        <v>0.98</v>
      </c>
      <c r="C21" s="174">
        <f>IF(ISNUMBER(VALUE(SUBSTITUTE(実質収支比率等に係る経年分析!G$49,"▲","-"))),ROUND(VALUE(SUBSTITUTE(実質収支比率等に係る経年分析!G$49,"▲","-")),2),NA())</f>
        <v>-2.2999999999999998</v>
      </c>
      <c r="D21" s="174">
        <f>IF(ISNUMBER(VALUE(SUBSTITUTE(実質収支比率等に係る経年分析!H$49,"▲","-"))),ROUND(VALUE(SUBSTITUTE(実質収支比率等に係る経年分析!H$49,"▲","-")),2),NA())</f>
        <v>4.22</v>
      </c>
      <c r="E21" s="174">
        <f>IF(ISNUMBER(VALUE(SUBSTITUTE(実質収支比率等に係る経年分析!I$49,"▲","-"))),ROUND(VALUE(SUBSTITUTE(実質収支比率等に係る経年分析!I$49,"▲","-")),2),NA())</f>
        <v>4.38</v>
      </c>
      <c r="F21" s="174">
        <f>IF(ISNUMBER(VALUE(SUBSTITUTE(実質収支比率等に係る経年分析!J$49,"▲","-"))),ROUND(VALUE(SUBSTITUTE(実質収支比率等に係る経年分析!J$49,"▲","-")),2),NA())</f>
        <v>3.93</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工業団地造成事業特別会計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0.16</v>
      </c>
    </row>
    <row r="32" spans="1:11" x14ac:dyDescent="0.2">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0.28000000000000003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0.16</v>
      </c>
    </row>
    <row r="33" spans="1:16" x14ac:dyDescent="0.2">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0.68</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1.04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3.25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3.93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4.07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4.97</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8.65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8.5500000000000007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8.51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7.68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8.26</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9.89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10.09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12.95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13.47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1240</v>
      </c>
      <c r="E42" s="176"/>
      <c r="F42" s="176"/>
      <c r="G42" s="176">
        <f>'実質公債費比率（分子）の構造'!L$52</f>
        <v>1247</v>
      </c>
      <c r="H42" s="176"/>
      <c r="I42" s="176"/>
      <c r="J42" s="176">
        <f>'実質公債費比率（分子）の構造'!M$52</f>
        <v>1230</v>
      </c>
      <c r="K42" s="176"/>
      <c r="L42" s="176"/>
      <c r="M42" s="176">
        <f>'実質公債費比率（分子）の構造'!N$52</f>
        <v>1214</v>
      </c>
      <c r="N42" s="176"/>
      <c r="O42" s="176"/>
      <c r="P42" s="176">
        <f>'実質公債費比率（分子）の構造'!O$52</f>
        <v>1180</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9</v>
      </c>
      <c r="C44" s="176"/>
      <c r="D44" s="176"/>
      <c r="E44" s="176">
        <f>'実質公債費比率（分子）の構造'!L$50</f>
        <v>9</v>
      </c>
      <c r="F44" s="176"/>
      <c r="G44" s="176"/>
      <c r="H44" s="176">
        <f>'実質公債費比率（分子）の構造'!M$50</f>
        <v>9</v>
      </c>
      <c r="I44" s="176"/>
      <c r="J44" s="176"/>
      <c r="K44" s="176">
        <f>'実質公債費比率（分子）の構造'!N$50</f>
        <v>5</v>
      </c>
      <c r="L44" s="176"/>
      <c r="M44" s="176"/>
      <c r="N44" s="176">
        <f>'実質公債費比率（分子）の構造'!O$50</f>
        <v>5</v>
      </c>
      <c r="O44" s="176"/>
      <c r="P44" s="176"/>
    </row>
    <row r="45" spans="1:16" x14ac:dyDescent="0.2">
      <c r="A45" s="176" t="s">
        <v>68</v>
      </c>
      <c r="B45" s="176">
        <f>'実質公債費比率（分子）の構造'!K$49</f>
        <v>90</v>
      </c>
      <c r="C45" s="176"/>
      <c r="D45" s="176"/>
      <c r="E45" s="176">
        <f>'実質公債費比率（分子）の構造'!L$49</f>
        <v>73</v>
      </c>
      <c r="F45" s="176"/>
      <c r="G45" s="176"/>
      <c r="H45" s="176">
        <f>'実質公債費比率（分子）の構造'!M$49</f>
        <v>65</v>
      </c>
      <c r="I45" s="176"/>
      <c r="J45" s="176"/>
      <c r="K45" s="176">
        <f>'実質公債費比率（分子）の構造'!N$49</f>
        <v>64</v>
      </c>
      <c r="L45" s="176"/>
      <c r="M45" s="176"/>
      <c r="N45" s="176">
        <f>'実質公債費比率（分子）の構造'!O$49</f>
        <v>69</v>
      </c>
      <c r="O45" s="176"/>
      <c r="P45" s="176"/>
    </row>
    <row r="46" spans="1:16" x14ac:dyDescent="0.2">
      <c r="A46" s="176" t="s">
        <v>69</v>
      </c>
      <c r="B46" s="176">
        <f>'実質公債費比率（分子）の構造'!K$48</f>
        <v>630</v>
      </c>
      <c r="C46" s="176"/>
      <c r="D46" s="176"/>
      <c r="E46" s="176">
        <f>'実質公債費比率（分子）の構造'!L$48</f>
        <v>607</v>
      </c>
      <c r="F46" s="176"/>
      <c r="G46" s="176"/>
      <c r="H46" s="176">
        <f>'実質公債費比率（分子）の構造'!M$48</f>
        <v>508</v>
      </c>
      <c r="I46" s="176"/>
      <c r="J46" s="176"/>
      <c r="K46" s="176">
        <f>'実質公債費比率（分子）の構造'!N$48</f>
        <v>478</v>
      </c>
      <c r="L46" s="176"/>
      <c r="M46" s="176"/>
      <c r="N46" s="176">
        <f>'実質公債費比率（分子）の構造'!O$48</f>
        <v>489</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1020</v>
      </c>
      <c r="C49" s="176"/>
      <c r="D49" s="176"/>
      <c r="E49" s="176">
        <f>'実質公債費比率（分子）の構造'!L$45</f>
        <v>976</v>
      </c>
      <c r="F49" s="176"/>
      <c r="G49" s="176"/>
      <c r="H49" s="176">
        <f>'実質公債費比率（分子）の構造'!M$45</f>
        <v>956</v>
      </c>
      <c r="I49" s="176"/>
      <c r="J49" s="176"/>
      <c r="K49" s="176">
        <f>'実質公債費比率（分子）の構造'!N$45</f>
        <v>961</v>
      </c>
      <c r="L49" s="176"/>
      <c r="M49" s="176"/>
      <c r="N49" s="176">
        <f>'実質公債費比率（分子）の構造'!O$45</f>
        <v>951</v>
      </c>
      <c r="O49" s="176"/>
      <c r="P49" s="176"/>
    </row>
    <row r="50" spans="1:16" x14ac:dyDescent="0.2">
      <c r="A50" s="176" t="s">
        <v>73</v>
      </c>
      <c r="B50" s="176" t="e">
        <f>NA()</f>
        <v>#N/A</v>
      </c>
      <c r="C50" s="176">
        <f>IF(ISNUMBER('実質公債費比率（分子）の構造'!K$53),'実質公債費比率（分子）の構造'!K$53,NA())</f>
        <v>509</v>
      </c>
      <c r="D50" s="176" t="e">
        <f>NA()</f>
        <v>#N/A</v>
      </c>
      <c r="E50" s="176" t="e">
        <f>NA()</f>
        <v>#N/A</v>
      </c>
      <c r="F50" s="176">
        <f>IF(ISNUMBER('実質公債費比率（分子）の構造'!L$53),'実質公債費比率（分子）の構造'!L$53,NA())</f>
        <v>418</v>
      </c>
      <c r="G50" s="176" t="e">
        <f>NA()</f>
        <v>#N/A</v>
      </c>
      <c r="H50" s="176" t="e">
        <f>NA()</f>
        <v>#N/A</v>
      </c>
      <c r="I50" s="176">
        <f>IF(ISNUMBER('実質公債費比率（分子）の構造'!M$53),'実質公債費比率（分子）の構造'!M$53,NA())</f>
        <v>308</v>
      </c>
      <c r="J50" s="176" t="e">
        <f>NA()</f>
        <v>#N/A</v>
      </c>
      <c r="K50" s="176" t="e">
        <f>NA()</f>
        <v>#N/A</v>
      </c>
      <c r="L50" s="176">
        <f>IF(ISNUMBER('実質公債費比率（分子）の構造'!N$53),'実質公債費比率（分子）の構造'!N$53,NA())</f>
        <v>294</v>
      </c>
      <c r="M50" s="176" t="e">
        <f>NA()</f>
        <v>#N/A</v>
      </c>
      <c r="N50" s="176" t="e">
        <f>NA()</f>
        <v>#N/A</v>
      </c>
      <c r="O50" s="176">
        <f>IF(ISNUMBER('実質公債費比率（分子）の構造'!O$53),'実質公債費比率（分子）の構造'!O$53,NA())</f>
        <v>334</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15132</v>
      </c>
      <c r="E56" s="175"/>
      <c r="F56" s="175"/>
      <c r="G56" s="175">
        <f>'将来負担比率（分子）の構造'!J$52</f>
        <v>14911</v>
      </c>
      <c r="H56" s="175"/>
      <c r="I56" s="175"/>
      <c r="J56" s="175">
        <f>'将来負担比率（分子）の構造'!K$52</f>
        <v>14709</v>
      </c>
      <c r="K56" s="175"/>
      <c r="L56" s="175"/>
      <c r="M56" s="175">
        <f>'将来負担比率（分子）の構造'!L$52</f>
        <v>14624</v>
      </c>
      <c r="N56" s="175"/>
      <c r="O56" s="175"/>
      <c r="P56" s="175">
        <f>'将来負担比率（分子）の構造'!M$52</f>
        <v>14025</v>
      </c>
    </row>
    <row r="57" spans="1:16" x14ac:dyDescent="0.2">
      <c r="A57" s="175" t="s">
        <v>44</v>
      </c>
      <c r="B57" s="175"/>
      <c r="C57" s="175"/>
      <c r="D57" s="175">
        <f>'将来負担比率（分子）の構造'!I$51</f>
        <v>142</v>
      </c>
      <c r="E57" s="175"/>
      <c r="F57" s="175"/>
      <c r="G57" s="175">
        <f>'将来負担比率（分子）の構造'!J$51</f>
        <v>114</v>
      </c>
      <c r="H57" s="175"/>
      <c r="I57" s="175"/>
      <c r="J57" s="175">
        <f>'将来負担比率（分子）の構造'!K$51</f>
        <v>81</v>
      </c>
      <c r="K57" s="175"/>
      <c r="L57" s="175"/>
      <c r="M57" s="175">
        <f>'将来負担比率（分子）の構造'!L$51</f>
        <v>49</v>
      </c>
      <c r="N57" s="175"/>
      <c r="O57" s="175"/>
      <c r="P57" s="175">
        <f>'将来負担比率（分子）の構造'!M$51</f>
        <v>30</v>
      </c>
    </row>
    <row r="58" spans="1:16" x14ac:dyDescent="0.2">
      <c r="A58" s="175" t="s">
        <v>43</v>
      </c>
      <c r="B58" s="175"/>
      <c r="C58" s="175"/>
      <c r="D58" s="175">
        <f>'将来負担比率（分子）の構造'!I$50</f>
        <v>5084</v>
      </c>
      <c r="E58" s="175"/>
      <c r="F58" s="175"/>
      <c r="G58" s="175">
        <f>'将来負担比率（分子）の構造'!J$50</f>
        <v>4830</v>
      </c>
      <c r="H58" s="175"/>
      <c r="I58" s="175"/>
      <c r="J58" s="175">
        <f>'将来負担比率（分子）の構造'!K$50</f>
        <v>5520</v>
      </c>
      <c r="K58" s="175"/>
      <c r="L58" s="175"/>
      <c r="M58" s="175">
        <f>'将来負担比率（分子）の構造'!L$50</f>
        <v>6472</v>
      </c>
      <c r="N58" s="175"/>
      <c r="O58" s="175"/>
      <c r="P58" s="175">
        <f>'将来負担比率（分子）の構造'!M$50</f>
        <v>7650</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1130</v>
      </c>
      <c r="C62" s="175"/>
      <c r="D62" s="175"/>
      <c r="E62" s="175">
        <f>'将来負担比率（分子）の構造'!J$45</f>
        <v>1127</v>
      </c>
      <c r="F62" s="175"/>
      <c r="G62" s="175"/>
      <c r="H62" s="175">
        <f>'将来負担比率（分子）の構造'!K$45</f>
        <v>1110</v>
      </c>
      <c r="I62" s="175"/>
      <c r="J62" s="175"/>
      <c r="K62" s="175">
        <f>'将来負担比率（分子）の構造'!L$45</f>
        <v>1036</v>
      </c>
      <c r="L62" s="175"/>
      <c r="M62" s="175"/>
      <c r="N62" s="175">
        <f>'将来負担比率（分子）の構造'!M$45</f>
        <v>1037</v>
      </c>
      <c r="O62" s="175"/>
      <c r="P62" s="175"/>
    </row>
    <row r="63" spans="1:16" x14ac:dyDescent="0.2">
      <c r="A63" s="175" t="s">
        <v>36</v>
      </c>
      <c r="B63" s="175">
        <f>'将来負担比率（分子）の構造'!I$44</f>
        <v>488</v>
      </c>
      <c r="C63" s="175"/>
      <c r="D63" s="175"/>
      <c r="E63" s="175">
        <f>'将来負担比率（分子）の構造'!J$44</f>
        <v>439</v>
      </c>
      <c r="F63" s="175"/>
      <c r="G63" s="175"/>
      <c r="H63" s="175">
        <f>'将来負担比率（分子）の構造'!K$44</f>
        <v>376</v>
      </c>
      <c r="I63" s="175"/>
      <c r="J63" s="175"/>
      <c r="K63" s="175">
        <f>'将来負担比率（分子）の構造'!L$44</f>
        <v>379</v>
      </c>
      <c r="L63" s="175"/>
      <c r="M63" s="175"/>
      <c r="N63" s="175">
        <f>'将来負担比率（分子）の構造'!M$44</f>
        <v>322</v>
      </c>
      <c r="O63" s="175"/>
      <c r="P63" s="175"/>
    </row>
    <row r="64" spans="1:16" x14ac:dyDescent="0.2">
      <c r="A64" s="175" t="s">
        <v>35</v>
      </c>
      <c r="B64" s="175">
        <f>'将来負担比率（分子）の構造'!I$43</f>
        <v>9030</v>
      </c>
      <c r="C64" s="175"/>
      <c r="D64" s="175"/>
      <c r="E64" s="175">
        <f>'将来負担比率（分子）の構造'!J$43</f>
        <v>8888</v>
      </c>
      <c r="F64" s="175"/>
      <c r="G64" s="175"/>
      <c r="H64" s="175">
        <f>'将来負担比率（分子）の構造'!K$43</f>
        <v>8549</v>
      </c>
      <c r="I64" s="175"/>
      <c r="J64" s="175"/>
      <c r="K64" s="175">
        <f>'将来負担比率（分子）の構造'!L$43</f>
        <v>7981</v>
      </c>
      <c r="L64" s="175"/>
      <c r="M64" s="175"/>
      <c r="N64" s="175">
        <f>'将来負担比率（分子）の構造'!M$43</f>
        <v>7302</v>
      </c>
      <c r="O64" s="175"/>
      <c r="P64" s="175"/>
    </row>
    <row r="65" spans="1:16" x14ac:dyDescent="0.2">
      <c r="A65" s="175" t="s">
        <v>34</v>
      </c>
      <c r="B65" s="175">
        <f>'将来負担比率（分子）の構造'!I$42</f>
        <v>90</v>
      </c>
      <c r="C65" s="175"/>
      <c r="D65" s="175"/>
      <c r="E65" s="175">
        <f>'将来負担比率（分子）の構造'!J$42</f>
        <v>66</v>
      </c>
      <c r="F65" s="175"/>
      <c r="G65" s="175"/>
      <c r="H65" s="175">
        <f>'将来負担比率（分子）の構造'!K$42</f>
        <v>42</v>
      </c>
      <c r="I65" s="175"/>
      <c r="J65" s="175"/>
      <c r="K65" s="175">
        <f>'将来負担比率（分子）の構造'!L$42</f>
        <v>22</v>
      </c>
      <c r="L65" s="175"/>
      <c r="M65" s="175"/>
      <c r="N65" s="175">
        <f>'将来負担比率（分子）の構造'!M$42</f>
        <v>2</v>
      </c>
      <c r="O65" s="175"/>
      <c r="P65" s="175"/>
    </row>
    <row r="66" spans="1:16" x14ac:dyDescent="0.2">
      <c r="A66" s="175" t="s">
        <v>33</v>
      </c>
      <c r="B66" s="175">
        <f>'将来負担比率（分子）の構造'!I$41</f>
        <v>10133</v>
      </c>
      <c r="C66" s="175"/>
      <c r="D66" s="175"/>
      <c r="E66" s="175">
        <f>'将来負担比率（分子）の構造'!J$41</f>
        <v>9853</v>
      </c>
      <c r="F66" s="175"/>
      <c r="G66" s="175"/>
      <c r="H66" s="175">
        <f>'将来負担比率（分子）の構造'!K$41</f>
        <v>9946</v>
      </c>
      <c r="I66" s="175"/>
      <c r="J66" s="175"/>
      <c r="K66" s="175">
        <f>'将来負担比率（分子）の構造'!L$41</f>
        <v>10000</v>
      </c>
      <c r="L66" s="175"/>
      <c r="M66" s="175"/>
      <c r="N66" s="175">
        <f>'将来負担比率（分子）の構造'!M$41</f>
        <v>9801</v>
      </c>
      <c r="O66" s="175"/>
      <c r="P66" s="175"/>
    </row>
    <row r="67" spans="1:16" x14ac:dyDescent="0.2">
      <c r="A67" s="175" t="s">
        <v>77</v>
      </c>
      <c r="B67" s="175" t="e">
        <f>NA()</f>
        <v>#N/A</v>
      </c>
      <c r="C67" s="175">
        <f>IF(ISNUMBER('将来負担比率（分子）の構造'!I$53), IF('将来負担比率（分子）の構造'!I$53 &lt; 0, 0, '将来負担比率（分子）の構造'!I$53), NA())</f>
        <v>514</v>
      </c>
      <c r="D67" s="175" t="e">
        <f>NA()</f>
        <v>#N/A</v>
      </c>
      <c r="E67" s="175" t="e">
        <f>NA()</f>
        <v>#N/A</v>
      </c>
      <c r="F67" s="175">
        <f>IF(ISNUMBER('将来負担比率（分子）の構造'!J$53), IF('将来負担比率（分子）の構造'!J$53 &lt; 0, 0, '将来負担比率（分子）の構造'!J$53), NA())</f>
        <v>519</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2176</v>
      </c>
      <c r="C72" s="179">
        <f>基金残高に係る経年分析!G55</f>
        <v>2190</v>
      </c>
      <c r="D72" s="179">
        <f>基金残高に係る経年分析!H55</f>
        <v>2381</v>
      </c>
    </row>
    <row r="73" spans="1:16" x14ac:dyDescent="0.2">
      <c r="A73" s="178" t="s">
        <v>80</v>
      </c>
      <c r="B73" s="179">
        <f>基金残高に係る経年分析!F56</f>
        <v>912</v>
      </c>
      <c r="C73" s="179">
        <f>基金残高に係る経年分析!G56</f>
        <v>1515</v>
      </c>
      <c r="D73" s="179">
        <f>基金残高に係る経年分析!H56</f>
        <v>1789</v>
      </c>
    </row>
    <row r="74" spans="1:16" x14ac:dyDescent="0.2">
      <c r="A74" s="178" t="s">
        <v>81</v>
      </c>
      <c r="B74" s="179">
        <f>基金残高に係る経年分析!F57</f>
        <v>1994</v>
      </c>
      <c r="C74" s="179">
        <f>基金残高に係る経年分析!G57</f>
        <v>2241</v>
      </c>
      <c r="D74" s="179">
        <f>基金残高に係る経年分析!H57</f>
        <v>2902</v>
      </c>
    </row>
  </sheetData>
  <sheetProtection algorithmName="SHA-512" hashValue="9bdhEDSUTHoUzchzVBSNro060siOmWA844j4yI1wdBow/RC/YcfuFQdbRtym1KEJcBCLK1OOUcs0WkvbFfsBgQ==" saltValue="mwR2yV7rsWh8ldbPiGRg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9" t="s">
        <v>216</v>
      </c>
      <c r="DI1" s="720"/>
      <c r="DJ1" s="720"/>
      <c r="DK1" s="720"/>
      <c r="DL1" s="720"/>
      <c r="DM1" s="720"/>
      <c r="DN1" s="721"/>
      <c r="DO1" s="214"/>
      <c r="DP1" s="719" t="s">
        <v>217</v>
      </c>
      <c r="DQ1" s="720"/>
      <c r="DR1" s="720"/>
      <c r="DS1" s="720"/>
      <c r="DT1" s="720"/>
      <c r="DU1" s="720"/>
      <c r="DV1" s="720"/>
      <c r="DW1" s="720"/>
      <c r="DX1" s="720"/>
      <c r="DY1" s="720"/>
      <c r="DZ1" s="720"/>
      <c r="EA1" s="720"/>
      <c r="EB1" s="720"/>
      <c r="EC1" s="721"/>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5" t="s">
        <v>219</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220</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7"/>
      <c r="CD3" s="675" t="s">
        <v>221</v>
      </c>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676"/>
      <c r="DH3" s="676"/>
      <c r="DI3" s="676"/>
      <c r="DJ3" s="676"/>
      <c r="DK3" s="676"/>
      <c r="DL3" s="676"/>
      <c r="DM3" s="676"/>
      <c r="DN3" s="676"/>
      <c r="DO3" s="676"/>
      <c r="DP3" s="676"/>
      <c r="DQ3" s="676"/>
      <c r="DR3" s="676"/>
      <c r="DS3" s="676"/>
      <c r="DT3" s="676"/>
      <c r="DU3" s="676"/>
      <c r="DV3" s="676"/>
      <c r="DW3" s="676"/>
      <c r="DX3" s="676"/>
      <c r="DY3" s="676"/>
      <c r="DZ3" s="676"/>
      <c r="EA3" s="676"/>
      <c r="EB3" s="676"/>
      <c r="EC3" s="677"/>
    </row>
    <row r="4" spans="2:143" ht="11.25" customHeight="1" x14ac:dyDescent="0.2">
      <c r="B4" s="675" t="s">
        <v>1</v>
      </c>
      <c r="C4" s="676"/>
      <c r="D4" s="676"/>
      <c r="E4" s="676"/>
      <c r="F4" s="676"/>
      <c r="G4" s="676"/>
      <c r="H4" s="676"/>
      <c r="I4" s="676"/>
      <c r="J4" s="676"/>
      <c r="K4" s="676"/>
      <c r="L4" s="676"/>
      <c r="M4" s="676"/>
      <c r="N4" s="676"/>
      <c r="O4" s="676"/>
      <c r="P4" s="676"/>
      <c r="Q4" s="677"/>
      <c r="R4" s="675" t="s">
        <v>222</v>
      </c>
      <c r="S4" s="676"/>
      <c r="T4" s="676"/>
      <c r="U4" s="676"/>
      <c r="V4" s="676"/>
      <c r="W4" s="676"/>
      <c r="X4" s="676"/>
      <c r="Y4" s="677"/>
      <c r="Z4" s="675" t="s">
        <v>223</v>
      </c>
      <c r="AA4" s="676"/>
      <c r="AB4" s="676"/>
      <c r="AC4" s="677"/>
      <c r="AD4" s="675" t="s">
        <v>224</v>
      </c>
      <c r="AE4" s="676"/>
      <c r="AF4" s="676"/>
      <c r="AG4" s="676"/>
      <c r="AH4" s="676"/>
      <c r="AI4" s="676"/>
      <c r="AJ4" s="676"/>
      <c r="AK4" s="677"/>
      <c r="AL4" s="675" t="s">
        <v>223</v>
      </c>
      <c r="AM4" s="676"/>
      <c r="AN4" s="676"/>
      <c r="AO4" s="677"/>
      <c r="AP4" s="722" t="s">
        <v>225</v>
      </c>
      <c r="AQ4" s="722"/>
      <c r="AR4" s="722"/>
      <c r="AS4" s="722"/>
      <c r="AT4" s="722"/>
      <c r="AU4" s="722"/>
      <c r="AV4" s="722"/>
      <c r="AW4" s="722"/>
      <c r="AX4" s="722"/>
      <c r="AY4" s="722"/>
      <c r="AZ4" s="722"/>
      <c r="BA4" s="722"/>
      <c r="BB4" s="722"/>
      <c r="BC4" s="722"/>
      <c r="BD4" s="722"/>
      <c r="BE4" s="722"/>
      <c r="BF4" s="722"/>
      <c r="BG4" s="722" t="s">
        <v>226</v>
      </c>
      <c r="BH4" s="722"/>
      <c r="BI4" s="722"/>
      <c r="BJ4" s="722"/>
      <c r="BK4" s="722"/>
      <c r="BL4" s="722"/>
      <c r="BM4" s="722"/>
      <c r="BN4" s="722"/>
      <c r="BO4" s="722" t="s">
        <v>223</v>
      </c>
      <c r="BP4" s="722"/>
      <c r="BQ4" s="722"/>
      <c r="BR4" s="722"/>
      <c r="BS4" s="722" t="s">
        <v>227</v>
      </c>
      <c r="BT4" s="722"/>
      <c r="BU4" s="722"/>
      <c r="BV4" s="722"/>
      <c r="BW4" s="722"/>
      <c r="BX4" s="722"/>
      <c r="BY4" s="722"/>
      <c r="BZ4" s="722"/>
      <c r="CA4" s="722"/>
      <c r="CB4" s="722"/>
      <c r="CD4" s="675" t="s">
        <v>228</v>
      </c>
      <c r="CE4" s="676"/>
      <c r="CF4" s="676"/>
      <c r="CG4" s="676"/>
      <c r="CH4" s="676"/>
      <c r="CI4" s="676"/>
      <c r="CJ4" s="676"/>
      <c r="CK4" s="676"/>
      <c r="CL4" s="676"/>
      <c r="CM4" s="676"/>
      <c r="CN4" s="676"/>
      <c r="CO4" s="676"/>
      <c r="CP4" s="676"/>
      <c r="CQ4" s="676"/>
      <c r="CR4" s="676"/>
      <c r="CS4" s="676"/>
      <c r="CT4" s="676"/>
      <c r="CU4" s="676"/>
      <c r="CV4" s="676"/>
      <c r="CW4" s="676"/>
      <c r="CX4" s="676"/>
      <c r="CY4" s="676"/>
      <c r="CZ4" s="676"/>
      <c r="DA4" s="676"/>
      <c r="DB4" s="676"/>
      <c r="DC4" s="676"/>
      <c r="DD4" s="676"/>
      <c r="DE4" s="676"/>
      <c r="DF4" s="676"/>
      <c r="DG4" s="676"/>
      <c r="DH4" s="676"/>
      <c r="DI4" s="676"/>
      <c r="DJ4" s="676"/>
      <c r="DK4" s="676"/>
      <c r="DL4" s="676"/>
      <c r="DM4" s="676"/>
      <c r="DN4" s="676"/>
      <c r="DO4" s="676"/>
      <c r="DP4" s="676"/>
      <c r="DQ4" s="676"/>
      <c r="DR4" s="676"/>
      <c r="DS4" s="676"/>
      <c r="DT4" s="676"/>
      <c r="DU4" s="676"/>
      <c r="DV4" s="676"/>
      <c r="DW4" s="676"/>
      <c r="DX4" s="676"/>
      <c r="DY4" s="676"/>
      <c r="DZ4" s="676"/>
      <c r="EA4" s="676"/>
      <c r="EB4" s="676"/>
      <c r="EC4" s="677"/>
    </row>
    <row r="5" spans="2:143" ht="11.25" customHeight="1" x14ac:dyDescent="0.2">
      <c r="B5" s="681" t="s">
        <v>229</v>
      </c>
      <c r="C5" s="682"/>
      <c r="D5" s="682"/>
      <c r="E5" s="682"/>
      <c r="F5" s="682"/>
      <c r="G5" s="682"/>
      <c r="H5" s="682"/>
      <c r="I5" s="682"/>
      <c r="J5" s="682"/>
      <c r="K5" s="682"/>
      <c r="L5" s="682"/>
      <c r="M5" s="682"/>
      <c r="N5" s="682"/>
      <c r="O5" s="682"/>
      <c r="P5" s="682"/>
      <c r="Q5" s="683"/>
      <c r="R5" s="678">
        <v>5329106</v>
      </c>
      <c r="S5" s="679"/>
      <c r="T5" s="679"/>
      <c r="U5" s="679"/>
      <c r="V5" s="679"/>
      <c r="W5" s="679"/>
      <c r="X5" s="679"/>
      <c r="Y5" s="704"/>
      <c r="Z5" s="717">
        <v>32.1</v>
      </c>
      <c r="AA5" s="717"/>
      <c r="AB5" s="717"/>
      <c r="AC5" s="717"/>
      <c r="AD5" s="718">
        <v>5329106</v>
      </c>
      <c r="AE5" s="718"/>
      <c r="AF5" s="718"/>
      <c r="AG5" s="718"/>
      <c r="AH5" s="718"/>
      <c r="AI5" s="718"/>
      <c r="AJ5" s="718"/>
      <c r="AK5" s="718"/>
      <c r="AL5" s="705">
        <v>63.2</v>
      </c>
      <c r="AM5" s="687"/>
      <c r="AN5" s="687"/>
      <c r="AO5" s="706"/>
      <c r="AP5" s="681" t="s">
        <v>230</v>
      </c>
      <c r="AQ5" s="682"/>
      <c r="AR5" s="682"/>
      <c r="AS5" s="682"/>
      <c r="AT5" s="682"/>
      <c r="AU5" s="682"/>
      <c r="AV5" s="682"/>
      <c r="AW5" s="682"/>
      <c r="AX5" s="682"/>
      <c r="AY5" s="682"/>
      <c r="AZ5" s="682"/>
      <c r="BA5" s="682"/>
      <c r="BB5" s="682"/>
      <c r="BC5" s="682"/>
      <c r="BD5" s="682"/>
      <c r="BE5" s="682"/>
      <c r="BF5" s="683"/>
      <c r="BG5" s="623">
        <v>5329106</v>
      </c>
      <c r="BH5" s="624"/>
      <c r="BI5" s="624"/>
      <c r="BJ5" s="624"/>
      <c r="BK5" s="624"/>
      <c r="BL5" s="624"/>
      <c r="BM5" s="624"/>
      <c r="BN5" s="625"/>
      <c r="BO5" s="661">
        <v>100</v>
      </c>
      <c r="BP5" s="661"/>
      <c r="BQ5" s="661"/>
      <c r="BR5" s="661"/>
      <c r="BS5" s="662">
        <v>283820</v>
      </c>
      <c r="BT5" s="662"/>
      <c r="BU5" s="662"/>
      <c r="BV5" s="662"/>
      <c r="BW5" s="662"/>
      <c r="BX5" s="662"/>
      <c r="BY5" s="662"/>
      <c r="BZ5" s="662"/>
      <c r="CA5" s="662"/>
      <c r="CB5" s="697"/>
      <c r="CD5" s="675" t="s">
        <v>225</v>
      </c>
      <c r="CE5" s="676"/>
      <c r="CF5" s="676"/>
      <c r="CG5" s="676"/>
      <c r="CH5" s="676"/>
      <c r="CI5" s="676"/>
      <c r="CJ5" s="676"/>
      <c r="CK5" s="676"/>
      <c r="CL5" s="676"/>
      <c r="CM5" s="676"/>
      <c r="CN5" s="676"/>
      <c r="CO5" s="676"/>
      <c r="CP5" s="676"/>
      <c r="CQ5" s="677"/>
      <c r="CR5" s="675" t="s">
        <v>231</v>
      </c>
      <c r="CS5" s="676"/>
      <c r="CT5" s="676"/>
      <c r="CU5" s="676"/>
      <c r="CV5" s="676"/>
      <c r="CW5" s="676"/>
      <c r="CX5" s="676"/>
      <c r="CY5" s="677"/>
      <c r="CZ5" s="675" t="s">
        <v>223</v>
      </c>
      <c r="DA5" s="676"/>
      <c r="DB5" s="676"/>
      <c r="DC5" s="677"/>
      <c r="DD5" s="675" t="s">
        <v>232</v>
      </c>
      <c r="DE5" s="676"/>
      <c r="DF5" s="676"/>
      <c r="DG5" s="676"/>
      <c r="DH5" s="676"/>
      <c r="DI5" s="676"/>
      <c r="DJ5" s="676"/>
      <c r="DK5" s="676"/>
      <c r="DL5" s="676"/>
      <c r="DM5" s="676"/>
      <c r="DN5" s="676"/>
      <c r="DO5" s="676"/>
      <c r="DP5" s="677"/>
      <c r="DQ5" s="675" t="s">
        <v>233</v>
      </c>
      <c r="DR5" s="676"/>
      <c r="DS5" s="676"/>
      <c r="DT5" s="676"/>
      <c r="DU5" s="676"/>
      <c r="DV5" s="676"/>
      <c r="DW5" s="676"/>
      <c r="DX5" s="676"/>
      <c r="DY5" s="676"/>
      <c r="DZ5" s="676"/>
      <c r="EA5" s="676"/>
      <c r="EB5" s="676"/>
      <c r="EC5" s="677"/>
    </row>
    <row r="6" spans="2:143" ht="11.25" customHeight="1" x14ac:dyDescent="0.2">
      <c r="B6" s="620" t="s">
        <v>234</v>
      </c>
      <c r="C6" s="621"/>
      <c r="D6" s="621"/>
      <c r="E6" s="621"/>
      <c r="F6" s="621"/>
      <c r="G6" s="621"/>
      <c r="H6" s="621"/>
      <c r="I6" s="621"/>
      <c r="J6" s="621"/>
      <c r="K6" s="621"/>
      <c r="L6" s="621"/>
      <c r="M6" s="621"/>
      <c r="N6" s="621"/>
      <c r="O6" s="621"/>
      <c r="P6" s="621"/>
      <c r="Q6" s="622"/>
      <c r="R6" s="623">
        <v>120616</v>
      </c>
      <c r="S6" s="624"/>
      <c r="T6" s="624"/>
      <c r="U6" s="624"/>
      <c r="V6" s="624"/>
      <c r="W6" s="624"/>
      <c r="X6" s="624"/>
      <c r="Y6" s="625"/>
      <c r="Z6" s="661">
        <v>0.7</v>
      </c>
      <c r="AA6" s="661"/>
      <c r="AB6" s="661"/>
      <c r="AC6" s="661"/>
      <c r="AD6" s="662">
        <v>120616</v>
      </c>
      <c r="AE6" s="662"/>
      <c r="AF6" s="662"/>
      <c r="AG6" s="662"/>
      <c r="AH6" s="662"/>
      <c r="AI6" s="662"/>
      <c r="AJ6" s="662"/>
      <c r="AK6" s="662"/>
      <c r="AL6" s="626">
        <v>1.4</v>
      </c>
      <c r="AM6" s="627"/>
      <c r="AN6" s="627"/>
      <c r="AO6" s="663"/>
      <c r="AP6" s="620" t="s">
        <v>235</v>
      </c>
      <c r="AQ6" s="621"/>
      <c r="AR6" s="621"/>
      <c r="AS6" s="621"/>
      <c r="AT6" s="621"/>
      <c r="AU6" s="621"/>
      <c r="AV6" s="621"/>
      <c r="AW6" s="621"/>
      <c r="AX6" s="621"/>
      <c r="AY6" s="621"/>
      <c r="AZ6" s="621"/>
      <c r="BA6" s="621"/>
      <c r="BB6" s="621"/>
      <c r="BC6" s="621"/>
      <c r="BD6" s="621"/>
      <c r="BE6" s="621"/>
      <c r="BF6" s="622"/>
      <c r="BG6" s="623">
        <v>5329106</v>
      </c>
      <c r="BH6" s="624"/>
      <c r="BI6" s="624"/>
      <c r="BJ6" s="624"/>
      <c r="BK6" s="624"/>
      <c r="BL6" s="624"/>
      <c r="BM6" s="624"/>
      <c r="BN6" s="625"/>
      <c r="BO6" s="661">
        <v>100</v>
      </c>
      <c r="BP6" s="661"/>
      <c r="BQ6" s="661"/>
      <c r="BR6" s="661"/>
      <c r="BS6" s="662">
        <v>283820</v>
      </c>
      <c r="BT6" s="662"/>
      <c r="BU6" s="662"/>
      <c r="BV6" s="662"/>
      <c r="BW6" s="662"/>
      <c r="BX6" s="662"/>
      <c r="BY6" s="662"/>
      <c r="BZ6" s="662"/>
      <c r="CA6" s="662"/>
      <c r="CB6" s="697"/>
      <c r="CD6" s="681" t="s">
        <v>236</v>
      </c>
      <c r="CE6" s="682"/>
      <c r="CF6" s="682"/>
      <c r="CG6" s="682"/>
      <c r="CH6" s="682"/>
      <c r="CI6" s="682"/>
      <c r="CJ6" s="682"/>
      <c r="CK6" s="682"/>
      <c r="CL6" s="682"/>
      <c r="CM6" s="682"/>
      <c r="CN6" s="682"/>
      <c r="CO6" s="682"/>
      <c r="CP6" s="682"/>
      <c r="CQ6" s="683"/>
      <c r="CR6" s="623">
        <v>149042</v>
      </c>
      <c r="CS6" s="624"/>
      <c r="CT6" s="624"/>
      <c r="CU6" s="624"/>
      <c r="CV6" s="624"/>
      <c r="CW6" s="624"/>
      <c r="CX6" s="624"/>
      <c r="CY6" s="625"/>
      <c r="CZ6" s="705">
        <v>1</v>
      </c>
      <c r="DA6" s="687"/>
      <c r="DB6" s="687"/>
      <c r="DC6" s="707"/>
      <c r="DD6" s="629" t="s">
        <v>130</v>
      </c>
      <c r="DE6" s="624"/>
      <c r="DF6" s="624"/>
      <c r="DG6" s="624"/>
      <c r="DH6" s="624"/>
      <c r="DI6" s="624"/>
      <c r="DJ6" s="624"/>
      <c r="DK6" s="624"/>
      <c r="DL6" s="624"/>
      <c r="DM6" s="624"/>
      <c r="DN6" s="624"/>
      <c r="DO6" s="624"/>
      <c r="DP6" s="625"/>
      <c r="DQ6" s="629">
        <v>149042</v>
      </c>
      <c r="DR6" s="624"/>
      <c r="DS6" s="624"/>
      <c r="DT6" s="624"/>
      <c r="DU6" s="624"/>
      <c r="DV6" s="624"/>
      <c r="DW6" s="624"/>
      <c r="DX6" s="624"/>
      <c r="DY6" s="624"/>
      <c r="DZ6" s="624"/>
      <c r="EA6" s="624"/>
      <c r="EB6" s="624"/>
      <c r="EC6" s="660"/>
    </row>
    <row r="7" spans="2:143" ht="11.25" customHeight="1" x14ac:dyDescent="0.2">
      <c r="B7" s="620" t="s">
        <v>237</v>
      </c>
      <c r="C7" s="621"/>
      <c r="D7" s="621"/>
      <c r="E7" s="621"/>
      <c r="F7" s="621"/>
      <c r="G7" s="621"/>
      <c r="H7" s="621"/>
      <c r="I7" s="621"/>
      <c r="J7" s="621"/>
      <c r="K7" s="621"/>
      <c r="L7" s="621"/>
      <c r="M7" s="621"/>
      <c r="N7" s="621"/>
      <c r="O7" s="621"/>
      <c r="P7" s="621"/>
      <c r="Q7" s="622"/>
      <c r="R7" s="623">
        <v>2216</v>
      </c>
      <c r="S7" s="624"/>
      <c r="T7" s="624"/>
      <c r="U7" s="624"/>
      <c r="V7" s="624"/>
      <c r="W7" s="624"/>
      <c r="X7" s="624"/>
      <c r="Y7" s="625"/>
      <c r="Z7" s="661">
        <v>0</v>
      </c>
      <c r="AA7" s="661"/>
      <c r="AB7" s="661"/>
      <c r="AC7" s="661"/>
      <c r="AD7" s="662">
        <v>2216</v>
      </c>
      <c r="AE7" s="662"/>
      <c r="AF7" s="662"/>
      <c r="AG7" s="662"/>
      <c r="AH7" s="662"/>
      <c r="AI7" s="662"/>
      <c r="AJ7" s="662"/>
      <c r="AK7" s="662"/>
      <c r="AL7" s="626">
        <v>0</v>
      </c>
      <c r="AM7" s="627"/>
      <c r="AN7" s="627"/>
      <c r="AO7" s="663"/>
      <c r="AP7" s="620" t="s">
        <v>238</v>
      </c>
      <c r="AQ7" s="621"/>
      <c r="AR7" s="621"/>
      <c r="AS7" s="621"/>
      <c r="AT7" s="621"/>
      <c r="AU7" s="621"/>
      <c r="AV7" s="621"/>
      <c r="AW7" s="621"/>
      <c r="AX7" s="621"/>
      <c r="AY7" s="621"/>
      <c r="AZ7" s="621"/>
      <c r="BA7" s="621"/>
      <c r="BB7" s="621"/>
      <c r="BC7" s="621"/>
      <c r="BD7" s="621"/>
      <c r="BE7" s="621"/>
      <c r="BF7" s="622"/>
      <c r="BG7" s="623">
        <v>2198513</v>
      </c>
      <c r="BH7" s="624"/>
      <c r="BI7" s="624"/>
      <c r="BJ7" s="624"/>
      <c r="BK7" s="624"/>
      <c r="BL7" s="624"/>
      <c r="BM7" s="624"/>
      <c r="BN7" s="625"/>
      <c r="BO7" s="661">
        <v>41.3</v>
      </c>
      <c r="BP7" s="661"/>
      <c r="BQ7" s="661"/>
      <c r="BR7" s="661"/>
      <c r="BS7" s="662">
        <v>99024</v>
      </c>
      <c r="BT7" s="662"/>
      <c r="BU7" s="662"/>
      <c r="BV7" s="662"/>
      <c r="BW7" s="662"/>
      <c r="BX7" s="662"/>
      <c r="BY7" s="662"/>
      <c r="BZ7" s="662"/>
      <c r="CA7" s="662"/>
      <c r="CB7" s="697"/>
      <c r="CD7" s="620" t="s">
        <v>239</v>
      </c>
      <c r="CE7" s="621"/>
      <c r="CF7" s="621"/>
      <c r="CG7" s="621"/>
      <c r="CH7" s="621"/>
      <c r="CI7" s="621"/>
      <c r="CJ7" s="621"/>
      <c r="CK7" s="621"/>
      <c r="CL7" s="621"/>
      <c r="CM7" s="621"/>
      <c r="CN7" s="621"/>
      <c r="CO7" s="621"/>
      <c r="CP7" s="621"/>
      <c r="CQ7" s="622"/>
      <c r="CR7" s="623">
        <v>2873390</v>
      </c>
      <c r="CS7" s="624"/>
      <c r="CT7" s="624"/>
      <c r="CU7" s="624"/>
      <c r="CV7" s="624"/>
      <c r="CW7" s="624"/>
      <c r="CX7" s="624"/>
      <c r="CY7" s="625"/>
      <c r="CZ7" s="661">
        <v>18.7</v>
      </c>
      <c r="DA7" s="661"/>
      <c r="DB7" s="661"/>
      <c r="DC7" s="661"/>
      <c r="DD7" s="629">
        <v>196997</v>
      </c>
      <c r="DE7" s="624"/>
      <c r="DF7" s="624"/>
      <c r="DG7" s="624"/>
      <c r="DH7" s="624"/>
      <c r="DI7" s="624"/>
      <c r="DJ7" s="624"/>
      <c r="DK7" s="624"/>
      <c r="DL7" s="624"/>
      <c r="DM7" s="624"/>
      <c r="DN7" s="624"/>
      <c r="DO7" s="624"/>
      <c r="DP7" s="625"/>
      <c r="DQ7" s="629">
        <v>2553594</v>
      </c>
      <c r="DR7" s="624"/>
      <c r="DS7" s="624"/>
      <c r="DT7" s="624"/>
      <c r="DU7" s="624"/>
      <c r="DV7" s="624"/>
      <c r="DW7" s="624"/>
      <c r="DX7" s="624"/>
      <c r="DY7" s="624"/>
      <c r="DZ7" s="624"/>
      <c r="EA7" s="624"/>
      <c r="EB7" s="624"/>
      <c r="EC7" s="660"/>
    </row>
    <row r="8" spans="2:143" ht="11.25" customHeight="1" x14ac:dyDescent="0.2">
      <c r="B8" s="620" t="s">
        <v>240</v>
      </c>
      <c r="C8" s="621"/>
      <c r="D8" s="621"/>
      <c r="E8" s="621"/>
      <c r="F8" s="621"/>
      <c r="G8" s="621"/>
      <c r="H8" s="621"/>
      <c r="I8" s="621"/>
      <c r="J8" s="621"/>
      <c r="K8" s="621"/>
      <c r="L8" s="621"/>
      <c r="M8" s="621"/>
      <c r="N8" s="621"/>
      <c r="O8" s="621"/>
      <c r="P8" s="621"/>
      <c r="Q8" s="622"/>
      <c r="R8" s="623">
        <v>27926</v>
      </c>
      <c r="S8" s="624"/>
      <c r="T8" s="624"/>
      <c r="U8" s="624"/>
      <c r="V8" s="624"/>
      <c r="W8" s="624"/>
      <c r="X8" s="624"/>
      <c r="Y8" s="625"/>
      <c r="Z8" s="661">
        <v>0.2</v>
      </c>
      <c r="AA8" s="661"/>
      <c r="AB8" s="661"/>
      <c r="AC8" s="661"/>
      <c r="AD8" s="662">
        <v>27926</v>
      </c>
      <c r="AE8" s="662"/>
      <c r="AF8" s="662"/>
      <c r="AG8" s="662"/>
      <c r="AH8" s="662"/>
      <c r="AI8" s="662"/>
      <c r="AJ8" s="662"/>
      <c r="AK8" s="662"/>
      <c r="AL8" s="626">
        <v>0.3</v>
      </c>
      <c r="AM8" s="627"/>
      <c r="AN8" s="627"/>
      <c r="AO8" s="663"/>
      <c r="AP8" s="620" t="s">
        <v>241</v>
      </c>
      <c r="AQ8" s="621"/>
      <c r="AR8" s="621"/>
      <c r="AS8" s="621"/>
      <c r="AT8" s="621"/>
      <c r="AU8" s="621"/>
      <c r="AV8" s="621"/>
      <c r="AW8" s="621"/>
      <c r="AX8" s="621"/>
      <c r="AY8" s="621"/>
      <c r="AZ8" s="621"/>
      <c r="BA8" s="621"/>
      <c r="BB8" s="621"/>
      <c r="BC8" s="621"/>
      <c r="BD8" s="621"/>
      <c r="BE8" s="621"/>
      <c r="BF8" s="622"/>
      <c r="BG8" s="623">
        <v>65453</v>
      </c>
      <c r="BH8" s="624"/>
      <c r="BI8" s="624"/>
      <c r="BJ8" s="624"/>
      <c r="BK8" s="624"/>
      <c r="BL8" s="624"/>
      <c r="BM8" s="624"/>
      <c r="BN8" s="625"/>
      <c r="BO8" s="661">
        <v>1.2</v>
      </c>
      <c r="BP8" s="661"/>
      <c r="BQ8" s="661"/>
      <c r="BR8" s="661"/>
      <c r="BS8" s="662" t="s">
        <v>130</v>
      </c>
      <c r="BT8" s="662"/>
      <c r="BU8" s="662"/>
      <c r="BV8" s="662"/>
      <c r="BW8" s="662"/>
      <c r="BX8" s="662"/>
      <c r="BY8" s="662"/>
      <c r="BZ8" s="662"/>
      <c r="CA8" s="662"/>
      <c r="CB8" s="697"/>
      <c r="CD8" s="620" t="s">
        <v>242</v>
      </c>
      <c r="CE8" s="621"/>
      <c r="CF8" s="621"/>
      <c r="CG8" s="621"/>
      <c r="CH8" s="621"/>
      <c r="CI8" s="621"/>
      <c r="CJ8" s="621"/>
      <c r="CK8" s="621"/>
      <c r="CL8" s="621"/>
      <c r="CM8" s="621"/>
      <c r="CN8" s="621"/>
      <c r="CO8" s="621"/>
      <c r="CP8" s="621"/>
      <c r="CQ8" s="622"/>
      <c r="CR8" s="623">
        <v>4877879</v>
      </c>
      <c r="CS8" s="624"/>
      <c r="CT8" s="624"/>
      <c r="CU8" s="624"/>
      <c r="CV8" s="624"/>
      <c r="CW8" s="624"/>
      <c r="CX8" s="624"/>
      <c r="CY8" s="625"/>
      <c r="CZ8" s="661">
        <v>31.7</v>
      </c>
      <c r="DA8" s="661"/>
      <c r="DB8" s="661"/>
      <c r="DC8" s="661"/>
      <c r="DD8" s="629">
        <v>41357</v>
      </c>
      <c r="DE8" s="624"/>
      <c r="DF8" s="624"/>
      <c r="DG8" s="624"/>
      <c r="DH8" s="624"/>
      <c r="DI8" s="624"/>
      <c r="DJ8" s="624"/>
      <c r="DK8" s="624"/>
      <c r="DL8" s="624"/>
      <c r="DM8" s="624"/>
      <c r="DN8" s="624"/>
      <c r="DO8" s="624"/>
      <c r="DP8" s="625"/>
      <c r="DQ8" s="629">
        <v>2333862</v>
      </c>
      <c r="DR8" s="624"/>
      <c r="DS8" s="624"/>
      <c r="DT8" s="624"/>
      <c r="DU8" s="624"/>
      <c r="DV8" s="624"/>
      <c r="DW8" s="624"/>
      <c r="DX8" s="624"/>
      <c r="DY8" s="624"/>
      <c r="DZ8" s="624"/>
      <c r="EA8" s="624"/>
      <c r="EB8" s="624"/>
      <c r="EC8" s="660"/>
    </row>
    <row r="9" spans="2:143" ht="11.25" customHeight="1" x14ac:dyDescent="0.2">
      <c r="B9" s="620" t="s">
        <v>243</v>
      </c>
      <c r="C9" s="621"/>
      <c r="D9" s="621"/>
      <c r="E9" s="621"/>
      <c r="F9" s="621"/>
      <c r="G9" s="621"/>
      <c r="H9" s="621"/>
      <c r="I9" s="621"/>
      <c r="J9" s="621"/>
      <c r="K9" s="621"/>
      <c r="L9" s="621"/>
      <c r="M9" s="621"/>
      <c r="N9" s="621"/>
      <c r="O9" s="621"/>
      <c r="P9" s="621"/>
      <c r="Q9" s="622"/>
      <c r="R9" s="623">
        <v>19897</v>
      </c>
      <c r="S9" s="624"/>
      <c r="T9" s="624"/>
      <c r="U9" s="624"/>
      <c r="V9" s="624"/>
      <c r="W9" s="624"/>
      <c r="X9" s="624"/>
      <c r="Y9" s="625"/>
      <c r="Z9" s="661">
        <v>0.1</v>
      </c>
      <c r="AA9" s="661"/>
      <c r="AB9" s="661"/>
      <c r="AC9" s="661"/>
      <c r="AD9" s="662">
        <v>19897</v>
      </c>
      <c r="AE9" s="662"/>
      <c r="AF9" s="662"/>
      <c r="AG9" s="662"/>
      <c r="AH9" s="662"/>
      <c r="AI9" s="662"/>
      <c r="AJ9" s="662"/>
      <c r="AK9" s="662"/>
      <c r="AL9" s="626">
        <v>0.2</v>
      </c>
      <c r="AM9" s="627"/>
      <c r="AN9" s="627"/>
      <c r="AO9" s="663"/>
      <c r="AP9" s="620" t="s">
        <v>244</v>
      </c>
      <c r="AQ9" s="621"/>
      <c r="AR9" s="621"/>
      <c r="AS9" s="621"/>
      <c r="AT9" s="621"/>
      <c r="AU9" s="621"/>
      <c r="AV9" s="621"/>
      <c r="AW9" s="621"/>
      <c r="AX9" s="621"/>
      <c r="AY9" s="621"/>
      <c r="AZ9" s="621"/>
      <c r="BA9" s="621"/>
      <c r="BB9" s="621"/>
      <c r="BC9" s="621"/>
      <c r="BD9" s="621"/>
      <c r="BE9" s="621"/>
      <c r="BF9" s="622"/>
      <c r="BG9" s="623">
        <v>1739640</v>
      </c>
      <c r="BH9" s="624"/>
      <c r="BI9" s="624"/>
      <c r="BJ9" s="624"/>
      <c r="BK9" s="624"/>
      <c r="BL9" s="624"/>
      <c r="BM9" s="624"/>
      <c r="BN9" s="625"/>
      <c r="BO9" s="661">
        <v>32.6</v>
      </c>
      <c r="BP9" s="661"/>
      <c r="BQ9" s="661"/>
      <c r="BR9" s="661"/>
      <c r="BS9" s="662" t="s">
        <v>130</v>
      </c>
      <c r="BT9" s="662"/>
      <c r="BU9" s="662"/>
      <c r="BV9" s="662"/>
      <c r="BW9" s="662"/>
      <c r="BX9" s="662"/>
      <c r="BY9" s="662"/>
      <c r="BZ9" s="662"/>
      <c r="CA9" s="662"/>
      <c r="CB9" s="697"/>
      <c r="CD9" s="620" t="s">
        <v>245</v>
      </c>
      <c r="CE9" s="621"/>
      <c r="CF9" s="621"/>
      <c r="CG9" s="621"/>
      <c r="CH9" s="621"/>
      <c r="CI9" s="621"/>
      <c r="CJ9" s="621"/>
      <c r="CK9" s="621"/>
      <c r="CL9" s="621"/>
      <c r="CM9" s="621"/>
      <c r="CN9" s="621"/>
      <c r="CO9" s="621"/>
      <c r="CP9" s="621"/>
      <c r="CQ9" s="622"/>
      <c r="CR9" s="623">
        <v>1053506</v>
      </c>
      <c r="CS9" s="624"/>
      <c r="CT9" s="624"/>
      <c r="CU9" s="624"/>
      <c r="CV9" s="624"/>
      <c r="CW9" s="624"/>
      <c r="CX9" s="624"/>
      <c r="CY9" s="625"/>
      <c r="CZ9" s="661">
        <v>6.8</v>
      </c>
      <c r="DA9" s="661"/>
      <c r="DB9" s="661"/>
      <c r="DC9" s="661"/>
      <c r="DD9" s="629">
        <v>5285</v>
      </c>
      <c r="DE9" s="624"/>
      <c r="DF9" s="624"/>
      <c r="DG9" s="624"/>
      <c r="DH9" s="624"/>
      <c r="DI9" s="624"/>
      <c r="DJ9" s="624"/>
      <c r="DK9" s="624"/>
      <c r="DL9" s="624"/>
      <c r="DM9" s="624"/>
      <c r="DN9" s="624"/>
      <c r="DO9" s="624"/>
      <c r="DP9" s="625"/>
      <c r="DQ9" s="629">
        <v>815370</v>
      </c>
      <c r="DR9" s="624"/>
      <c r="DS9" s="624"/>
      <c r="DT9" s="624"/>
      <c r="DU9" s="624"/>
      <c r="DV9" s="624"/>
      <c r="DW9" s="624"/>
      <c r="DX9" s="624"/>
      <c r="DY9" s="624"/>
      <c r="DZ9" s="624"/>
      <c r="EA9" s="624"/>
      <c r="EB9" s="624"/>
      <c r="EC9" s="660"/>
    </row>
    <row r="10" spans="2:143" ht="11.25" customHeight="1" x14ac:dyDescent="0.2">
      <c r="B10" s="620" t="s">
        <v>246</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61" t="s">
        <v>130</v>
      </c>
      <c r="AA10" s="661"/>
      <c r="AB10" s="661"/>
      <c r="AC10" s="661"/>
      <c r="AD10" s="662" t="s">
        <v>247</v>
      </c>
      <c r="AE10" s="662"/>
      <c r="AF10" s="662"/>
      <c r="AG10" s="662"/>
      <c r="AH10" s="662"/>
      <c r="AI10" s="662"/>
      <c r="AJ10" s="662"/>
      <c r="AK10" s="662"/>
      <c r="AL10" s="626" t="s">
        <v>247</v>
      </c>
      <c r="AM10" s="627"/>
      <c r="AN10" s="627"/>
      <c r="AO10" s="663"/>
      <c r="AP10" s="620" t="s">
        <v>248</v>
      </c>
      <c r="AQ10" s="621"/>
      <c r="AR10" s="621"/>
      <c r="AS10" s="621"/>
      <c r="AT10" s="621"/>
      <c r="AU10" s="621"/>
      <c r="AV10" s="621"/>
      <c r="AW10" s="621"/>
      <c r="AX10" s="621"/>
      <c r="AY10" s="621"/>
      <c r="AZ10" s="621"/>
      <c r="BA10" s="621"/>
      <c r="BB10" s="621"/>
      <c r="BC10" s="621"/>
      <c r="BD10" s="621"/>
      <c r="BE10" s="621"/>
      <c r="BF10" s="622"/>
      <c r="BG10" s="623">
        <v>110829</v>
      </c>
      <c r="BH10" s="624"/>
      <c r="BI10" s="624"/>
      <c r="BJ10" s="624"/>
      <c r="BK10" s="624"/>
      <c r="BL10" s="624"/>
      <c r="BM10" s="624"/>
      <c r="BN10" s="625"/>
      <c r="BO10" s="661">
        <v>2.1</v>
      </c>
      <c r="BP10" s="661"/>
      <c r="BQ10" s="661"/>
      <c r="BR10" s="661"/>
      <c r="BS10" s="662">
        <v>18372</v>
      </c>
      <c r="BT10" s="662"/>
      <c r="BU10" s="662"/>
      <c r="BV10" s="662"/>
      <c r="BW10" s="662"/>
      <c r="BX10" s="662"/>
      <c r="BY10" s="662"/>
      <c r="BZ10" s="662"/>
      <c r="CA10" s="662"/>
      <c r="CB10" s="697"/>
      <c r="CD10" s="620" t="s">
        <v>249</v>
      </c>
      <c r="CE10" s="621"/>
      <c r="CF10" s="621"/>
      <c r="CG10" s="621"/>
      <c r="CH10" s="621"/>
      <c r="CI10" s="621"/>
      <c r="CJ10" s="621"/>
      <c r="CK10" s="621"/>
      <c r="CL10" s="621"/>
      <c r="CM10" s="621"/>
      <c r="CN10" s="621"/>
      <c r="CO10" s="621"/>
      <c r="CP10" s="621"/>
      <c r="CQ10" s="622"/>
      <c r="CR10" s="623">
        <v>33081</v>
      </c>
      <c r="CS10" s="624"/>
      <c r="CT10" s="624"/>
      <c r="CU10" s="624"/>
      <c r="CV10" s="624"/>
      <c r="CW10" s="624"/>
      <c r="CX10" s="624"/>
      <c r="CY10" s="625"/>
      <c r="CZ10" s="661">
        <v>0.2</v>
      </c>
      <c r="DA10" s="661"/>
      <c r="DB10" s="661"/>
      <c r="DC10" s="661"/>
      <c r="DD10" s="629" t="s">
        <v>247</v>
      </c>
      <c r="DE10" s="624"/>
      <c r="DF10" s="624"/>
      <c r="DG10" s="624"/>
      <c r="DH10" s="624"/>
      <c r="DI10" s="624"/>
      <c r="DJ10" s="624"/>
      <c r="DK10" s="624"/>
      <c r="DL10" s="624"/>
      <c r="DM10" s="624"/>
      <c r="DN10" s="624"/>
      <c r="DO10" s="624"/>
      <c r="DP10" s="625"/>
      <c r="DQ10" s="629">
        <v>12148</v>
      </c>
      <c r="DR10" s="624"/>
      <c r="DS10" s="624"/>
      <c r="DT10" s="624"/>
      <c r="DU10" s="624"/>
      <c r="DV10" s="624"/>
      <c r="DW10" s="624"/>
      <c r="DX10" s="624"/>
      <c r="DY10" s="624"/>
      <c r="DZ10" s="624"/>
      <c r="EA10" s="624"/>
      <c r="EB10" s="624"/>
      <c r="EC10" s="660"/>
    </row>
    <row r="11" spans="2:143" ht="11.25" customHeight="1" x14ac:dyDescent="0.2">
      <c r="B11" s="620" t="s">
        <v>250</v>
      </c>
      <c r="C11" s="621"/>
      <c r="D11" s="621"/>
      <c r="E11" s="621"/>
      <c r="F11" s="621"/>
      <c r="G11" s="621"/>
      <c r="H11" s="621"/>
      <c r="I11" s="621"/>
      <c r="J11" s="621"/>
      <c r="K11" s="621"/>
      <c r="L11" s="621"/>
      <c r="M11" s="621"/>
      <c r="N11" s="621"/>
      <c r="O11" s="621"/>
      <c r="P11" s="621"/>
      <c r="Q11" s="622"/>
      <c r="R11" s="623">
        <v>830518</v>
      </c>
      <c r="S11" s="624"/>
      <c r="T11" s="624"/>
      <c r="U11" s="624"/>
      <c r="V11" s="624"/>
      <c r="W11" s="624"/>
      <c r="X11" s="624"/>
      <c r="Y11" s="625"/>
      <c r="Z11" s="626">
        <v>5</v>
      </c>
      <c r="AA11" s="627"/>
      <c r="AB11" s="627"/>
      <c r="AC11" s="628"/>
      <c r="AD11" s="629">
        <v>830518</v>
      </c>
      <c r="AE11" s="624"/>
      <c r="AF11" s="624"/>
      <c r="AG11" s="624"/>
      <c r="AH11" s="624"/>
      <c r="AI11" s="624"/>
      <c r="AJ11" s="624"/>
      <c r="AK11" s="625"/>
      <c r="AL11" s="626">
        <v>9.8000000000000007</v>
      </c>
      <c r="AM11" s="627"/>
      <c r="AN11" s="627"/>
      <c r="AO11" s="663"/>
      <c r="AP11" s="620" t="s">
        <v>251</v>
      </c>
      <c r="AQ11" s="621"/>
      <c r="AR11" s="621"/>
      <c r="AS11" s="621"/>
      <c r="AT11" s="621"/>
      <c r="AU11" s="621"/>
      <c r="AV11" s="621"/>
      <c r="AW11" s="621"/>
      <c r="AX11" s="621"/>
      <c r="AY11" s="621"/>
      <c r="AZ11" s="621"/>
      <c r="BA11" s="621"/>
      <c r="BB11" s="621"/>
      <c r="BC11" s="621"/>
      <c r="BD11" s="621"/>
      <c r="BE11" s="621"/>
      <c r="BF11" s="622"/>
      <c r="BG11" s="623">
        <v>282591</v>
      </c>
      <c r="BH11" s="624"/>
      <c r="BI11" s="624"/>
      <c r="BJ11" s="624"/>
      <c r="BK11" s="624"/>
      <c r="BL11" s="624"/>
      <c r="BM11" s="624"/>
      <c r="BN11" s="625"/>
      <c r="BO11" s="661">
        <v>5.3</v>
      </c>
      <c r="BP11" s="661"/>
      <c r="BQ11" s="661"/>
      <c r="BR11" s="661"/>
      <c r="BS11" s="662">
        <v>80652</v>
      </c>
      <c r="BT11" s="662"/>
      <c r="BU11" s="662"/>
      <c r="BV11" s="662"/>
      <c r="BW11" s="662"/>
      <c r="BX11" s="662"/>
      <c r="BY11" s="662"/>
      <c r="BZ11" s="662"/>
      <c r="CA11" s="662"/>
      <c r="CB11" s="697"/>
      <c r="CD11" s="620" t="s">
        <v>252</v>
      </c>
      <c r="CE11" s="621"/>
      <c r="CF11" s="621"/>
      <c r="CG11" s="621"/>
      <c r="CH11" s="621"/>
      <c r="CI11" s="621"/>
      <c r="CJ11" s="621"/>
      <c r="CK11" s="621"/>
      <c r="CL11" s="621"/>
      <c r="CM11" s="621"/>
      <c r="CN11" s="621"/>
      <c r="CO11" s="621"/>
      <c r="CP11" s="621"/>
      <c r="CQ11" s="622"/>
      <c r="CR11" s="623">
        <v>609200</v>
      </c>
      <c r="CS11" s="624"/>
      <c r="CT11" s="624"/>
      <c r="CU11" s="624"/>
      <c r="CV11" s="624"/>
      <c r="CW11" s="624"/>
      <c r="CX11" s="624"/>
      <c r="CY11" s="625"/>
      <c r="CZ11" s="661">
        <v>4</v>
      </c>
      <c r="DA11" s="661"/>
      <c r="DB11" s="661"/>
      <c r="DC11" s="661"/>
      <c r="DD11" s="629">
        <v>198926</v>
      </c>
      <c r="DE11" s="624"/>
      <c r="DF11" s="624"/>
      <c r="DG11" s="624"/>
      <c r="DH11" s="624"/>
      <c r="DI11" s="624"/>
      <c r="DJ11" s="624"/>
      <c r="DK11" s="624"/>
      <c r="DL11" s="624"/>
      <c r="DM11" s="624"/>
      <c r="DN11" s="624"/>
      <c r="DO11" s="624"/>
      <c r="DP11" s="625"/>
      <c r="DQ11" s="629">
        <v>280602</v>
      </c>
      <c r="DR11" s="624"/>
      <c r="DS11" s="624"/>
      <c r="DT11" s="624"/>
      <c r="DU11" s="624"/>
      <c r="DV11" s="624"/>
      <c r="DW11" s="624"/>
      <c r="DX11" s="624"/>
      <c r="DY11" s="624"/>
      <c r="DZ11" s="624"/>
      <c r="EA11" s="624"/>
      <c r="EB11" s="624"/>
      <c r="EC11" s="660"/>
    </row>
    <row r="12" spans="2:143" ht="11.25" customHeight="1" x14ac:dyDescent="0.2">
      <c r="B12" s="620" t="s">
        <v>253</v>
      </c>
      <c r="C12" s="621"/>
      <c r="D12" s="621"/>
      <c r="E12" s="621"/>
      <c r="F12" s="621"/>
      <c r="G12" s="621"/>
      <c r="H12" s="621"/>
      <c r="I12" s="621"/>
      <c r="J12" s="621"/>
      <c r="K12" s="621"/>
      <c r="L12" s="621"/>
      <c r="M12" s="621"/>
      <c r="N12" s="621"/>
      <c r="O12" s="621"/>
      <c r="P12" s="621"/>
      <c r="Q12" s="622"/>
      <c r="R12" s="623" t="s">
        <v>247</v>
      </c>
      <c r="S12" s="624"/>
      <c r="T12" s="624"/>
      <c r="U12" s="624"/>
      <c r="V12" s="624"/>
      <c r="W12" s="624"/>
      <c r="X12" s="624"/>
      <c r="Y12" s="625"/>
      <c r="Z12" s="661" t="s">
        <v>247</v>
      </c>
      <c r="AA12" s="661"/>
      <c r="AB12" s="661"/>
      <c r="AC12" s="661"/>
      <c r="AD12" s="662" t="s">
        <v>130</v>
      </c>
      <c r="AE12" s="662"/>
      <c r="AF12" s="662"/>
      <c r="AG12" s="662"/>
      <c r="AH12" s="662"/>
      <c r="AI12" s="662"/>
      <c r="AJ12" s="662"/>
      <c r="AK12" s="662"/>
      <c r="AL12" s="626" t="s">
        <v>130</v>
      </c>
      <c r="AM12" s="627"/>
      <c r="AN12" s="627"/>
      <c r="AO12" s="663"/>
      <c r="AP12" s="620" t="s">
        <v>254</v>
      </c>
      <c r="AQ12" s="621"/>
      <c r="AR12" s="621"/>
      <c r="AS12" s="621"/>
      <c r="AT12" s="621"/>
      <c r="AU12" s="621"/>
      <c r="AV12" s="621"/>
      <c r="AW12" s="621"/>
      <c r="AX12" s="621"/>
      <c r="AY12" s="621"/>
      <c r="AZ12" s="621"/>
      <c r="BA12" s="621"/>
      <c r="BB12" s="621"/>
      <c r="BC12" s="621"/>
      <c r="BD12" s="621"/>
      <c r="BE12" s="621"/>
      <c r="BF12" s="622"/>
      <c r="BG12" s="623">
        <v>2788650</v>
      </c>
      <c r="BH12" s="624"/>
      <c r="BI12" s="624"/>
      <c r="BJ12" s="624"/>
      <c r="BK12" s="624"/>
      <c r="BL12" s="624"/>
      <c r="BM12" s="624"/>
      <c r="BN12" s="625"/>
      <c r="BO12" s="661">
        <v>52.3</v>
      </c>
      <c r="BP12" s="661"/>
      <c r="BQ12" s="661"/>
      <c r="BR12" s="661"/>
      <c r="BS12" s="662">
        <v>184796</v>
      </c>
      <c r="BT12" s="662"/>
      <c r="BU12" s="662"/>
      <c r="BV12" s="662"/>
      <c r="BW12" s="662"/>
      <c r="BX12" s="662"/>
      <c r="BY12" s="662"/>
      <c r="BZ12" s="662"/>
      <c r="CA12" s="662"/>
      <c r="CB12" s="697"/>
      <c r="CD12" s="620" t="s">
        <v>255</v>
      </c>
      <c r="CE12" s="621"/>
      <c r="CF12" s="621"/>
      <c r="CG12" s="621"/>
      <c r="CH12" s="621"/>
      <c r="CI12" s="621"/>
      <c r="CJ12" s="621"/>
      <c r="CK12" s="621"/>
      <c r="CL12" s="621"/>
      <c r="CM12" s="621"/>
      <c r="CN12" s="621"/>
      <c r="CO12" s="621"/>
      <c r="CP12" s="621"/>
      <c r="CQ12" s="622"/>
      <c r="CR12" s="623">
        <v>706416</v>
      </c>
      <c r="CS12" s="624"/>
      <c r="CT12" s="624"/>
      <c r="CU12" s="624"/>
      <c r="CV12" s="624"/>
      <c r="CW12" s="624"/>
      <c r="CX12" s="624"/>
      <c r="CY12" s="625"/>
      <c r="CZ12" s="661">
        <v>4.5999999999999996</v>
      </c>
      <c r="DA12" s="661"/>
      <c r="DB12" s="661"/>
      <c r="DC12" s="661"/>
      <c r="DD12" s="629">
        <v>18792</v>
      </c>
      <c r="DE12" s="624"/>
      <c r="DF12" s="624"/>
      <c r="DG12" s="624"/>
      <c r="DH12" s="624"/>
      <c r="DI12" s="624"/>
      <c r="DJ12" s="624"/>
      <c r="DK12" s="624"/>
      <c r="DL12" s="624"/>
      <c r="DM12" s="624"/>
      <c r="DN12" s="624"/>
      <c r="DO12" s="624"/>
      <c r="DP12" s="625"/>
      <c r="DQ12" s="629">
        <v>446422</v>
      </c>
      <c r="DR12" s="624"/>
      <c r="DS12" s="624"/>
      <c r="DT12" s="624"/>
      <c r="DU12" s="624"/>
      <c r="DV12" s="624"/>
      <c r="DW12" s="624"/>
      <c r="DX12" s="624"/>
      <c r="DY12" s="624"/>
      <c r="DZ12" s="624"/>
      <c r="EA12" s="624"/>
      <c r="EB12" s="624"/>
      <c r="EC12" s="660"/>
    </row>
    <row r="13" spans="2:143" ht="11.25" customHeight="1" x14ac:dyDescent="0.2">
      <c r="B13" s="620" t="s">
        <v>256</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61" t="s">
        <v>130</v>
      </c>
      <c r="AA13" s="661"/>
      <c r="AB13" s="661"/>
      <c r="AC13" s="661"/>
      <c r="AD13" s="662" t="s">
        <v>130</v>
      </c>
      <c r="AE13" s="662"/>
      <c r="AF13" s="662"/>
      <c r="AG13" s="662"/>
      <c r="AH13" s="662"/>
      <c r="AI13" s="662"/>
      <c r="AJ13" s="662"/>
      <c r="AK13" s="662"/>
      <c r="AL13" s="626" t="s">
        <v>130</v>
      </c>
      <c r="AM13" s="627"/>
      <c r="AN13" s="627"/>
      <c r="AO13" s="663"/>
      <c r="AP13" s="620" t="s">
        <v>257</v>
      </c>
      <c r="AQ13" s="621"/>
      <c r="AR13" s="621"/>
      <c r="AS13" s="621"/>
      <c r="AT13" s="621"/>
      <c r="AU13" s="621"/>
      <c r="AV13" s="621"/>
      <c r="AW13" s="621"/>
      <c r="AX13" s="621"/>
      <c r="AY13" s="621"/>
      <c r="AZ13" s="621"/>
      <c r="BA13" s="621"/>
      <c r="BB13" s="621"/>
      <c r="BC13" s="621"/>
      <c r="BD13" s="621"/>
      <c r="BE13" s="621"/>
      <c r="BF13" s="622"/>
      <c r="BG13" s="623">
        <v>2788386</v>
      </c>
      <c r="BH13" s="624"/>
      <c r="BI13" s="624"/>
      <c r="BJ13" s="624"/>
      <c r="BK13" s="624"/>
      <c r="BL13" s="624"/>
      <c r="BM13" s="624"/>
      <c r="BN13" s="625"/>
      <c r="BO13" s="661">
        <v>52.3</v>
      </c>
      <c r="BP13" s="661"/>
      <c r="BQ13" s="661"/>
      <c r="BR13" s="661"/>
      <c r="BS13" s="662">
        <v>184796</v>
      </c>
      <c r="BT13" s="662"/>
      <c r="BU13" s="662"/>
      <c r="BV13" s="662"/>
      <c r="BW13" s="662"/>
      <c r="BX13" s="662"/>
      <c r="BY13" s="662"/>
      <c r="BZ13" s="662"/>
      <c r="CA13" s="662"/>
      <c r="CB13" s="697"/>
      <c r="CD13" s="620" t="s">
        <v>258</v>
      </c>
      <c r="CE13" s="621"/>
      <c r="CF13" s="621"/>
      <c r="CG13" s="621"/>
      <c r="CH13" s="621"/>
      <c r="CI13" s="621"/>
      <c r="CJ13" s="621"/>
      <c r="CK13" s="621"/>
      <c r="CL13" s="621"/>
      <c r="CM13" s="621"/>
      <c r="CN13" s="621"/>
      <c r="CO13" s="621"/>
      <c r="CP13" s="621"/>
      <c r="CQ13" s="622"/>
      <c r="CR13" s="623">
        <v>2355044</v>
      </c>
      <c r="CS13" s="624"/>
      <c r="CT13" s="624"/>
      <c r="CU13" s="624"/>
      <c r="CV13" s="624"/>
      <c r="CW13" s="624"/>
      <c r="CX13" s="624"/>
      <c r="CY13" s="625"/>
      <c r="CZ13" s="661">
        <v>15.3</v>
      </c>
      <c r="DA13" s="661"/>
      <c r="DB13" s="661"/>
      <c r="DC13" s="661"/>
      <c r="DD13" s="629">
        <v>1411739</v>
      </c>
      <c r="DE13" s="624"/>
      <c r="DF13" s="624"/>
      <c r="DG13" s="624"/>
      <c r="DH13" s="624"/>
      <c r="DI13" s="624"/>
      <c r="DJ13" s="624"/>
      <c r="DK13" s="624"/>
      <c r="DL13" s="624"/>
      <c r="DM13" s="624"/>
      <c r="DN13" s="624"/>
      <c r="DO13" s="624"/>
      <c r="DP13" s="625"/>
      <c r="DQ13" s="629">
        <v>1028531</v>
      </c>
      <c r="DR13" s="624"/>
      <c r="DS13" s="624"/>
      <c r="DT13" s="624"/>
      <c r="DU13" s="624"/>
      <c r="DV13" s="624"/>
      <c r="DW13" s="624"/>
      <c r="DX13" s="624"/>
      <c r="DY13" s="624"/>
      <c r="DZ13" s="624"/>
      <c r="EA13" s="624"/>
      <c r="EB13" s="624"/>
      <c r="EC13" s="660"/>
    </row>
    <row r="14" spans="2:143" ht="11.25" customHeight="1" x14ac:dyDescent="0.2">
      <c r="B14" s="620" t="s">
        <v>259</v>
      </c>
      <c r="C14" s="621"/>
      <c r="D14" s="621"/>
      <c r="E14" s="621"/>
      <c r="F14" s="621"/>
      <c r="G14" s="621"/>
      <c r="H14" s="621"/>
      <c r="I14" s="621"/>
      <c r="J14" s="621"/>
      <c r="K14" s="621"/>
      <c r="L14" s="621"/>
      <c r="M14" s="621"/>
      <c r="N14" s="621"/>
      <c r="O14" s="621"/>
      <c r="P14" s="621"/>
      <c r="Q14" s="622"/>
      <c r="R14" s="623">
        <v>248</v>
      </c>
      <c r="S14" s="624"/>
      <c r="T14" s="624"/>
      <c r="U14" s="624"/>
      <c r="V14" s="624"/>
      <c r="W14" s="624"/>
      <c r="X14" s="624"/>
      <c r="Y14" s="625"/>
      <c r="Z14" s="661">
        <v>0</v>
      </c>
      <c r="AA14" s="661"/>
      <c r="AB14" s="661"/>
      <c r="AC14" s="661"/>
      <c r="AD14" s="662">
        <v>248</v>
      </c>
      <c r="AE14" s="662"/>
      <c r="AF14" s="662"/>
      <c r="AG14" s="662"/>
      <c r="AH14" s="662"/>
      <c r="AI14" s="662"/>
      <c r="AJ14" s="662"/>
      <c r="AK14" s="662"/>
      <c r="AL14" s="626">
        <v>0</v>
      </c>
      <c r="AM14" s="627"/>
      <c r="AN14" s="627"/>
      <c r="AO14" s="663"/>
      <c r="AP14" s="620" t="s">
        <v>260</v>
      </c>
      <c r="AQ14" s="621"/>
      <c r="AR14" s="621"/>
      <c r="AS14" s="621"/>
      <c r="AT14" s="621"/>
      <c r="AU14" s="621"/>
      <c r="AV14" s="621"/>
      <c r="AW14" s="621"/>
      <c r="AX14" s="621"/>
      <c r="AY14" s="621"/>
      <c r="AZ14" s="621"/>
      <c r="BA14" s="621"/>
      <c r="BB14" s="621"/>
      <c r="BC14" s="621"/>
      <c r="BD14" s="621"/>
      <c r="BE14" s="621"/>
      <c r="BF14" s="622"/>
      <c r="BG14" s="623">
        <v>115610</v>
      </c>
      <c r="BH14" s="624"/>
      <c r="BI14" s="624"/>
      <c r="BJ14" s="624"/>
      <c r="BK14" s="624"/>
      <c r="BL14" s="624"/>
      <c r="BM14" s="624"/>
      <c r="BN14" s="625"/>
      <c r="BO14" s="661">
        <v>2.2000000000000002</v>
      </c>
      <c r="BP14" s="661"/>
      <c r="BQ14" s="661"/>
      <c r="BR14" s="661"/>
      <c r="BS14" s="662" t="s">
        <v>130</v>
      </c>
      <c r="BT14" s="662"/>
      <c r="BU14" s="662"/>
      <c r="BV14" s="662"/>
      <c r="BW14" s="662"/>
      <c r="BX14" s="662"/>
      <c r="BY14" s="662"/>
      <c r="BZ14" s="662"/>
      <c r="CA14" s="662"/>
      <c r="CB14" s="697"/>
      <c r="CD14" s="620" t="s">
        <v>261</v>
      </c>
      <c r="CE14" s="621"/>
      <c r="CF14" s="621"/>
      <c r="CG14" s="621"/>
      <c r="CH14" s="621"/>
      <c r="CI14" s="621"/>
      <c r="CJ14" s="621"/>
      <c r="CK14" s="621"/>
      <c r="CL14" s="621"/>
      <c r="CM14" s="621"/>
      <c r="CN14" s="621"/>
      <c r="CO14" s="621"/>
      <c r="CP14" s="621"/>
      <c r="CQ14" s="622"/>
      <c r="CR14" s="623">
        <v>465813</v>
      </c>
      <c r="CS14" s="624"/>
      <c r="CT14" s="624"/>
      <c r="CU14" s="624"/>
      <c r="CV14" s="624"/>
      <c r="CW14" s="624"/>
      <c r="CX14" s="624"/>
      <c r="CY14" s="625"/>
      <c r="CZ14" s="661">
        <v>3</v>
      </c>
      <c r="DA14" s="661"/>
      <c r="DB14" s="661"/>
      <c r="DC14" s="661"/>
      <c r="DD14" s="629">
        <v>65180</v>
      </c>
      <c r="DE14" s="624"/>
      <c r="DF14" s="624"/>
      <c r="DG14" s="624"/>
      <c r="DH14" s="624"/>
      <c r="DI14" s="624"/>
      <c r="DJ14" s="624"/>
      <c r="DK14" s="624"/>
      <c r="DL14" s="624"/>
      <c r="DM14" s="624"/>
      <c r="DN14" s="624"/>
      <c r="DO14" s="624"/>
      <c r="DP14" s="625"/>
      <c r="DQ14" s="629">
        <v>435923</v>
      </c>
      <c r="DR14" s="624"/>
      <c r="DS14" s="624"/>
      <c r="DT14" s="624"/>
      <c r="DU14" s="624"/>
      <c r="DV14" s="624"/>
      <c r="DW14" s="624"/>
      <c r="DX14" s="624"/>
      <c r="DY14" s="624"/>
      <c r="DZ14" s="624"/>
      <c r="EA14" s="624"/>
      <c r="EB14" s="624"/>
      <c r="EC14" s="660"/>
    </row>
    <row r="15" spans="2:143" ht="11.25" customHeight="1" x14ac:dyDescent="0.2">
      <c r="B15" s="620" t="s">
        <v>262</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61" t="s">
        <v>130</v>
      </c>
      <c r="AA15" s="661"/>
      <c r="AB15" s="661"/>
      <c r="AC15" s="661"/>
      <c r="AD15" s="662" t="s">
        <v>130</v>
      </c>
      <c r="AE15" s="662"/>
      <c r="AF15" s="662"/>
      <c r="AG15" s="662"/>
      <c r="AH15" s="662"/>
      <c r="AI15" s="662"/>
      <c r="AJ15" s="662"/>
      <c r="AK15" s="662"/>
      <c r="AL15" s="626" t="s">
        <v>130</v>
      </c>
      <c r="AM15" s="627"/>
      <c r="AN15" s="627"/>
      <c r="AO15" s="663"/>
      <c r="AP15" s="620" t="s">
        <v>263</v>
      </c>
      <c r="AQ15" s="621"/>
      <c r="AR15" s="621"/>
      <c r="AS15" s="621"/>
      <c r="AT15" s="621"/>
      <c r="AU15" s="621"/>
      <c r="AV15" s="621"/>
      <c r="AW15" s="621"/>
      <c r="AX15" s="621"/>
      <c r="AY15" s="621"/>
      <c r="AZ15" s="621"/>
      <c r="BA15" s="621"/>
      <c r="BB15" s="621"/>
      <c r="BC15" s="621"/>
      <c r="BD15" s="621"/>
      <c r="BE15" s="621"/>
      <c r="BF15" s="622"/>
      <c r="BG15" s="623">
        <v>226333</v>
      </c>
      <c r="BH15" s="624"/>
      <c r="BI15" s="624"/>
      <c r="BJ15" s="624"/>
      <c r="BK15" s="624"/>
      <c r="BL15" s="624"/>
      <c r="BM15" s="624"/>
      <c r="BN15" s="625"/>
      <c r="BO15" s="661">
        <v>4.2</v>
      </c>
      <c r="BP15" s="661"/>
      <c r="BQ15" s="661"/>
      <c r="BR15" s="661"/>
      <c r="BS15" s="662" t="s">
        <v>247</v>
      </c>
      <c r="BT15" s="662"/>
      <c r="BU15" s="662"/>
      <c r="BV15" s="662"/>
      <c r="BW15" s="662"/>
      <c r="BX15" s="662"/>
      <c r="BY15" s="662"/>
      <c r="BZ15" s="662"/>
      <c r="CA15" s="662"/>
      <c r="CB15" s="697"/>
      <c r="CD15" s="620" t="s">
        <v>264</v>
      </c>
      <c r="CE15" s="621"/>
      <c r="CF15" s="621"/>
      <c r="CG15" s="621"/>
      <c r="CH15" s="621"/>
      <c r="CI15" s="621"/>
      <c r="CJ15" s="621"/>
      <c r="CK15" s="621"/>
      <c r="CL15" s="621"/>
      <c r="CM15" s="621"/>
      <c r="CN15" s="621"/>
      <c r="CO15" s="621"/>
      <c r="CP15" s="621"/>
      <c r="CQ15" s="622"/>
      <c r="CR15" s="623">
        <v>1193285</v>
      </c>
      <c r="CS15" s="624"/>
      <c r="CT15" s="624"/>
      <c r="CU15" s="624"/>
      <c r="CV15" s="624"/>
      <c r="CW15" s="624"/>
      <c r="CX15" s="624"/>
      <c r="CY15" s="625"/>
      <c r="CZ15" s="661">
        <v>7.8</v>
      </c>
      <c r="DA15" s="661"/>
      <c r="DB15" s="661"/>
      <c r="DC15" s="661"/>
      <c r="DD15" s="629">
        <v>209341</v>
      </c>
      <c r="DE15" s="624"/>
      <c r="DF15" s="624"/>
      <c r="DG15" s="624"/>
      <c r="DH15" s="624"/>
      <c r="DI15" s="624"/>
      <c r="DJ15" s="624"/>
      <c r="DK15" s="624"/>
      <c r="DL15" s="624"/>
      <c r="DM15" s="624"/>
      <c r="DN15" s="624"/>
      <c r="DO15" s="624"/>
      <c r="DP15" s="625"/>
      <c r="DQ15" s="629">
        <v>919552</v>
      </c>
      <c r="DR15" s="624"/>
      <c r="DS15" s="624"/>
      <c r="DT15" s="624"/>
      <c r="DU15" s="624"/>
      <c r="DV15" s="624"/>
      <c r="DW15" s="624"/>
      <c r="DX15" s="624"/>
      <c r="DY15" s="624"/>
      <c r="DZ15" s="624"/>
      <c r="EA15" s="624"/>
      <c r="EB15" s="624"/>
      <c r="EC15" s="660"/>
    </row>
    <row r="16" spans="2:143" ht="11.25" customHeight="1" x14ac:dyDescent="0.2">
      <c r="B16" s="620" t="s">
        <v>265</v>
      </c>
      <c r="C16" s="621"/>
      <c r="D16" s="621"/>
      <c r="E16" s="621"/>
      <c r="F16" s="621"/>
      <c r="G16" s="621"/>
      <c r="H16" s="621"/>
      <c r="I16" s="621"/>
      <c r="J16" s="621"/>
      <c r="K16" s="621"/>
      <c r="L16" s="621"/>
      <c r="M16" s="621"/>
      <c r="N16" s="621"/>
      <c r="O16" s="621"/>
      <c r="P16" s="621"/>
      <c r="Q16" s="622"/>
      <c r="R16" s="623">
        <v>11729</v>
      </c>
      <c r="S16" s="624"/>
      <c r="T16" s="624"/>
      <c r="U16" s="624"/>
      <c r="V16" s="624"/>
      <c r="W16" s="624"/>
      <c r="X16" s="624"/>
      <c r="Y16" s="625"/>
      <c r="Z16" s="661">
        <v>0.1</v>
      </c>
      <c r="AA16" s="661"/>
      <c r="AB16" s="661"/>
      <c r="AC16" s="661"/>
      <c r="AD16" s="662">
        <v>11729</v>
      </c>
      <c r="AE16" s="662"/>
      <c r="AF16" s="662"/>
      <c r="AG16" s="662"/>
      <c r="AH16" s="662"/>
      <c r="AI16" s="662"/>
      <c r="AJ16" s="662"/>
      <c r="AK16" s="662"/>
      <c r="AL16" s="626">
        <v>0.1</v>
      </c>
      <c r="AM16" s="627"/>
      <c r="AN16" s="627"/>
      <c r="AO16" s="663"/>
      <c r="AP16" s="620" t="s">
        <v>266</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61" t="s">
        <v>130</v>
      </c>
      <c r="BP16" s="661"/>
      <c r="BQ16" s="661"/>
      <c r="BR16" s="661"/>
      <c r="BS16" s="662" t="s">
        <v>130</v>
      </c>
      <c r="BT16" s="662"/>
      <c r="BU16" s="662"/>
      <c r="BV16" s="662"/>
      <c r="BW16" s="662"/>
      <c r="BX16" s="662"/>
      <c r="BY16" s="662"/>
      <c r="BZ16" s="662"/>
      <c r="CA16" s="662"/>
      <c r="CB16" s="697"/>
      <c r="CD16" s="620" t="s">
        <v>267</v>
      </c>
      <c r="CE16" s="621"/>
      <c r="CF16" s="621"/>
      <c r="CG16" s="621"/>
      <c r="CH16" s="621"/>
      <c r="CI16" s="621"/>
      <c r="CJ16" s="621"/>
      <c r="CK16" s="621"/>
      <c r="CL16" s="621"/>
      <c r="CM16" s="621"/>
      <c r="CN16" s="621"/>
      <c r="CO16" s="621"/>
      <c r="CP16" s="621"/>
      <c r="CQ16" s="622"/>
      <c r="CR16" s="623">
        <v>2729</v>
      </c>
      <c r="CS16" s="624"/>
      <c r="CT16" s="624"/>
      <c r="CU16" s="624"/>
      <c r="CV16" s="624"/>
      <c r="CW16" s="624"/>
      <c r="CX16" s="624"/>
      <c r="CY16" s="625"/>
      <c r="CZ16" s="661">
        <v>0</v>
      </c>
      <c r="DA16" s="661"/>
      <c r="DB16" s="661"/>
      <c r="DC16" s="661"/>
      <c r="DD16" s="629" t="s">
        <v>130</v>
      </c>
      <c r="DE16" s="624"/>
      <c r="DF16" s="624"/>
      <c r="DG16" s="624"/>
      <c r="DH16" s="624"/>
      <c r="DI16" s="624"/>
      <c r="DJ16" s="624"/>
      <c r="DK16" s="624"/>
      <c r="DL16" s="624"/>
      <c r="DM16" s="624"/>
      <c r="DN16" s="624"/>
      <c r="DO16" s="624"/>
      <c r="DP16" s="625"/>
      <c r="DQ16" s="629" t="s">
        <v>247</v>
      </c>
      <c r="DR16" s="624"/>
      <c r="DS16" s="624"/>
      <c r="DT16" s="624"/>
      <c r="DU16" s="624"/>
      <c r="DV16" s="624"/>
      <c r="DW16" s="624"/>
      <c r="DX16" s="624"/>
      <c r="DY16" s="624"/>
      <c r="DZ16" s="624"/>
      <c r="EA16" s="624"/>
      <c r="EB16" s="624"/>
      <c r="EC16" s="660"/>
    </row>
    <row r="17" spans="2:133" ht="11.25" customHeight="1" x14ac:dyDescent="0.2">
      <c r="B17" s="620" t="s">
        <v>268</v>
      </c>
      <c r="C17" s="621"/>
      <c r="D17" s="621"/>
      <c r="E17" s="621"/>
      <c r="F17" s="621"/>
      <c r="G17" s="621"/>
      <c r="H17" s="621"/>
      <c r="I17" s="621"/>
      <c r="J17" s="621"/>
      <c r="K17" s="621"/>
      <c r="L17" s="621"/>
      <c r="M17" s="621"/>
      <c r="N17" s="621"/>
      <c r="O17" s="621"/>
      <c r="P17" s="621"/>
      <c r="Q17" s="622"/>
      <c r="R17" s="623">
        <v>80856</v>
      </c>
      <c r="S17" s="624"/>
      <c r="T17" s="624"/>
      <c r="U17" s="624"/>
      <c r="V17" s="624"/>
      <c r="W17" s="624"/>
      <c r="X17" s="624"/>
      <c r="Y17" s="625"/>
      <c r="Z17" s="661">
        <v>0.5</v>
      </c>
      <c r="AA17" s="661"/>
      <c r="AB17" s="661"/>
      <c r="AC17" s="661"/>
      <c r="AD17" s="662">
        <v>80856</v>
      </c>
      <c r="AE17" s="662"/>
      <c r="AF17" s="662"/>
      <c r="AG17" s="662"/>
      <c r="AH17" s="662"/>
      <c r="AI17" s="662"/>
      <c r="AJ17" s="662"/>
      <c r="AK17" s="662"/>
      <c r="AL17" s="626">
        <v>1</v>
      </c>
      <c r="AM17" s="627"/>
      <c r="AN17" s="627"/>
      <c r="AO17" s="663"/>
      <c r="AP17" s="620" t="s">
        <v>269</v>
      </c>
      <c r="AQ17" s="621"/>
      <c r="AR17" s="621"/>
      <c r="AS17" s="621"/>
      <c r="AT17" s="621"/>
      <c r="AU17" s="621"/>
      <c r="AV17" s="621"/>
      <c r="AW17" s="621"/>
      <c r="AX17" s="621"/>
      <c r="AY17" s="621"/>
      <c r="AZ17" s="621"/>
      <c r="BA17" s="621"/>
      <c r="BB17" s="621"/>
      <c r="BC17" s="621"/>
      <c r="BD17" s="621"/>
      <c r="BE17" s="621"/>
      <c r="BF17" s="622"/>
      <c r="BG17" s="623" t="s">
        <v>247</v>
      </c>
      <c r="BH17" s="624"/>
      <c r="BI17" s="624"/>
      <c r="BJ17" s="624"/>
      <c r="BK17" s="624"/>
      <c r="BL17" s="624"/>
      <c r="BM17" s="624"/>
      <c r="BN17" s="625"/>
      <c r="BO17" s="661" t="s">
        <v>247</v>
      </c>
      <c r="BP17" s="661"/>
      <c r="BQ17" s="661"/>
      <c r="BR17" s="661"/>
      <c r="BS17" s="662" t="s">
        <v>130</v>
      </c>
      <c r="BT17" s="662"/>
      <c r="BU17" s="662"/>
      <c r="BV17" s="662"/>
      <c r="BW17" s="662"/>
      <c r="BX17" s="662"/>
      <c r="BY17" s="662"/>
      <c r="BZ17" s="662"/>
      <c r="CA17" s="662"/>
      <c r="CB17" s="697"/>
      <c r="CD17" s="620" t="s">
        <v>270</v>
      </c>
      <c r="CE17" s="621"/>
      <c r="CF17" s="621"/>
      <c r="CG17" s="621"/>
      <c r="CH17" s="621"/>
      <c r="CI17" s="621"/>
      <c r="CJ17" s="621"/>
      <c r="CK17" s="621"/>
      <c r="CL17" s="621"/>
      <c r="CM17" s="621"/>
      <c r="CN17" s="621"/>
      <c r="CO17" s="621"/>
      <c r="CP17" s="621"/>
      <c r="CQ17" s="622"/>
      <c r="CR17" s="623">
        <v>1070475</v>
      </c>
      <c r="CS17" s="624"/>
      <c r="CT17" s="624"/>
      <c r="CU17" s="624"/>
      <c r="CV17" s="624"/>
      <c r="CW17" s="624"/>
      <c r="CX17" s="624"/>
      <c r="CY17" s="625"/>
      <c r="CZ17" s="661">
        <v>7</v>
      </c>
      <c r="DA17" s="661"/>
      <c r="DB17" s="661"/>
      <c r="DC17" s="661"/>
      <c r="DD17" s="629" t="s">
        <v>130</v>
      </c>
      <c r="DE17" s="624"/>
      <c r="DF17" s="624"/>
      <c r="DG17" s="624"/>
      <c r="DH17" s="624"/>
      <c r="DI17" s="624"/>
      <c r="DJ17" s="624"/>
      <c r="DK17" s="624"/>
      <c r="DL17" s="624"/>
      <c r="DM17" s="624"/>
      <c r="DN17" s="624"/>
      <c r="DO17" s="624"/>
      <c r="DP17" s="625"/>
      <c r="DQ17" s="629">
        <v>1047138</v>
      </c>
      <c r="DR17" s="624"/>
      <c r="DS17" s="624"/>
      <c r="DT17" s="624"/>
      <c r="DU17" s="624"/>
      <c r="DV17" s="624"/>
      <c r="DW17" s="624"/>
      <c r="DX17" s="624"/>
      <c r="DY17" s="624"/>
      <c r="DZ17" s="624"/>
      <c r="EA17" s="624"/>
      <c r="EB17" s="624"/>
      <c r="EC17" s="660"/>
    </row>
    <row r="18" spans="2:133" ht="11.25" customHeight="1" x14ac:dyDescent="0.2">
      <c r="B18" s="620" t="s">
        <v>271</v>
      </c>
      <c r="C18" s="621"/>
      <c r="D18" s="621"/>
      <c r="E18" s="621"/>
      <c r="F18" s="621"/>
      <c r="G18" s="621"/>
      <c r="H18" s="621"/>
      <c r="I18" s="621"/>
      <c r="J18" s="621"/>
      <c r="K18" s="621"/>
      <c r="L18" s="621"/>
      <c r="M18" s="621"/>
      <c r="N18" s="621"/>
      <c r="O18" s="621"/>
      <c r="P18" s="621"/>
      <c r="Q18" s="622"/>
      <c r="R18" s="623">
        <v>48944</v>
      </c>
      <c r="S18" s="624"/>
      <c r="T18" s="624"/>
      <c r="U18" s="624"/>
      <c r="V18" s="624"/>
      <c r="W18" s="624"/>
      <c r="X18" s="624"/>
      <c r="Y18" s="625"/>
      <c r="Z18" s="661">
        <v>0.3</v>
      </c>
      <c r="AA18" s="661"/>
      <c r="AB18" s="661"/>
      <c r="AC18" s="661"/>
      <c r="AD18" s="662">
        <v>48944</v>
      </c>
      <c r="AE18" s="662"/>
      <c r="AF18" s="662"/>
      <c r="AG18" s="662"/>
      <c r="AH18" s="662"/>
      <c r="AI18" s="662"/>
      <c r="AJ18" s="662"/>
      <c r="AK18" s="662"/>
      <c r="AL18" s="626">
        <v>0.6</v>
      </c>
      <c r="AM18" s="627"/>
      <c r="AN18" s="627"/>
      <c r="AO18" s="663"/>
      <c r="AP18" s="620" t="s">
        <v>272</v>
      </c>
      <c r="AQ18" s="621"/>
      <c r="AR18" s="621"/>
      <c r="AS18" s="621"/>
      <c r="AT18" s="621"/>
      <c r="AU18" s="621"/>
      <c r="AV18" s="621"/>
      <c r="AW18" s="621"/>
      <c r="AX18" s="621"/>
      <c r="AY18" s="621"/>
      <c r="AZ18" s="621"/>
      <c r="BA18" s="621"/>
      <c r="BB18" s="621"/>
      <c r="BC18" s="621"/>
      <c r="BD18" s="621"/>
      <c r="BE18" s="621"/>
      <c r="BF18" s="622"/>
      <c r="BG18" s="623" t="s">
        <v>247</v>
      </c>
      <c r="BH18" s="624"/>
      <c r="BI18" s="624"/>
      <c r="BJ18" s="624"/>
      <c r="BK18" s="624"/>
      <c r="BL18" s="624"/>
      <c r="BM18" s="624"/>
      <c r="BN18" s="625"/>
      <c r="BO18" s="661" t="s">
        <v>130</v>
      </c>
      <c r="BP18" s="661"/>
      <c r="BQ18" s="661"/>
      <c r="BR18" s="661"/>
      <c r="BS18" s="662" t="s">
        <v>130</v>
      </c>
      <c r="BT18" s="662"/>
      <c r="BU18" s="662"/>
      <c r="BV18" s="662"/>
      <c r="BW18" s="662"/>
      <c r="BX18" s="662"/>
      <c r="BY18" s="662"/>
      <c r="BZ18" s="662"/>
      <c r="CA18" s="662"/>
      <c r="CB18" s="697"/>
      <c r="CD18" s="620" t="s">
        <v>273</v>
      </c>
      <c r="CE18" s="621"/>
      <c r="CF18" s="621"/>
      <c r="CG18" s="621"/>
      <c r="CH18" s="621"/>
      <c r="CI18" s="621"/>
      <c r="CJ18" s="621"/>
      <c r="CK18" s="621"/>
      <c r="CL18" s="621"/>
      <c r="CM18" s="621"/>
      <c r="CN18" s="621"/>
      <c r="CO18" s="621"/>
      <c r="CP18" s="621"/>
      <c r="CQ18" s="622"/>
      <c r="CR18" s="623" t="s">
        <v>130</v>
      </c>
      <c r="CS18" s="624"/>
      <c r="CT18" s="624"/>
      <c r="CU18" s="624"/>
      <c r="CV18" s="624"/>
      <c r="CW18" s="624"/>
      <c r="CX18" s="624"/>
      <c r="CY18" s="625"/>
      <c r="CZ18" s="661" t="s">
        <v>247</v>
      </c>
      <c r="DA18" s="661"/>
      <c r="DB18" s="661"/>
      <c r="DC18" s="661"/>
      <c r="DD18" s="629" t="s">
        <v>247</v>
      </c>
      <c r="DE18" s="624"/>
      <c r="DF18" s="624"/>
      <c r="DG18" s="624"/>
      <c r="DH18" s="624"/>
      <c r="DI18" s="624"/>
      <c r="DJ18" s="624"/>
      <c r="DK18" s="624"/>
      <c r="DL18" s="624"/>
      <c r="DM18" s="624"/>
      <c r="DN18" s="624"/>
      <c r="DO18" s="624"/>
      <c r="DP18" s="625"/>
      <c r="DQ18" s="629" t="s">
        <v>247</v>
      </c>
      <c r="DR18" s="624"/>
      <c r="DS18" s="624"/>
      <c r="DT18" s="624"/>
      <c r="DU18" s="624"/>
      <c r="DV18" s="624"/>
      <c r="DW18" s="624"/>
      <c r="DX18" s="624"/>
      <c r="DY18" s="624"/>
      <c r="DZ18" s="624"/>
      <c r="EA18" s="624"/>
      <c r="EB18" s="624"/>
      <c r="EC18" s="660"/>
    </row>
    <row r="19" spans="2:133" ht="11.25" customHeight="1" x14ac:dyDescent="0.2">
      <c r="B19" s="620" t="s">
        <v>274</v>
      </c>
      <c r="C19" s="621"/>
      <c r="D19" s="621"/>
      <c r="E19" s="621"/>
      <c r="F19" s="621"/>
      <c r="G19" s="621"/>
      <c r="H19" s="621"/>
      <c r="I19" s="621"/>
      <c r="J19" s="621"/>
      <c r="K19" s="621"/>
      <c r="L19" s="621"/>
      <c r="M19" s="621"/>
      <c r="N19" s="621"/>
      <c r="O19" s="621"/>
      <c r="P19" s="621"/>
      <c r="Q19" s="622"/>
      <c r="R19" s="623">
        <v>44693</v>
      </c>
      <c r="S19" s="624"/>
      <c r="T19" s="624"/>
      <c r="U19" s="624"/>
      <c r="V19" s="624"/>
      <c r="W19" s="624"/>
      <c r="X19" s="624"/>
      <c r="Y19" s="625"/>
      <c r="Z19" s="661">
        <v>0.3</v>
      </c>
      <c r="AA19" s="661"/>
      <c r="AB19" s="661"/>
      <c r="AC19" s="661"/>
      <c r="AD19" s="662">
        <v>44693</v>
      </c>
      <c r="AE19" s="662"/>
      <c r="AF19" s="662"/>
      <c r="AG19" s="662"/>
      <c r="AH19" s="662"/>
      <c r="AI19" s="662"/>
      <c r="AJ19" s="662"/>
      <c r="AK19" s="662"/>
      <c r="AL19" s="626">
        <v>0.5</v>
      </c>
      <c r="AM19" s="627"/>
      <c r="AN19" s="627"/>
      <c r="AO19" s="663"/>
      <c r="AP19" s="620" t="s">
        <v>275</v>
      </c>
      <c r="AQ19" s="621"/>
      <c r="AR19" s="621"/>
      <c r="AS19" s="621"/>
      <c r="AT19" s="621"/>
      <c r="AU19" s="621"/>
      <c r="AV19" s="621"/>
      <c r="AW19" s="621"/>
      <c r="AX19" s="621"/>
      <c r="AY19" s="621"/>
      <c r="AZ19" s="621"/>
      <c r="BA19" s="621"/>
      <c r="BB19" s="621"/>
      <c r="BC19" s="621"/>
      <c r="BD19" s="621"/>
      <c r="BE19" s="621"/>
      <c r="BF19" s="622"/>
      <c r="BG19" s="623" t="s">
        <v>130</v>
      </c>
      <c r="BH19" s="624"/>
      <c r="BI19" s="624"/>
      <c r="BJ19" s="624"/>
      <c r="BK19" s="624"/>
      <c r="BL19" s="624"/>
      <c r="BM19" s="624"/>
      <c r="BN19" s="625"/>
      <c r="BO19" s="661" t="s">
        <v>247</v>
      </c>
      <c r="BP19" s="661"/>
      <c r="BQ19" s="661"/>
      <c r="BR19" s="661"/>
      <c r="BS19" s="662" t="s">
        <v>247</v>
      </c>
      <c r="BT19" s="662"/>
      <c r="BU19" s="662"/>
      <c r="BV19" s="662"/>
      <c r="BW19" s="662"/>
      <c r="BX19" s="662"/>
      <c r="BY19" s="662"/>
      <c r="BZ19" s="662"/>
      <c r="CA19" s="662"/>
      <c r="CB19" s="697"/>
      <c r="CD19" s="620" t="s">
        <v>276</v>
      </c>
      <c r="CE19" s="621"/>
      <c r="CF19" s="621"/>
      <c r="CG19" s="621"/>
      <c r="CH19" s="621"/>
      <c r="CI19" s="621"/>
      <c r="CJ19" s="621"/>
      <c r="CK19" s="621"/>
      <c r="CL19" s="621"/>
      <c r="CM19" s="621"/>
      <c r="CN19" s="621"/>
      <c r="CO19" s="621"/>
      <c r="CP19" s="621"/>
      <c r="CQ19" s="622"/>
      <c r="CR19" s="623" t="s">
        <v>247</v>
      </c>
      <c r="CS19" s="624"/>
      <c r="CT19" s="624"/>
      <c r="CU19" s="624"/>
      <c r="CV19" s="624"/>
      <c r="CW19" s="624"/>
      <c r="CX19" s="624"/>
      <c r="CY19" s="625"/>
      <c r="CZ19" s="661" t="s">
        <v>247</v>
      </c>
      <c r="DA19" s="661"/>
      <c r="DB19" s="661"/>
      <c r="DC19" s="661"/>
      <c r="DD19" s="629" t="s">
        <v>247</v>
      </c>
      <c r="DE19" s="624"/>
      <c r="DF19" s="624"/>
      <c r="DG19" s="624"/>
      <c r="DH19" s="624"/>
      <c r="DI19" s="624"/>
      <c r="DJ19" s="624"/>
      <c r="DK19" s="624"/>
      <c r="DL19" s="624"/>
      <c r="DM19" s="624"/>
      <c r="DN19" s="624"/>
      <c r="DO19" s="624"/>
      <c r="DP19" s="625"/>
      <c r="DQ19" s="629" t="s">
        <v>130</v>
      </c>
      <c r="DR19" s="624"/>
      <c r="DS19" s="624"/>
      <c r="DT19" s="624"/>
      <c r="DU19" s="624"/>
      <c r="DV19" s="624"/>
      <c r="DW19" s="624"/>
      <c r="DX19" s="624"/>
      <c r="DY19" s="624"/>
      <c r="DZ19" s="624"/>
      <c r="EA19" s="624"/>
      <c r="EB19" s="624"/>
      <c r="EC19" s="660"/>
    </row>
    <row r="20" spans="2:133" ht="11.25" customHeight="1" x14ac:dyDescent="0.2">
      <c r="B20" s="698" t="s">
        <v>277</v>
      </c>
      <c r="C20" s="699"/>
      <c r="D20" s="699"/>
      <c r="E20" s="699"/>
      <c r="F20" s="699"/>
      <c r="G20" s="699"/>
      <c r="H20" s="699"/>
      <c r="I20" s="699"/>
      <c r="J20" s="699"/>
      <c r="K20" s="699"/>
      <c r="L20" s="699"/>
      <c r="M20" s="699"/>
      <c r="N20" s="699"/>
      <c r="O20" s="699"/>
      <c r="P20" s="699"/>
      <c r="Q20" s="700"/>
      <c r="R20" s="623">
        <v>4251</v>
      </c>
      <c r="S20" s="624"/>
      <c r="T20" s="624"/>
      <c r="U20" s="624"/>
      <c r="V20" s="624"/>
      <c r="W20" s="624"/>
      <c r="X20" s="624"/>
      <c r="Y20" s="625"/>
      <c r="Z20" s="661">
        <v>0</v>
      </c>
      <c r="AA20" s="661"/>
      <c r="AB20" s="661"/>
      <c r="AC20" s="661"/>
      <c r="AD20" s="662">
        <v>4251</v>
      </c>
      <c r="AE20" s="662"/>
      <c r="AF20" s="662"/>
      <c r="AG20" s="662"/>
      <c r="AH20" s="662"/>
      <c r="AI20" s="662"/>
      <c r="AJ20" s="662"/>
      <c r="AK20" s="662"/>
      <c r="AL20" s="626">
        <v>0.1</v>
      </c>
      <c r="AM20" s="627"/>
      <c r="AN20" s="627"/>
      <c r="AO20" s="663"/>
      <c r="AP20" s="620" t="s">
        <v>278</v>
      </c>
      <c r="AQ20" s="621"/>
      <c r="AR20" s="621"/>
      <c r="AS20" s="621"/>
      <c r="AT20" s="621"/>
      <c r="AU20" s="621"/>
      <c r="AV20" s="621"/>
      <c r="AW20" s="621"/>
      <c r="AX20" s="621"/>
      <c r="AY20" s="621"/>
      <c r="AZ20" s="621"/>
      <c r="BA20" s="621"/>
      <c r="BB20" s="621"/>
      <c r="BC20" s="621"/>
      <c r="BD20" s="621"/>
      <c r="BE20" s="621"/>
      <c r="BF20" s="622"/>
      <c r="BG20" s="623" t="s">
        <v>130</v>
      </c>
      <c r="BH20" s="624"/>
      <c r="BI20" s="624"/>
      <c r="BJ20" s="624"/>
      <c r="BK20" s="624"/>
      <c r="BL20" s="624"/>
      <c r="BM20" s="624"/>
      <c r="BN20" s="625"/>
      <c r="BO20" s="661" t="s">
        <v>130</v>
      </c>
      <c r="BP20" s="661"/>
      <c r="BQ20" s="661"/>
      <c r="BR20" s="661"/>
      <c r="BS20" s="662" t="s">
        <v>247</v>
      </c>
      <c r="BT20" s="662"/>
      <c r="BU20" s="662"/>
      <c r="BV20" s="662"/>
      <c r="BW20" s="662"/>
      <c r="BX20" s="662"/>
      <c r="BY20" s="662"/>
      <c r="BZ20" s="662"/>
      <c r="CA20" s="662"/>
      <c r="CB20" s="697"/>
      <c r="CD20" s="620" t="s">
        <v>279</v>
      </c>
      <c r="CE20" s="621"/>
      <c r="CF20" s="621"/>
      <c r="CG20" s="621"/>
      <c r="CH20" s="621"/>
      <c r="CI20" s="621"/>
      <c r="CJ20" s="621"/>
      <c r="CK20" s="621"/>
      <c r="CL20" s="621"/>
      <c r="CM20" s="621"/>
      <c r="CN20" s="621"/>
      <c r="CO20" s="621"/>
      <c r="CP20" s="621"/>
      <c r="CQ20" s="622"/>
      <c r="CR20" s="623">
        <v>15389860</v>
      </c>
      <c r="CS20" s="624"/>
      <c r="CT20" s="624"/>
      <c r="CU20" s="624"/>
      <c r="CV20" s="624"/>
      <c r="CW20" s="624"/>
      <c r="CX20" s="624"/>
      <c r="CY20" s="625"/>
      <c r="CZ20" s="661">
        <v>100</v>
      </c>
      <c r="DA20" s="661"/>
      <c r="DB20" s="661"/>
      <c r="DC20" s="661"/>
      <c r="DD20" s="629">
        <v>2147617</v>
      </c>
      <c r="DE20" s="624"/>
      <c r="DF20" s="624"/>
      <c r="DG20" s="624"/>
      <c r="DH20" s="624"/>
      <c r="DI20" s="624"/>
      <c r="DJ20" s="624"/>
      <c r="DK20" s="624"/>
      <c r="DL20" s="624"/>
      <c r="DM20" s="624"/>
      <c r="DN20" s="624"/>
      <c r="DO20" s="624"/>
      <c r="DP20" s="625"/>
      <c r="DQ20" s="629">
        <v>10022184</v>
      </c>
      <c r="DR20" s="624"/>
      <c r="DS20" s="624"/>
      <c r="DT20" s="624"/>
      <c r="DU20" s="624"/>
      <c r="DV20" s="624"/>
      <c r="DW20" s="624"/>
      <c r="DX20" s="624"/>
      <c r="DY20" s="624"/>
      <c r="DZ20" s="624"/>
      <c r="EA20" s="624"/>
      <c r="EB20" s="624"/>
      <c r="EC20" s="660"/>
    </row>
    <row r="21" spans="2:133" ht="11.25" customHeight="1" x14ac:dyDescent="0.2">
      <c r="B21" s="620" t="s">
        <v>280</v>
      </c>
      <c r="C21" s="621"/>
      <c r="D21" s="621"/>
      <c r="E21" s="621"/>
      <c r="F21" s="621"/>
      <c r="G21" s="621"/>
      <c r="H21" s="621"/>
      <c r="I21" s="621"/>
      <c r="J21" s="621"/>
      <c r="K21" s="621"/>
      <c r="L21" s="621"/>
      <c r="M21" s="621"/>
      <c r="N21" s="621"/>
      <c r="O21" s="621"/>
      <c r="P21" s="621"/>
      <c r="Q21" s="622"/>
      <c r="R21" s="623">
        <v>2492323</v>
      </c>
      <c r="S21" s="624"/>
      <c r="T21" s="624"/>
      <c r="U21" s="624"/>
      <c r="V21" s="624"/>
      <c r="W21" s="624"/>
      <c r="X21" s="624"/>
      <c r="Y21" s="625"/>
      <c r="Z21" s="661">
        <v>15</v>
      </c>
      <c r="AA21" s="661"/>
      <c r="AB21" s="661"/>
      <c r="AC21" s="661"/>
      <c r="AD21" s="662">
        <v>1925666</v>
      </c>
      <c r="AE21" s="662"/>
      <c r="AF21" s="662"/>
      <c r="AG21" s="662"/>
      <c r="AH21" s="662"/>
      <c r="AI21" s="662"/>
      <c r="AJ21" s="662"/>
      <c r="AK21" s="662"/>
      <c r="AL21" s="626">
        <v>22.8</v>
      </c>
      <c r="AM21" s="627"/>
      <c r="AN21" s="627"/>
      <c r="AO21" s="663"/>
      <c r="AP21" s="620" t="s">
        <v>281</v>
      </c>
      <c r="AQ21" s="701"/>
      <c r="AR21" s="701"/>
      <c r="AS21" s="701"/>
      <c r="AT21" s="701"/>
      <c r="AU21" s="701"/>
      <c r="AV21" s="701"/>
      <c r="AW21" s="701"/>
      <c r="AX21" s="701"/>
      <c r="AY21" s="701"/>
      <c r="AZ21" s="701"/>
      <c r="BA21" s="701"/>
      <c r="BB21" s="701"/>
      <c r="BC21" s="701"/>
      <c r="BD21" s="701"/>
      <c r="BE21" s="701"/>
      <c r="BF21" s="702"/>
      <c r="BG21" s="623" t="s">
        <v>130</v>
      </c>
      <c r="BH21" s="624"/>
      <c r="BI21" s="624"/>
      <c r="BJ21" s="624"/>
      <c r="BK21" s="624"/>
      <c r="BL21" s="624"/>
      <c r="BM21" s="624"/>
      <c r="BN21" s="625"/>
      <c r="BO21" s="661" t="s">
        <v>130</v>
      </c>
      <c r="BP21" s="661"/>
      <c r="BQ21" s="661"/>
      <c r="BR21" s="661"/>
      <c r="BS21" s="662" t="s">
        <v>130</v>
      </c>
      <c r="BT21" s="662"/>
      <c r="BU21" s="662"/>
      <c r="BV21" s="662"/>
      <c r="BW21" s="662"/>
      <c r="BX21" s="662"/>
      <c r="BY21" s="662"/>
      <c r="BZ21" s="662"/>
      <c r="CA21" s="662"/>
      <c r="CB21" s="697"/>
      <c r="CD21" s="604"/>
      <c r="CE21" s="605"/>
      <c r="CF21" s="605"/>
      <c r="CG21" s="605"/>
      <c r="CH21" s="605"/>
      <c r="CI21" s="605"/>
      <c r="CJ21" s="605"/>
      <c r="CK21" s="605"/>
      <c r="CL21" s="605"/>
      <c r="CM21" s="605"/>
      <c r="CN21" s="605"/>
      <c r="CO21" s="605"/>
      <c r="CP21" s="605"/>
      <c r="CQ21" s="606"/>
      <c r="CR21" s="708"/>
      <c r="CS21" s="709"/>
      <c r="CT21" s="709"/>
      <c r="CU21" s="709"/>
      <c r="CV21" s="709"/>
      <c r="CW21" s="709"/>
      <c r="CX21" s="709"/>
      <c r="CY21" s="710"/>
      <c r="CZ21" s="711"/>
      <c r="DA21" s="711"/>
      <c r="DB21" s="711"/>
      <c r="DC21" s="711"/>
      <c r="DD21" s="712"/>
      <c r="DE21" s="709"/>
      <c r="DF21" s="709"/>
      <c r="DG21" s="709"/>
      <c r="DH21" s="709"/>
      <c r="DI21" s="709"/>
      <c r="DJ21" s="709"/>
      <c r="DK21" s="709"/>
      <c r="DL21" s="709"/>
      <c r="DM21" s="709"/>
      <c r="DN21" s="709"/>
      <c r="DO21" s="709"/>
      <c r="DP21" s="710"/>
      <c r="DQ21" s="712"/>
      <c r="DR21" s="709"/>
      <c r="DS21" s="709"/>
      <c r="DT21" s="709"/>
      <c r="DU21" s="709"/>
      <c r="DV21" s="709"/>
      <c r="DW21" s="709"/>
      <c r="DX21" s="709"/>
      <c r="DY21" s="709"/>
      <c r="DZ21" s="709"/>
      <c r="EA21" s="709"/>
      <c r="EB21" s="709"/>
      <c r="EC21" s="716"/>
    </row>
    <row r="22" spans="2:133" ht="11.25" customHeight="1" x14ac:dyDescent="0.2">
      <c r="B22" s="620" t="s">
        <v>282</v>
      </c>
      <c r="C22" s="621"/>
      <c r="D22" s="621"/>
      <c r="E22" s="621"/>
      <c r="F22" s="621"/>
      <c r="G22" s="621"/>
      <c r="H22" s="621"/>
      <c r="I22" s="621"/>
      <c r="J22" s="621"/>
      <c r="K22" s="621"/>
      <c r="L22" s="621"/>
      <c r="M22" s="621"/>
      <c r="N22" s="621"/>
      <c r="O22" s="621"/>
      <c r="P22" s="621"/>
      <c r="Q22" s="622"/>
      <c r="R22" s="623">
        <v>1925666</v>
      </c>
      <c r="S22" s="624"/>
      <c r="T22" s="624"/>
      <c r="U22" s="624"/>
      <c r="V22" s="624"/>
      <c r="W22" s="624"/>
      <c r="X22" s="624"/>
      <c r="Y22" s="625"/>
      <c r="Z22" s="661">
        <v>11.6</v>
      </c>
      <c r="AA22" s="661"/>
      <c r="AB22" s="661"/>
      <c r="AC22" s="661"/>
      <c r="AD22" s="662">
        <v>1925666</v>
      </c>
      <c r="AE22" s="662"/>
      <c r="AF22" s="662"/>
      <c r="AG22" s="662"/>
      <c r="AH22" s="662"/>
      <c r="AI22" s="662"/>
      <c r="AJ22" s="662"/>
      <c r="AK22" s="662"/>
      <c r="AL22" s="626">
        <v>22.8</v>
      </c>
      <c r="AM22" s="627"/>
      <c r="AN22" s="627"/>
      <c r="AO22" s="663"/>
      <c r="AP22" s="620" t="s">
        <v>283</v>
      </c>
      <c r="AQ22" s="701"/>
      <c r="AR22" s="701"/>
      <c r="AS22" s="701"/>
      <c r="AT22" s="701"/>
      <c r="AU22" s="701"/>
      <c r="AV22" s="701"/>
      <c r="AW22" s="701"/>
      <c r="AX22" s="701"/>
      <c r="AY22" s="701"/>
      <c r="AZ22" s="701"/>
      <c r="BA22" s="701"/>
      <c r="BB22" s="701"/>
      <c r="BC22" s="701"/>
      <c r="BD22" s="701"/>
      <c r="BE22" s="701"/>
      <c r="BF22" s="702"/>
      <c r="BG22" s="623" t="s">
        <v>247</v>
      </c>
      <c r="BH22" s="624"/>
      <c r="BI22" s="624"/>
      <c r="BJ22" s="624"/>
      <c r="BK22" s="624"/>
      <c r="BL22" s="624"/>
      <c r="BM22" s="624"/>
      <c r="BN22" s="625"/>
      <c r="BO22" s="661" t="s">
        <v>247</v>
      </c>
      <c r="BP22" s="661"/>
      <c r="BQ22" s="661"/>
      <c r="BR22" s="661"/>
      <c r="BS22" s="662" t="s">
        <v>130</v>
      </c>
      <c r="BT22" s="662"/>
      <c r="BU22" s="662"/>
      <c r="BV22" s="662"/>
      <c r="BW22" s="662"/>
      <c r="BX22" s="662"/>
      <c r="BY22" s="662"/>
      <c r="BZ22" s="662"/>
      <c r="CA22" s="662"/>
      <c r="CB22" s="697"/>
      <c r="CD22" s="675" t="s">
        <v>284</v>
      </c>
      <c r="CE22" s="676"/>
      <c r="CF22" s="676"/>
      <c r="CG22" s="676"/>
      <c r="CH22" s="676"/>
      <c r="CI22" s="676"/>
      <c r="CJ22" s="676"/>
      <c r="CK22" s="676"/>
      <c r="CL22" s="676"/>
      <c r="CM22" s="676"/>
      <c r="CN22" s="676"/>
      <c r="CO22" s="676"/>
      <c r="CP22" s="676"/>
      <c r="CQ22" s="676"/>
      <c r="CR22" s="676"/>
      <c r="CS22" s="676"/>
      <c r="CT22" s="676"/>
      <c r="CU22" s="676"/>
      <c r="CV22" s="676"/>
      <c r="CW22" s="676"/>
      <c r="CX22" s="676"/>
      <c r="CY22" s="676"/>
      <c r="CZ22" s="676"/>
      <c r="DA22" s="676"/>
      <c r="DB22" s="676"/>
      <c r="DC22" s="676"/>
      <c r="DD22" s="676"/>
      <c r="DE22" s="676"/>
      <c r="DF22" s="676"/>
      <c r="DG22" s="676"/>
      <c r="DH22" s="676"/>
      <c r="DI22" s="676"/>
      <c r="DJ22" s="676"/>
      <c r="DK22" s="676"/>
      <c r="DL22" s="676"/>
      <c r="DM22" s="676"/>
      <c r="DN22" s="676"/>
      <c r="DO22" s="676"/>
      <c r="DP22" s="676"/>
      <c r="DQ22" s="676"/>
      <c r="DR22" s="676"/>
      <c r="DS22" s="676"/>
      <c r="DT22" s="676"/>
      <c r="DU22" s="676"/>
      <c r="DV22" s="676"/>
      <c r="DW22" s="676"/>
      <c r="DX22" s="676"/>
      <c r="DY22" s="676"/>
      <c r="DZ22" s="676"/>
      <c r="EA22" s="676"/>
      <c r="EB22" s="676"/>
      <c r="EC22" s="677"/>
    </row>
    <row r="23" spans="2:133" ht="11.25" customHeight="1" x14ac:dyDescent="0.2">
      <c r="B23" s="620" t="s">
        <v>285</v>
      </c>
      <c r="C23" s="621"/>
      <c r="D23" s="621"/>
      <c r="E23" s="621"/>
      <c r="F23" s="621"/>
      <c r="G23" s="621"/>
      <c r="H23" s="621"/>
      <c r="I23" s="621"/>
      <c r="J23" s="621"/>
      <c r="K23" s="621"/>
      <c r="L23" s="621"/>
      <c r="M23" s="621"/>
      <c r="N23" s="621"/>
      <c r="O23" s="621"/>
      <c r="P23" s="621"/>
      <c r="Q23" s="622"/>
      <c r="R23" s="623">
        <v>566657</v>
      </c>
      <c r="S23" s="624"/>
      <c r="T23" s="624"/>
      <c r="U23" s="624"/>
      <c r="V23" s="624"/>
      <c r="W23" s="624"/>
      <c r="X23" s="624"/>
      <c r="Y23" s="625"/>
      <c r="Z23" s="661">
        <v>3.4</v>
      </c>
      <c r="AA23" s="661"/>
      <c r="AB23" s="661"/>
      <c r="AC23" s="661"/>
      <c r="AD23" s="662" t="s">
        <v>130</v>
      </c>
      <c r="AE23" s="662"/>
      <c r="AF23" s="662"/>
      <c r="AG23" s="662"/>
      <c r="AH23" s="662"/>
      <c r="AI23" s="662"/>
      <c r="AJ23" s="662"/>
      <c r="AK23" s="662"/>
      <c r="AL23" s="626" t="s">
        <v>247</v>
      </c>
      <c r="AM23" s="627"/>
      <c r="AN23" s="627"/>
      <c r="AO23" s="663"/>
      <c r="AP23" s="620" t="s">
        <v>286</v>
      </c>
      <c r="AQ23" s="701"/>
      <c r="AR23" s="701"/>
      <c r="AS23" s="701"/>
      <c r="AT23" s="701"/>
      <c r="AU23" s="701"/>
      <c r="AV23" s="701"/>
      <c r="AW23" s="701"/>
      <c r="AX23" s="701"/>
      <c r="AY23" s="701"/>
      <c r="AZ23" s="701"/>
      <c r="BA23" s="701"/>
      <c r="BB23" s="701"/>
      <c r="BC23" s="701"/>
      <c r="BD23" s="701"/>
      <c r="BE23" s="701"/>
      <c r="BF23" s="702"/>
      <c r="BG23" s="623" t="s">
        <v>247</v>
      </c>
      <c r="BH23" s="624"/>
      <c r="BI23" s="624"/>
      <c r="BJ23" s="624"/>
      <c r="BK23" s="624"/>
      <c r="BL23" s="624"/>
      <c r="BM23" s="624"/>
      <c r="BN23" s="625"/>
      <c r="BO23" s="661" t="s">
        <v>130</v>
      </c>
      <c r="BP23" s="661"/>
      <c r="BQ23" s="661"/>
      <c r="BR23" s="661"/>
      <c r="BS23" s="662" t="s">
        <v>130</v>
      </c>
      <c r="BT23" s="662"/>
      <c r="BU23" s="662"/>
      <c r="BV23" s="662"/>
      <c r="BW23" s="662"/>
      <c r="BX23" s="662"/>
      <c r="BY23" s="662"/>
      <c r="BZ23" s="662"/>
      <c r="CA23" s="662"/>
      <c r="CB23" s="697"/>
      <c r="CD23" s="675" t="s">
        <v>225</v>
      </c>
      <c r="CE23" s="676"/>
      <c r="CF23" s="676"/>
      <c r="CG23" s="676"/>
      <c r="CH23" s="676"/>
      <c r="CI23" s="676"/>
      <c r="CJ23" s="676"/>
      <c r="CK23" s="676"/>
      <c r="CL23" s="676"/>
      <c r="CM23" s="676"/>
      <c r="CN23" s="676"/>
      <c r="CO23" s="676"/>
      <c r="CP23" s="676"/>
      <c r="CQ23" s="677"/>
      <c r="CR23" s="675" t="s">
        <v>287</v>
      </c>
      <c r="CS23" s="676"/>
      <c r="CT23" s="676"/>
      <c r="CU23" s="676"/>
      <c r="CV23" s="676"/>
      <c r="CW23" s="676"/>
      <c r="CX23" s="676"/>
      <c r="CY23" s="677"/>
      <c r="CZ23" s="675" t="s">
        <v>288</v>
      </c>
      <c r="DA23" s="676"/>
      <c r="DB23" s="676"/>
      <c r="DC23" s="677"/>
      <c r="DD23" s="675" t="s">
        <v>289</v>
      </c>
      <c r="DE23" s="676"/>
      <c r="DF23" s="676"/>
      <c r="DG23" s="676"/>
      <c r="DH23" s="676"/>
      <c r="DI23" s="676"/>
      <c r="DJ23" s="676"/>
      <c r="DK23" s="677"/>
      <c r="DL23" s="713" t="s">
        <v>290</v>
      </c>
      <c r="DM23" s="714"/>
      <c r="DN23" s="714"/>
      <c r="DO23" s="714"/>
      <c r="DP23" s="714"/>
      <c r="DQ23" s="714"/>
      <c r="DR23" s="714"/>
      <c r="DS23" s="714"/>
      <c r="DT23" s="714"/>
      <c r="DU23" s="714"/>
      <c r="DV23" s="715"/>
      <c r="DW23" s="675" t="s">
        <v>291</v>
      </c>
      <c r="DX23" s="676"/>
      <c r="DY23" s="676"/>
      <c r="DZ23" s="676"/>
      <c r="EA23" s="676"/>
      <c r="EB23" s="676"/>
      <c r="EC23" s="677"/>
    </row>
    <row r="24" spans="2:133" ht="11.25" customHeight="1" x14ac:dyDescent="0.2">
      <c r="B24" s="620" t="s">
        <v>292</v>
      </c>
      <c r="C24" s="621"/>
      <c r="D24" s="621"/>
      <c r="E24" s="621"/>
      <c r="F24" s="621"/>
      <c r="G24" s="621"/>
      <c r="H24" s="621"/>
      <c r="I24" s="621"/>
      <c r="J24" s="621"/>
      <c r="K24" s="621"/>
      <c r="L24" s="621"/>
      <c r="M24" s="621"/>
      <c r="N24" s="621"/>
      <c r="O24" s="621"/>
      <c r="P24" s="621"/>
      <c r="Q24" s="622"/>
      <c r="R24" s="623" t="s">
        <v>130</v>
      </c>
      <c r="S24" s="624"/>
      <c r="T24" s="624"/>
      <c r="U24" s="624"/>
      <c r="V24" s="624"/>
      <c r="W24" s="624"/>
      <c r="X24" s="624"/>
      <c r="Y24" s="625"/>
      <c r="Z24" s="661" t="s">
        <v>130</v>
      </c>
      <c r="AA24" s="661"/>
      <c r="AB24" s="661"/>
      <c r="AC24" s="661"/>
      <c r="AD24" s="662" t="s">
        <v>247</v>
      </c>
      <c r="AE24" s="662"/>
      <c r="AF24" s="662"/>
      <c r="AG24" s="662"/>
      <c r="AH24" s="662"/>
      <c r="AI24" s="662"/>
      <c r="AJ24" s="662"/>
      <c r="AK24" s="662"/>
      <c r="AL24" s="626" t="s">
        <v>247</v>
      </c>
      <c r="AM24" s="627"/>
      <c r="AN24" s="627"/>
      <c r="AO24" s="663"/>
      <c r="AP24" s="620" t="s">
        <v>293</v>
      </c>
      <c r="AQ24" s="701"/>
      <c r="AR24" s="701"/>
      <c r="AS24" s="701"/>
      <c r="AT24" s="701"/>
      <c r="AU24" s="701"/>
      <c r="AV24" s="701"/>
      <c r="AW24" s="701"/>
      <c r="AX24" s="701"/>
      <c r="AY24" s="701"/>
      <c r="AZ24" s="701"/>
      <c r="BA24" s="701"/>
      <c r="BB24" s="701"/>
      <c r="BC24" s="701"/>
      <c r="BD24" s="701"/>
      <c r="BE24" s="701"/>
      <c r="BF24" s="702"/>
      <c r="BG24" s="623" t="s">
        <v>130</v>
      </c>
      <c r="BH24" s="624"/>
      <c r="BI24" s="624"/>
      <c r="BJ24" s="624"/>
      <c r="BK24" s="624"/>
      <c r="BL24" s="624"/>
      <c r="BM24" s="624"/>
      <c r="BN24" s="625"/>
      <c r="BO24" s="661" t="s">
        <v>130</v>
      </c>
      <c r="BP24" s="661"/>
      <c r="BQ24" s="661"/>
      <c r="BR24" s="661"/>
      <c r="BS24" s="662" t="s">
        <v>247</v>
      </c>
      <c r="BT24" s="662"/>
      <c r="BU24" s="662"/>
      <c r="BV24" s="662"/>
      <c r="BW24" s="662"/>
      <c r="BX24" s="662"/>
      <c r="BY24" s="662"/>
      <c r="BZ24" s="662"/>
      <c r="CA24" s="662"/>
      <c r="CB24" s="697"/>
      <c r="CD24" s="681" t="s">
        <v>294</v>
      </c>
      <c r="CE24" s="682"/>
      <c r="CF24" s="682"/>
      <c r="CG24" s="682"/>
      <c r="CH24" s="682"/>
      <c r="CI24" s="682"/>
      <c r="CJ24" s="682"/>
      <c r="CK24" s="682"/>
      <c r="CL24" s="682"/>
      <c r="CM24" s="682"/>
      <c r="CN24" s="682"/>
      <c r="CO24" s="682"/>
      <c r="CP24" s="682"/>
      <c r="CQ24" s="683"/>
      <c r="CR24" s="678">
        <v>5982403</v>
      </c>
      <c r="CS24" s="679"/>
      <c r="CT24" s="679"/>
      <c r="CU24" s="679"/>
      <c r="CV24" s="679"/>
      <c r="CW24" s="679"/>
      <c r="CX24" s="679"/>
      <c r="CY24" s="704"/>
      <c r="CZ24" s="705">
        <v>38.9</v>
      </c>
      <c r="DA24" s="687"/>
      <c r="DB24" s="687"/>
      <c r="DC24" s="707"/>
      <c r="DD24" s="703">
        <v>3576218</v>
      </c>
      <c r="DE24" s="679"/>
      <c r="DF24" s="679"/>
      <c r="DG24" s="679"/>
      <c r="DH24" s="679"/>
      <c r="DI24" s="679"/>
      <c r="DJ24" s="679"/>
      <c r="DK24" s="704"/>
      <c r="DL24" s="703">
        <v>3318005</v>
      </c>
      <c r="DM24" s="679"/>
      <c r="DN24" s="679"/>
      <c r="DO24" s="679"/>
      <c r="DP24" s="679"/>
      <c r="DQ24" s="679"/>
      <c r="DR24" s="679"/>
      <c r="DS24" s="679"/>
      <c r="DT24" s="679"/>
      <c r="DU24" s="679"/>
      <c r="DV24" s="704"/>
      <c r="DW24" s="705">
        <v>38.5</v>
      </c>
      <c r="DX24" s="687"/>
      <c r="DY24" s="687"/>
      <c r="DZ24" s="687"/>
      <c r="EA24" s="687"/>
      <c r="EB24" s="687"/>
      <c r="EC24" s="706"/>
    </row>
    <row r="25" spans="2:133" ht="11.25" customHeight="1" x14ac:dyDescent="0.2">
      <c r="B25" s="620" t="s">
        <v>295</v>
      </c>
      <c r="C25" s="621"/>
      <c r="D25" s="621"/>
      <c r="E25" s="621"/>
      <c r="F25" s="621"/>
      <c r="G25" s="621"/>
      <c r="H25" s="621"/>
      <c r="I25" s="621"/>
      <c r="J25" s="621"/>
      <c r="K25" s="621"/>
      <c r="L25" s="621"/>
      <c r="M25" s="621"/>
      <c r="N25" s="621"/>
      <c r="O25" s="621"/>
      <c r="P25" s="621"/>
      <c r="Q25" s="622"/>
      <c r="R25" s="623">
        <v>8964379</v>
      </c>
      <c r="S25" s="624"/>
      <c r="T25" s="624"/>
      <c r="U25" s="624"/>
      <c r="V25" s="624"/>
      <c r="W25" s="624"/>
      <c r="X25" s="624"/>
      <c r="Y25" s="625"/>
      <c r="Z25" s="661">
        <v>54</v>
      </c>
      <c r="AA25" s="661"/>
      <c r="AB25" s="661"/>
      <c r="AC25" s="661"/>
      <c r="AD25" s="662">
        <v>8397722</v>
      </c>
      <c r="AE25" s="662"/>
      <c r="AF25" s="662"/>
      <c r="AG25" s="662"/>
      <c r="AH25" s="662"/>
      <c r="AI25" s="662"/>
      <c r="AJ25" s="662"/>
      <c r="AK25" s="662"/>
      <c r="AL25" s="626">
        <v>99.6</v>
      </c>
      <c r="AM25" s="627"/>
      <c r="AN25" s="627"/>
      <c r="AO25" s="663"/>
      <c r="AP25" s="620" t="s">
        <v>296</v>
      </c>
      <c r="AQ25" s="701"/>
      <c r="AR25" s="701"/>
      <c r="AS25" s="701"/>
      <c r="AT25" s="701"/>
      <c r="AU25" s="701"/>
      <c r="AV25" s="701"/>
      <c r="AW25" s="701"/>
      <c r="AX25" s="701"/>
      <c r="AY25" s="701"/>
      <c r="AZ25" s="701"/>
      <c r="BA25" s="701"/>
      <c r="BB25" s="701"/>
      <c r="BC25" s="701"/>
      <c r="BD25" s="701"/>
      <c r="BE25" s="701"/>
      <c r="BF25" s="702"/>
      <c r="BG25" s="623" t="s">
        <v>247</v>
      </c>
      <c r="BH25" s="624"/>
      <c r="BI25" s="624"/>
      <c r="BJ25" s="624"/>
      <c r="BK25" s="624"/>
      <c r="BL25" s="624"/>
      <c r="BM25" s="624"/>
      <c r="BN25" s="625"/>
      <c r="BO25" s="661" t="s">
        <v>130</v>
      </c>
      <c r="BP25" s="661"/>
      <c r="BQ25" s="661"/>
      <c r="BR25" s="661"/>
      <c r="BS25" s="662" t="s">
        <v>247</v>
      </c>
      <c r="BT25" s="662"/>
      <c r="BU25" s="662"/>
      <c r="BV25" s="662"/>
      <c r="BW25" s="662"/>
      <c r="BX25" s="662"/>
      <c r="BY25" s="662"/>
      <c r="BZ25" s="662"/>
      <c r="CA25" s="662"/>
      <c r="CB25" s="697"/>
      <c r="CD25" s="620" t="s">
        <v>297</v>
      </c>
      <c r="CE25" s="621"/>
      <c r="CF25" s="621"/>
      <c r="CG25" s="621"/>
      <c r="CH25" s="621"/>
      <c r="CI25" s="621"/>
      <c r="CJ25" s="621"/>
      <c r="CK25" s="621"/>
      <c r="CL25" s="621"/>
      <c r="CM25" s="621"/>
      <c r="CN25" s="621"/>
      <c r="CO25" s="621"/>
      <c r="CP25" s="621"/>
      <c r="CQ25" s="622"/>
      <c r="CR25" s="623">
        <v>1673469</v>
      </c>
      <c r="CS25" s="636"/>
      <c r="CT25" s="636"/>
      <c r="CU25" s="636"/>
      <c r="CV25" s="636"/>
      <c r="CW25" s="636"/>
      <c r="CX25" s="636"/>
      <c r="CY25" s="637"/>
      <c r="CZ25" s="626">
        <v>10.9</v>
      </c>
      <c r="DA25" s="638"/>
      <c r="DB25" s="638"/>
      <c r="DC25" s="639"/>
      <c r="DD25" s="629">
        <v>1539156</v>
      </c>
      <c r="DE25" s="636"/>
      <c r="DF25" s="636"/>
      <c r="DG25" s="636"/>
      <c r="DH25" s="636"/>
      <c r="DI25" s="636"/>
      <c r="DJ25" s="636"/>
      <c r="DK25" s="637"/>
      <c r="DL25" s="629">
        <v>1506758</v>
      </c>
      <c r="DM25" s="636"/>
      <c r="DN25" s="636"/>
      <c r="DO25" s="636"/>
      <c r="DP25" s="636"/>
      <c r="DQ25" s="636"/>
      <c r="DR25" s="636"/>
      <c r="DS25" s="636"/>
      <c r="DT25" s="636"/>
      <c r="DU25" s="636"/>
      <c r="DV25" s="637"/>
      <c r="DW25" s="626">
        <v>17.5</v>
      </c>
      <c r="DX25" s="638"/>
      <c r="DY25" s="638"/>
      <c r="DZ25" s="638"/>
      <c r="EA25" s="638"/>
      <c r="EB25" s="638"/>
      <c r="EC25" s="650"/>
    </row>
    <row r="26" spans="2:133" ht="11.25" customHeight="1" x14ac:dyDescent="0.2">
      <c r="B26" s="620" t="s">
        <v>298</v>
      </c>
      <c r="C26" s="621"/>
      <c r="D26" s="621"/>
      <c r="E26" s="621"/>
      <c r="F26" s="621"/>
      <c r="G26" s="621"/>
      <c r="H26" s="621"/>
      <c r="I26" s="621"/>
      <c r="J26" s="621"/>
      <c r="K26" s="621"/>
      <c r="L26" s="621"/>
      <c r="M26" s="621"/>
      <c r="N26" s="621"/>
      <c r="O26" s="621"/>
      <c r="P26" s="621"/>
      <c r="Q26" s="622"/>
      <c r="R26" s="623">
        <v>3116</v>
      </c>
      <c r="S26" s="624"/>
      <c r="T26" s="624"/>
      <c r="U26" s="624"/>
      <c r="V26" s="624"/>
      <c r="W26" s="624"/>
      <c r="X26" s="624"/>
      <c r="Y26" s="625"/>
      <c r="Z26" s="661">
        <v>0</v>
      </c>
      <c r="AA26" s="661"/>
      <c r="AB26" s="661"/>
      <c r="AC26" s="661"/>
      <c r="AD26" s="662">
        <v>3116</v>
      </c>
      <c r="AE26" s="662"/>
      <c r="AF26" s="662"/>
      <c r="AG26" s="662"/>
      <c r="AH26" s="662"/>
      <c r="AI26" s="662"/>
      <c r="AJ26" s="662"/>
      <c r="AK26" s="662"/>
      <c r="AL26" s="626">
        <v>0</v>
      </c>
      <c r="AM26" s="627"/>
      <c r="AN26" s="627"/>
      <c r="AO26" s="663"/>
      <c r="AP26" s="620" t="s">
        <v>299</v>
      </c>
      <c r="AQ26" s="701"/>
      <c r="AR26" s="701"/>
      <c r="AS26" s="701"/>
      <c r="AT26" s="701"/>
      <c r="AU26" s="701"/>
      <c r="AV26" s="701"/>
      <c r="AW26" s="701"/>
      <c r="AX26" s="701"/>
      <c r="AY26" s="701"/>
      <c r="AZ26" s="701"/>
      <c r="BA26" s="701"/>
      <c r="BB26" s="701"/>
      <c r="BC26" s="701"/>
      <c r="BD26" s="701"/>
      <c r="BE26" s="701"/>
      <c r="BF26" s="702"/>
      <c r="BG26" s="623" t="s">
        <v>130</v>
      </c>
      <c r="BH26" s="624"/>
      <c r="BI26" s="624"/>
      <c r="BJ26" s="624"/>
      <c r="BK26" s="624"/>
      <c r="BL26" s="624"/>
      <c r="BM26" s="624"/>
      <c r="BN26" s="625"/>
      <c r="BO26" s="661" t="s">
        <v>247</v>
      </c>
      <c r="BP26" s="661"/>
      <c r="BQ26" s="661"/>
      <c r="BR26" s="661"/>
      <c r="BS26" s="662" t="s">
        <v>130</v>
      </c>
      <c r="BT26" s="662"/>
      <c r="BU26" s="662"/>
      <c r="BV26" s="662"/>
      <c r="BW26" s="662"/>
      <c r="BX26" s="662"/>
      <c r="BY26" s="662"/>
      <c r="BZ26" s="662"/>
      <c r="CA26" s="662"/>
      <c r="CB26" s="697"/>
      <c r="CD26" s="620" t="s">
        <v>300</v>
      </c>
      <c r="CE26" s="621"/>
      <c r="CF26" s="621"/>
      <c r="CG26" s="621"/>
      <c r="CH26" s="621"/>
      <c r="CI26" s="621"/>
      <c r="CJ26" s="621"/>
      <c r="CK26" s="621"/>
      <c r="CL26" s="621"/>
      <c r="CM26" s="621"/>
      <c r="CN26" s="621"/>
      <c r="CO26" s="621"/>
      <c r="CP26" s="621"/>
      <c r="CQ26" s="622"/>
      <c r="CR26" s="623">
        <v>922683</v>
      </c>
      <c r="CS26" s="624"/>
      <c r="CT26" s="624"/>
      <c r="CU26" s="624"/>
      <c r="CV26" s="624"/>
      <c r="CW26" s="624"/>
      <c r="CX26" s="624"/>
      <c r="CY26" s="625"/>
      <c r="CZ26" s="626">
        <v>6</v>
      </c>
      <c r="DA26" s="638"/>
      <c r="DB26" s="638"/>
      <c r="DC26" s="639"/>
      <c r="DD26" s="629">
        <v>788370</v>
      </c>
      <c r="DE26" s="624"/>
      <c r="DF26" s="624"/>
      <c r="DG26" s="624"/>
      <c r="DH26" s="624"/>
      <c r="DI26" s="624"/>
      <c r="DJ26" s="624"/>
      <c r="DK26" s="625"/>
      <c r="DL26" s="629" t="s">
        <v>130</v>
      </c>
      <c r="DM26" s="624"/>
      <c r="DN26" s="624"/>
      <c r="DO26" s="624"/>
      <c r="DP26" s="624"/>
      <c r="DQ26" s="624"/>
      <c r="DR26" s="624"/>
      <c r="DS26" s="624"/>
      <c r="DT26" s="624"/>
      <c r="DU26" s="624"/>
      <c r="DV26" s="625"/>
      <c r="DW26" s="626" t="s">
        <v>130</v>
      </c>
      <c r="DX26" s="638"/>
      <c r="DY26" s="638"/>
      <c r="DZ26" s="638"/>
      <c r="EA26" s="638"/>
      <c r="EB26" s="638"/>
      <c r="EC26" s="650"/>
    </row>
    <row r="27" spans="2:133" ht="11.25" customHeight="1" x14ac:dyDescent="0.2">
      <c r="B27" s="620" t="s">
        <v>301</v>
      </c>
      <c r="C27" s="621"/>
      <c r="D27" s="621"/>
      <c r="E27" s="621"/>
      <c r="F27" s="621"/>
      <c r="G27" s="621"/>
      <c r="H27" s="621"/>
      <c r="I27" s="621"/>
      <c r="J27" s="621"/>
      <c r="K27" s="621"/>
      <c r="L27" s="621"/>
      <c r="M27" s="621"/>
      <c r="N27" s="621"/>
      <c r="O27" s="621"/>
      <c r="P27" s="621"/>
      <c r="Q27" s="622"/>
      <c r="R27" s="623">
        <v>31549</v>
      </c>
      <c r="S27" s="624"/>
      <c r="T27" s="624"/>
      <c r="U27" s="624"/>
      <c r="V27" s="624"/>
      <c r="W27" s="624"/>
      <c r="X27" s="624"/>
      <c r="Y27" s="625"/>
      <c r="Z27" s="661">
        <v>0.2</v>
      </c>
      <c r="AA27" s="661"/>
      <c r="AB27" s="661"/>
      <c r="AC27" s="661"/>
      <c r="AD27" s="662" t="s">
        <v>130</v>
      </c>
      <c r="AE27" s="662"/>
      <c r="AF27" s="662"/>
      <c r="AG27" s="662"/>
      <c r="AH27" s="662"/>
      <c r="AI27" s="662"/>
      <c r="AJ27" s="662"/>
      <c r="AK27" s="662"/>
      <c r="AL27" s="626" t="s">
        <v>130</v>
      </c>
      <c r="AM27" s="627"/>
      <c r="AN27" s="627"/>
      <c r="AO27" s="663"/>
      <c r="AP27" s="620" t="s">
        <v>302</v>
      </c>
      <c r="AQ27" s="621"/>
      <c r="AR27" s="621"/>
      <c r="AS27" s="621"/>
      <c r="AT27" s="621"/>
      <c r="AU27" s="621"/>
      <c r="AV27" s="621"/>
      <c r="AW27" s="621"/>
      <c r="AX27" s="621"/>
      <c r="AY27" s="621"/>
      <c r="AZ27" s="621"/>
      <c r="BA27" s="621"/>
      <c r="BB27" s="621"/>
      <c r="BC27" s="621"/>
      <c r="BD27" s="621"/>
      <c r="BE27" s="621"/>
      <c r="BF27" s="622"/>
      <c r="BG27" s="623">
        <v>5329106</v>
      </c>
      <c r="BH27" s="624"/>
      <c r="BI27" s="624"/>
      <c r="BJ27" s="624"/>
      <c r="BK27" s="624"/>
      <c r="BL27" s="624"/>
      <c r="BM27" s="624"/>
      <c r="BN27" s="625"/>
      <c r="BO27" s="661">
        <v>100</v>
      </c>
      <c r="BP27" s="661"/>
      <c r="BQ27" s="661"/>
      <c r="BR27" s="661"/>
      <c r="BS27" s="662">
        <v>283820</v>
      </c>
      <c r="BT27" s="662"/>
      <c r="BU27" s="662"/>
      <c r="BV27" s="662"/>
      <c r="BW27" s="662"/>
      <c r="BX27" s="662"/>
      <c r="BY27" s="662"/>
      <c r="BZ27" s="662"/>
      <c r="CA27" s="662"/>
      <c r="CB27" s="697"/>
      <c r="CD27" s="620" t="s">
        <v>303</v>
      </c>
      <c r="CE27" s="621"/>
      <c r="CF27" s="621"/>
      <c r="CG27" s="621"/>
      <c r="CH27" s="621"/>
      <c r="CI27" s="621"/>
      <c r="CJ27" s="621"/>
      <c r="CK27" s="621"/>
      <c r="CL27" s="621"/>
      <c r="CM27" s="621"/>
      <c r="CN27" s="621"/>
      <c r="CO27" s="621"/>
      <c r="CP27" s="621"/>
      <c r="CQ27" s="622"/>
      <c r="CR27" s="623">
        <v>3238515</v>
      </c>
      <c r="CS27" s="636"/>
      <c r="CT27" s="636"/>
      <c r="CU27" s="636"/>
      <c r="CV27" s="636"/>
      <c r="CW27" s="636"/>
      <c r="CX27" s="636"/>
      <c r="CY27" s="637"/>
      <c r="CZ27" s="626">
        <v>21</v>
      </c>
      <c r="DA27" s="638"/>
      <c r="DB27" s="638"/>
      <c r="DC27" s="639"/>
      <c r="DD27" s="629">
        <v>989980</v>
      </c>
      <c r="DE27" s="636"/>
      <c r="DF27" s="636"/>
      <c r="DG27" s="636"/>
      <c r="DH27" s="636"/>
      <c r="DI27" s="636"/>
      <c r="DJ27" s="636"/>
      <c r="DK27" s="637"/>
      <c r="DL27" s="629">
        <v>883591</v>
      </c>
      <c r="DM27" s="636"/>
      <c r="DN27" s="636"/>
      <c r="DO27" s="636"/>
      <c r="DP27" s="636"/>
      <c r="DQ27" s="636"/>
      <c r="DR27" s="636"/>
      <c r="DS27" s="636"/>
      <c r="DT27" s="636"/>
      <c r="DU27" s="636"/>
      <c r="DV27" s="637"/>
      <c r="DW27" s="626">
        <v>10.199999999999999</v>
      </c>
      <c r="DX27" s="638"/>
      <c r="DY27" s="638"/>
      <c r="DZ27" s="638"/>
      <c r="EA27" s="638"/>
      <c r="EB27" s="638"/>
      <c r="EC27" s="650"/>
    </row>
    <row r="28" spans="2:133" ht="11.25" customHeight="1" x14ac:dyDescent="0.2">
      <c r="B28" s="620" t="s">
        <v>304</v>
      </c>
      <c r="C28" s="621"/>
      <c r="D28" s="621"/>
      <c r="E28" s="621"/>
      <c r="F28" s="621"/>
      <c r="G28" s="621"/>
      <c r="H28" s="621"/>
      <c r="I28" s="621"/>
      <c r="J28" s="621"/>
      <c r="K28" s="621"/>
      <c r="L28" s="621"/>
      <c r="M28" s="621"/>
      <c r="N28" s="621"/>
      <c r="O28" s="621"/>
      <c r="P28" s="621"/>
      <c r="Q28" s="622"/>
      <c r="R28" s="623">
        <v>157474</v>
      </c>
      <c r="S28" s="624"/>
      <c r="T28" s="624"/>
      <c r="U28" s="624"/>
      <c r="V28" s="624"/>
      <c r="W28" s="624"/>
      <c r="X28" s="624"/>
      <c r="Y28" s="625"/>
      <c r="Z28" s="661">
        <v>0.9</v>
      </c>
      <c r="AA28" s="661"/>
      <c r="AB28" s="661"/>
      <c r="AC28" s="661"/>
      <c r="AD28" s="662">
        <v>18322</v>
      </c>
      <c r="AE28" s="662"/>
      <c r="AF28" s="662"/>
      <c r="AG28" s="662"/>
      <c r="AH28" s="662"/>
      <c r="AI28" s="662"/>
      <c r="AJ28" s="662"/>
      <c r="AK28" s="662"/>
      <c r="AL28" s="626">
        <v>0.2</v>
      </c>
      <c r="AM28" s="627"/>
      <c r="AN28" s="627"/>
      <c r="AO28" s="663"/>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61"/>
      <c r="BP28" s="661"/>
      <c r="BQ28" s="661"/>
      <c r="BR28" s="661"/>
      <c r="BS28" s="629"/>
      <c r="BT28" s="624"/>
      <c r="BU28" s="624"/>
      <c r="BV28" s="624"/>
      <c r="BW28" s="624"/>
      <c r="BX28" s="624"/>
      <c r="BY28" s="624"/>
      <c r="BZ28" s="624"/>
      <c r="CA28" s="624"/>
      <c r="CB28" s="660"/>
      <c r="CD28" s="620" t="s">
        <v>305</v>
      </c>
      <c r="CE28" s="621"/>
      <c r="CF28" s="621"/>
      <c r="CG28" s="621"/>
      <c r="CH28" s="621"/>
      <c r="CI28" s="621"/>
      <c r="CJ28" s="621"/>
      <c r="CK28" s="621"/>
      <c r="CL28" s="621"/>
      <c r="CM28" s="621"/>
      <c r="CN28" s="621"/>
      <c r="CO28" s="621"/>
      <c r="CP28" s="621"/>
      <c r="CQ28" s="622"/>
      <c r="CR28" s="623">
        <v>1070419</v>
      </c>
      <c r="CS28" s="624"/>
      <c r="CT28" s="624"/>
      <c r="CU28" s="624"/>
      <c r="CV28" s="624"/>
      <c r="CW28" s="624"/>
      <c r="CX28" s="624"/>
      <c r="CY28" s="625"/>
      <c r="CZ28" s="626">
        <v>7</v>
      </c>
      <c r="DA28" s="638"/>
      <c r="DB28" s="638"/>
      <c r="DC28" s="639"/>
      <c r="DD28" s="629">
        <v>1047082</v>
      </c>
      <c r="DE28" s="624"/>
      <c r="DF28" s="624"/>
      <c r="DG28" s="624"/>
      <c r="DH28" s="624"/>
      <c r="DI28" s="624"/>
      <c r="DJ28" s="624"/>
      <c r="DK28" s="625"/>
      <c r="DL28" s="629">
        <v>927656</v>
      </c>
      <c r="DM28" s="624"/>
      <c r="DN28" s="624"/>
      <c r="DO28" s="624"/>
      <c r="DP28" s="624"/>
      <c r="DQ28" s="624"/>
      <c r="DR28" s="624"/>
      <c r="DS28" s="624"/>
      <c r="DT28" s="624"/>
      <c r="DU28" s="624"/>
      <c r="DV28" s="625"/>
      <c r="DW28" s="626">
        <v>10.8</v>
      </c>
      <c r="DX28" s="638"/>
      <c r="DY28" s="638"/>
      <c r="DZ28" s="638"/>
      <c r="EA28" s="638"/>
      <c r="EB28" s="638"/>
      <c r="EC28" s="650"/>
    </row>
    <row r="29" spans="2:133" ht="11.25" customHeight="1" x14ac:dyDescent="0.2">
      <c r="B29" s="620" t="s">
        <v>306</v>
      </c>
      <c r="C29" s="621"/>
      <c r="D29" s="621"/>
      <c r="E29" s="621"/>
      <c r="F29" s="621"/>
      <c r="G29" s="621"/>
      <c r="H29" s="621"/>
      <c r="I29" s="621"/>
      <c r="J29" s="621"/>
      <c r="K29" s="621"/>
      <c r="L29" s="621"/>
      <c r="M29" s="621"/>
      <c r="N29" s="621"/>
      <c r="O29" s="621"/>
      <c r="P29" s="621"/>
      <c r="Q29" s="622"/>
      <c r="R29" s="623">
        <v>28923</v>
      </c>
      <c r="S29" s="624"/>
      <c r="T29" s="624"/>
      <c r="U29" s="624"/>
      <c r="V29" s="624"/>
      <c r="W29" s="624"/>
      <c r="X29" s="624"/>
      <c r="Y29" s="625"/>
      <c r="Z29" s="661">
        <v>0.2</v>
      </c>
      <c r="AA29" s="661"/>
      <c r="AB29" s="661"/>
      <c r="AC29" s="661"/>
      <c r="AD29" s="662" t="s">
        <v>130</v>
      </c>
      <c r="AE29" s="662"/>
      <c r="AF29" s="662"/>
      <c r="AG29" s="662"/>
      <c r="AH29" s="662"/>
      <c r="AI29" s="662"/>
      <c r="AJ29" s="662"/>
      <c r="AK29" s="662"/>
      <c r="AL29" s="626" t="s">
        <v>130</v>
      </c>
      <c r="AM29" s="627"/>
      <c r="AN29" s="627"/>
      <c r="AO29" s="663"/>
      <c r="AP29" s="604"/>
      <c r="AQ29" s="605"/>
      <c r="AR29" s="605"/>
      <c r="AS29" s="605"/>
      <c r="AT29" s="605"/>
      <c r="AU29" s="605"/>
      <c r="AV29" s="605"/>
      <c r="AW29" s="605"/>
      <c r="AX29" s="605"/>
      <c r="AY29" s="605"/>
      <c r="AZ29" s="605"/>
      <c r="BA29" s="605"/>
      <c r="BB29" s="605"/>
      <c r="BC29" s="605"/>
      <c r="BD29" s="605"/>
      <c r="BE29" s="605"/>
      <c r="BF29" s="606"/>
      <c r="BG29" s="623"/>
      <c r="BH29" s="624"/>
      <c r="BI29" s="624"/>
      <c r="BJ29" s="624"/>
      <c r="BK29" s="624"/>
      <c r="BL29" s="624"/>
      <c r="BM29" s="624"/>
      <c r="BN29" s="625"/>
      <c r="BO29" s="661"/>
      <c r="BP29" s="661"/>
      <c r="BQ29" s="661"/>
      <c r="BR29" s="661"/>
      <c r="BS29" s="662"/>
      <c r="BT29" s="662"/>
      <c r="BU29" s="662"/>
      <c r="BV29" s="662"/>
      <c r="BW29" s="662"/>
      <c r="BX29" s="662"/>
      <c r="BY29" s="662"/>
      <c r="BZ29" s="662"/>
      <c r="CA29" s="662"/>
      <c r="CB29" s="697"/>
      <c r="CD29" s="642" t="s">
        <v>307</v>
      </c>
      <c r="CE29" s="643"/>
      <c r="CF29" s="620" t="s">
        <v>72</v>
      </c>
      <c r="CG29" s="621"/>
      <c r="CH29" s="621"/>
      <c r="CI29" s="621"/>
      <c r="CJ29" s="621"/>
      <c r="CK29" s="621"/>
      <c r="CL29" s="621"/>
      <c r="CM29" s="621"/>
      <c r="CN29" s="621"/>
      <c r="CO29" s="621"/>
      <c r="CP29" s="621"/>
      <c r="CQ29" s="622"/>
      <c r="CR29" s="623">
        <v>1070419</v>
      </c>
      <c r="CS29" s="636"/>
      <c r="CT29" s="636"/>
      <c r="CU29" s="636"/>
      <c r="CV29" s="636"/>
      <c r="CW29" s="636"/>
      <c r="CX29" s="636"/>
      <c r="CY29" s="637"/>
      <c r="CZ29" s="626">
        <v>7</v>
      </c>
      <c r="DA29" s="638"/>
      <c r="DB29" s="638"/>
      <c r="DC29" s="639"/>
      <c r="DD29" s="629">
        <v>1047082</v>
      </c>
      <c r="DE29" s="636"/>
      <c r="DF29" s="636"/>
      <c r="DG29" s="636"/>
      <c r="DH29" s="636"/>
      <c r="DI29" s="636"/>
      <c r="DJ29" s="636"/>
      <c r="DK29" s="637"/>
      <c r="DL29" s="629">
        <v>927656</v>
      </c>
      <c r="DM29" s="636"/>
      <c r="DN29" s="636"/>
      <c r="DO29" s="636"/>
      <c r="DP29" s="636"/>
      <c r="DQ29" s="636"/>
      <c r="DR29" s="636"/>
      <c r="DS29" s="636"/>
      <c r="DT29" s="636"/>
      <c r="DU29" s="636"/>
      <c r="DV29" s="637"/>
      <c r="DW29" s="626">
        <v>10.8</v>
      </c>
      <c r="DX29" s="638"/>
      <c r="DY29" s="638"/>
      <c r="DZ29" s="638"/>
      <c r="EA29" s="638"/>
      <c r="EB29" s="638"/>
      <c r="EC29" s="650"/>
    </row>
    <row r="30" spans="2:133" ht="11.25" customHeight="1" x14ac:dyDescent="0.2">
      <c r="B30" s="620" t="s">
        <v>308</v>
      </c>
      <c r="C30" s="621"/>
      <c r="D30" s="621"/>
      <c r="E30" s="621"/>
      <c r="F30" s="621"/>
      <c r="G30" s="621"/>
      <c r="H30" s="621"/>
      <c r="I30" s="621"/>
      <c r="J30" s="621"/>
      <c r="K30" s="621"/>
      <c r="L30" s="621"/>
      <c r="M30" s="621"/>
      <c r="N30" s="621"/>
      <c r="O30" s="621"/>
      <c r="P30" s="621"/>
      <c r="Q30" s="622"/>
      <c r="R30" s="623">
        <v>3110876</v>
      </c>
      <c r="S30" s="624"/>
      <c r="T30" s="624"/>
      <c r="U30" s="624"/>
      <c r="V30" s="624"/>
      <c r="W30" s="624"/>
      <c r="X30" s="624"/>
      <c r="Y30" s="625"/>
      <c r="Z30" s="661">
        <v>18.7</v>
      </c>
      <c r="AA30" s="661"/>
      <c r="AB30" s="661"/>
      <c r="AC30" s="661"/>
      <c r="AD30" s="662" t="s">
        <v>247</v>
      </c>
      <c r="AE30" s="662"/>
      <c r="AF30" s="662"/>
      <c r="AG30" s="662"/>
      <c r="AH30" s="662"/>
      <c r="AI30" s="662"/>
      <c r="AJ30" s="662"/>
      <c r="AK30" s="662"/>
      <c r="AL30" s="626" t="s">
        <v>247</v>
      </c>
      <c r="AM30" s="627"/>
      <c r="AN30" s="627"/>
      <c r="AO30" s="663"/>
      <c r="AP30" s="675" t="s">
        <v>225</v>
      </c>
      <c r="AQ30" s="676"/>
      <c r="AR30" s="676"/>
      <c r="AS30" s="676"/>
      <c r="AT30" s="676"/>
      <c r="AU30" s="676"/>
      <c r="AV30" s="676"/>
      <c r="AW30" s="676"/>
      <c r="AX30" s="676"/>
      <c r="AY30" s="676"/>
      <c r="AZ30" s="676"/>
      <c r="BA30" s="676"/>
      <c r="BB30" s="676"/>
      <c r="BC30" s="676"/>
      <c r="BD30" s="676"/>
      <c r="BE30" s="676"/>
      <c r="BF30" s="677"/>
      <c r="BG30" s="675" t="s">
        <v>309</v>
      </c>
      <c r="BH30" s="695"/>
      <c r="BI30" s="695"/>
      <c r="BJ30" s="695"/>
      <c r="BK30" s="695"/>
      <c r="BL30" s="695"/>
      <c r="BM30" s="695"/>
      <c r="BN30" s="695"/>
      <c r="BO30" s="695"/>
      <c r="BP30" s="695"/>
      <c r="BQ30" s="696"/>
      <c r="BR30" s="675" t="s">
        <v>310</v>
      </c>
      <c r="BS30" s="695"/>
      <c r="BT30" s="695"/>
      <c r="BU30" s="695"/>
      <c r="BV30" s="695"/>
      <c r="BW30" s="695"/>
      <c r="BX30" s="695"/>
      <c r="BY30" s="695"/>
      <c r="BZ30" s="695"/>
      <c r="CA30" s="695"/>
      <c r="CB30" s="696"/>
      <c r="CD30" s="644"/>
      <c r="CE30" s="645"/>
      <c r="CF30" s="620" t="s">
        <v>311</v>
      </c>
      <c r="CG30" s="621"/>
      <c r="CH30" s="621"/>
      <c r="CI30" s="621"/>
      <c r="CJ30" s="621"/>
      <c r="CK30" s="621"/>
      <c r="CL30" s="621"/>
      <c r="CM30" s="621"/>
      <c r="CN30" s="621"/>
      <c r="CO30" s="621"/>
      <c r="CP30" s="621"/>
      <c r="CQ30" s="622"/>
      <c r="CR30" s="623">
        <v>1032576</v>
      </c>
      <c r="CS30" s="624"/>
      <c r="CT30" s="624"/>
      <c r="CU30" s="624"/>
      <c r="CV30" s="624"/>
      <c r="CW30" s="624"/>
      <c r="CX30" s="624"/>
      <c r="CY30" s="625"/>
      <c r="CZ30" s="626">
        <v>6.7</v>
      </c>
      <c r="DA30" s="638"/>
      <c r="DB30" s="638"/>
      <c r="DC30" s="639"/>
      <c r="DD30" s="629">
        <v>1009243</v>
      </c>
      <c r="DE30" s="624"/>
      <c r="DF30" s="624"/>
      <c r="DG30" s="624"/>
      <c r="DH30" s="624"/>
      <c r="DI30" s="624"/>
      <c r="DJ30" s="624"/>
      <c r="DK30" s="625"/>
      <c r="DL30" s="629">
        <v>889943</v>
      </c>
      <c r="DM30" s="624"/>
      <c r="DN30" s="624"/>
      <c r="DO30" s="624"/>
      <c r="DP30" s="624"/>
      <c r="DQ30" s="624"/>
      <c r="DR30" s="624"/>
      <c r="DS30" s="624"/>
      <c r="DT30" s="624"/>
      <c r="DU30" s="624"/>
      <c r="DV30" s="625"/>
      <c r="DW30" s="626">
        <v>10.3</v>
      </c>
      <c r="DX30" s="638"/>
      <c r="DY30" s="638"/>
      <c r="DZ30" s="638"/>
      <c r="EA30" s="638"/>
      <c r="EB30" s="638"/>
      <c r="EC30" s="650"/>
    </row>
    <row r="31" spans="2:133" ht="11.25" customHeight="1" x14ac:dyDescent="0.2">
      <c r="B31" s="698" t="s">
        <v>312</v>
      </c>
      <c r="C31" s="699"/>
      <c r="D31" s="699"/>
      <c r="E31" s="699"/>
      <c r="F31" s="699"/>
      <c r="G31" s="699"/>
      <c r="H31" s="699"/>
      <c r="I31" s="699"/>
      <c r="J31" s="699"/>
      <c r="K31" s="699"/>
      <c r="L31" s="699"/>
      <c r="M31" s="699"/>
      <c r="N31" s="699"/>
      <c r="O31" s="699"/>
      <c r="P31" s="699"/>
      <c r="Q31" s="700"/>
      <c r="R31" s="623" t="s">
        <v>130</v>
      </c>
      <c r="S31" s="624"/>
      <c r="T31" s="624"/>
      <c r="U31" s="624"/>
      <c r="V31" s="624"/>
      <c r="W31" s="624"/>
      <c r="X31" s="624"/>
      <c r="Y31" s="625"/>
      <c r="Z31" s="661" t="s">
        <v>247</v>
      </c>
      <c r="AA31" s="661"/>
      <c r="AB31" s="661"/>
      <c r="AC31" s="661"/>
      <c r="AD31" s="662" t="s">
        <v>247</v>
      </c>
      <c r="AE31" s="662"/>
      <c r="AF31" s="662"/>
      <c r="AG31" s="662"/>
      <c r="AH31" s="662"/>
      <c r="AI31" s="662"/>
      <c r="AJ31" s="662"/>
      <c r="AK31" s="662"/>
      <c r="AL31" s="626" t="s">
        <v>130</v>
      </c>
      <c r="AM31" s="627"/>
      <c r="AN31" s="627"/>
      <c r="AO31" s="663"/>
      <c r="AP31" s="689" t="s">
        <v>313</v>
      </c>
      <c r="AQ31" s="690"/>
      <c r="AR31" s="690"/>
      <c r="AS31" s="690"/>
      <c r="AT31" s="691" t="s">
        <v>314</v>
      </c>
      <c r="AU31" s="218"/>
      <c r="AV31" s="218"/>
      <c r="AW31" s="218"/>
      <c r="AX31" s="681" t="s">
        <v>191</v>
      </c>
      <c r="AY31" s="682"/>
      <c r="AZ31" s="682"/>
      <c r="BA31" s="682"/>
      <c r="BB31" s="682"/>
      <c r="BC31" s="682"/>
      <c r="BD31" s="682"/>
      <c r="BE31" s="682"/>
      <c r="BF31" s="683"/>
      <c r="BG31" s="685">
        <v>99.2</v>
      </c>
      <c r="BH31" s="686"/>
      <c r="BI31" s="686"/>
      <c r="BJ31" s="686"/>
      <c r="BK31" s="686"/>
      <c r="BL31" s="686"/>
      <c r="BM31" s="687">
        <v>96.1</v>
      </c>
      <c r="BN31" s="686"/>
      <c r="BO31" s="686"/>
      <c r="BP31" s="686"/>
      <c r="BQ31" s="688"/>
      <c r="BR31" s="685">
        <v>99.3</v>
      </c>
      <c r="BS31" s="686"/>
      <c r="BT31" s="686"/>
      <c r="BU31" s="686"/>
      <c r="BV31" s="686"/>
      <c r="BW31" s="686"/>
      <c r="BX31" s="687">
        <v>95.8</v>
      </c>
      <c r="BY31" s="686"/>
      <c r="BZ31" s="686"/>
      <c r="CA31" s="686"/>
      <c r="CB31" s="688"/>
      <c r="CD31" s="644"/>
      <c r="CE31" s="645"/>
      <c r="CF31" s="620" t="s">
        <v>315</v>
      </c>
      <c r="CG31" s="621"/>
      <c r="CH31" s="621"/>
      <c r="CI31" s="621"/>
      <c r="CJ31" s="621"/>
      <c r="CK31" s="621"/>
      <c r="CL31" s="621"/>
      <c r="CM31" s="621"/>
      <c r="CN31" s="621"/>
      <c r="CO31" s="621"/>
      <c r="CP31" s="621"/>
      <c r="CQ31" s="622"/>
      <c r="CR31" s="623">
        <v>37843</v>
      </c>
      <c r="CS31" s="636"/>
      <c r="CT31" s="636"/>
      <c r="CU31" s="636"/>
      <c r="CV31" s="636"/>
      <c r="CW31" s="636"/>
      <c r="CX31" s="636"/>
      <c r="CY31" s="637"/>
      <c r="CZ31" s="626">
        <v>0.2</v>
      </c>
      <c r="DA31" s="638"/>
      <c r="DB31" s="638"/>
      <c r="DC31" s="639"/>
      <c r="DD31" s="629">
        <v>37839</v>
      </c>
      <c r="DE31" s="636"/>
      <c r="DF31" s="636"/>
      <c r="DG31" s="636"/>
      <c r="DH31" s="636"/>
      <c r="DI31" s="636"/>
      <c r="DJ31" s="636"/>
      <c r="DK31" s="637"/>
      <c r="DL31" s="629">
        <v>37713</v>
      </c>
      <c r="DM31" s="636"/>
      <c r="DN31" s="636"/>
      <c r="DO31" s="636"/>
      <c r="DP31" s="636"/>
      <c r="DQ31" s="636"/>
      <c r="DR31" s="636"/>
      <c r="DS31" s="636"/>
      <c r="DT31" s="636"/>
      <c r="DU31" s="636"/>
      <c r="DV31" s="637"/>
      <c r="DW31" s="626">
        <v>0.4</v>
      </c>
      <c r="DX31" s="638"/>
      <c r="DY31" s="638"/>
      <c r="DZ31" s="638"/>
      <c r="EA31" s="638"/>
      <c r="EB31" s="638"/>
      <c r="EC31" s="650"/>
    </row>
    <row r="32" spans="2:133" ht="11.25" customHeight="1" x14ac:dyDescent="0.2">
      <c r="B32" s="620" t="s">
        <v>316</v>
      </c>
      <c r="C32" s="621"/>
      <c r="D32" s="621"/>
      <c r="E32" s="621"/>
      <c r="F32" s="621"/>
      <c r="G32" s="621"/>
      <c r="H32" s="621"/>
      <c r="I32" s="621"/>
      <c r="J32" s="621"/>
      <c r="K32" s="621"/>
      <c r="L32" s="621"/>
      <c r="M32" s="621"/>
      <c r="N32" s="621"/>
      <c r="O32" s="621"/>
      <c r="P32" s="621"/>
      <c r="Q32" s="622"/>
      <c r="R32" s="623">
        <v>1209247</v>
      </c>
      <c r="S32" s="624"/>
      <c r="T32" s="624"/>
      <c r="U32" s="624"/>
      <c r="V32" s="624"/>
      <c r="W32" s="624"/>
      <c r="X32" s="624"/>
      <c r="Y32" s="625"/>
      <c r="Z32" s="661">
        <v>7.3</v>
      </c>
      <c r="AA32" s="661"/>
      <c r="AB32" s="661"/>
      <c r="AC32" s="661"/>
      <c r="AD32" s="662" t="s">
        <v>130</v>
      </c>
      <c r="AE32" s="662"/>
      <c r="AF32" s="662"/>
      <c r="AG32" s="662"/>
      <c r="AH32" s="662"/>
      <c r="AI32" s="662"/>
      <c r="AJ32" s="662"/>
      <c r="AK32" s="662"/>
      <c r="AL32" s="626" t="s">
        <v>130</v>
      </c>
      <c r="AM32" s="627"/>
      <c r="AN32" s="627"/>
      <c r="AO32" s="663"/>
      <c r="AP32" s="664"/>
      <c r="AQ32" s="665"/>
      <c r="AR32" s="665"/>
      <c r="AS32" s="665"/>
      <c r="AT32" s="692"/>
      <c r="AU32" s="214" t="s">
        <v>317</v>
      </c>
      <c r="AX32" s="620" t="s">
        <v>318</v>
      </c>
      <c r="AY32" s="621"/>
      <c r="AZ32" s="621"/>
      <c r="BA32" s="621"/>
      <c r="BB32" s="621"/>
      <c r="BC32" s="621"/>
      <c r="BD32" s="621"/>
      <c r="BE32" s="621"/>
      <c r="BF32" s="622"/>
      <c r="BG32" s="694">
        <v>99.3</v>
      </c>
      <c r="BH32" s="636"/>
      <c r="BI32" s="636"/>
      <c r="BJ32" s="636"/>
      <c r="BK32" s="636"/>
      <c r="BL32" s="636"/>
      <c r="BM32" s="627">
        <v>98.6</v>
      </c>
      <c r="BN32" s="636"/>
      <c r="BO32" s="636"/>
      <c r="BP32" s="636"/>
      <c r="BQ32" s="659"/>
      <c r="BR32" s="694">
        <v>99.3</v>
      </c>
      <c r="BS32" s="636"/>
      <c r="BT32" s="636"/>
      <c r="BU32" s="636"/>
      <c r="BV32" s="636"/>
      <c r="BW32" s="636"/>
      <c r="BX32" s="627">
        <v>98.3</v>
      </c>
      <c r="BY32" s="636"/>
      <c r="BZ32" s="636"/>
      <c r="CA32" s="636"/>
      <c r="CB32" s="659"/>
      <c r="CD32" s="646"/>
      <c r="CE32" s="647"/>
      <c r="CF32" s="620" t="s">
        <v>319</v>
      </c>
      <c r="CG32" s="621"/>
      <c r="CH32" s="621"/>
      <c r="CI32" s="621"/>
      <c r="CJ32" s="621"/>
      <c r="CK32" s="621"/>
      <c r="CL32" s="621"/>
      <c r="CM32" s="621"/>
      <c r="CN32" s="621"/>
      <c r="CO32" s="621"/>
      <c r="CP32" s="621"/>
      <c r="CQ32" s="622"/>
      <c r="CR32" s="623" t="s">
        <v>130</v>
      </c>
      <c r="CS32" s="624"/>
      <c r="CT32" s="624"/>
      <c r="CU32" s="624"/>
      <c r="CV32" s="624"/>
      <c r="CW32" s="624"/>
      <c r="CX32" s="624"/>
      <c r="CY32" s="625"/>
      <c r="CZ32" s="626" t="s">
        <v>130</v>
      </c>
      <c r="DA32" s="638"/>
      <c r="DB32" s="638"/>
      <c r="DC32" s="639"/>
      <c r="DD32" s="629" t="s">
        <v>130</v>
      </c>
      <c r="DE32" s="624"/>
      <c r="DF32" s="624"/>
      <c r="DG32" s="624"/>
      <c r="DH32" s="624"/>
      <c r="DI32" s="624"/>
      <c r="DJ32" s="624"/>
      <c r="DK32" s="625"/>
      <c r="DL32" s="629" t="s">
        <v>130</v>
      </c>
      <c r="DM32" s="624"/>
      <c r="DN32" s="624"/>
      <c r="DO32" s="624"/>
      <c r="DP32" s="624"/>
      <c r="DQ32" s="624"/>
      <c r="DR32" s="624"/>
      <c r="DS32" s="624"/>
      <c r="DT32" s="624"/>
      <c r="DU32" s="624"/>
      <c r="DV32" s="625"/>
      <c r="DW32" s="626" t="s">
        <v>130</v>
      </c>
      <c r="DX32" s="638"/>
      <c r="DY32" s="638"/>
      <c r="DZ32" s="638"/>
      <c r="EA32" s="638"/>
      <c r="EB32" s="638"/>
      <c r="EC32" s="650"/>
    </row>
    <row r="33" spans="2:133" ht="11.25" customHeight="1" x14ac:dyDescent="0.2">
      <c r="B33" s="620" t="s">
        <v>320</v>
      </c>
      <c r="C33" s="621"/>
      <c r="D33" s="621"/>
      <c r="E33" s="621"/>
      <c r="F33" s="621"/>
      <c r="G33" s="621"/>
      <c r="H33" s="621"/>
      <c r="I33" s="621"/>
      <c r="J33" s="621"/>
      <c r="K33" s="621"/>
      <c r="L33" s="621"/>
      <c r="M33" s="621"/>
      <c r="N33" s="621"/>
      <c r="O33" s="621"/>
      <c r="P33" s="621"/>
      <c r="Q33" s="622"/>
      <c r="R33" s="623">
        <v>29564</v>
      </c>
      <c r="S33" s="624"/>
      <c r="T33" s="624"/>
      <c r="U33" s="624"/>
      <c r="V33" s="624"/>
      <c r="W33" s="624"/>
      <c r="X33" s="624"/>
      <c r="Y33" s="625"/>
      <c r="Z33" s="661">
        <v>0.2</v>
      </c>
      <c r="AA33" s="661"/>
      <c r="AB33" s="661"/>
      <c r="AC33" s="661"/>
      <c r="AD33" s="662">
        <v>1876</v>
      </c>
      <c r="AE33" s="662"/>
      <c r="AF33" s="662"/>
      <c r="AG33" s="662"/>
      <c r="AH33" s="662"/>
      <c r="AI33" s="662"/>
      <c r="AJ33" s="662"/>
      <c r="AK33" s="662"/>
      <c r="AL33" s="626">
        <v>0</v>
      </c>
      <c r="AM33" s="627"/>
      <c r="AN33" s="627"/>
      <c r="AO33" s="663"/>
      <c r="AP33" s="666"/>
      <c r="AQ33" s="667"/>
      <c r="AR33" s="667"/>
      <c r="AS33" s="667"/>
      <c r="AT33" s="693"/>
      <c r="AU33" s="219"/>
      <c r="AV33" s="219"/>
      <c r="AW33" s="219"/>
      <c r="AX33" s="604" t="s">
        <v>321</v>
      </c>
      <c r="AY33" s="605"/>
      <c r="AZ33" s="605"/>
      <c r="BA33" s="605"/>
      <c r="BB33" s="605"/>
      <c r="BC33" s="605"/>
      <c r="BD33" s="605"/>
      <c r="BE33" s="605"/>
      <c r="BF33" s="606"/>
      <c r="BG33" s="684">
        <v>99</v>
      </c>
      <c r="BH33" s="608"/>
      <c r="BI33" s="608"/>
      <c r="BJ33" s="608"/>
      <c r="BK33" s="608"/>
      <c r="BL33" s="608"/>
      <c r="BM33" s="654">
        <v>93.9</v>
      </c>
      <c r="BN33" s="608"/>
      <c r="BO33" s="608"/>
      <c r="BP33" s="608"/>
      <c r="BQ33" s="671"/>
      <c r="BR33" s="684">
        <v>99.2</v>
      </c>
      <c r="BS33" s="608"/>
      <c r="BT33" s="608"/>
      <c r="BU33" s="608"/>
      <c r="BV33" s="608"/>
      <c r="BW33" s="608"/>
      <c r="BX33" s="654">
        <v>93.7</v>
      </c>
      <c r="BY33" s="608"/>
      <c r="BZ33" s="608"/>
      <c r="CA33" s="608"/>
      <c r="CB33" s="671"/>
      <c r="CD33" s="620" t="s">
        <v>322</v>
      </c>
      <c r="CE33" s="621"/>
      <c r="CF33" s="621"/>
      <c r="CG33" s="621"/>
      <c r="CH33" s="621"/>
      <c r="CI33" s="621"/>
      <c r="CJ33" s="621"/>
      <c r="CK33" s="621"/>
      <c r="CL33" s="621"/>
      <c r="CM33" s="621"/>
      <c r="CN33" s="621"/>
      <c r="CO33" s="621"/>
      <c r="CP33" s="621"/>
      <c r="CQ33" s="622"/>
      <c r="CR33" s="623">
        <v>7257111</v>
      </c>
      <c r="CS33" s="636"/>
      <c r="CT33" s="636"/>
      <c r="CU33" s="636"/>
      <c r="CV33" s="636"/>
      <c r="CW33" s="636"/>
      <c r="CX33" s="636"/>
      <c r="CY33" s="637"/>
      <c r="CZ33" s="626">
        <v>47.2</v>
      </c>
      <c r="DA33" s="638"/>
      <c r="DB33" s="638"/>
      <c r="DC33" s="639"/>
      <c r="DD33" s="629">
        <v>6083909</v>
      </c>
      <c r="DE33" s="636"/>
      <c r="DF33" s="636"/>
      <c r="DG33" s="636"/>
      <c r="DH33" s="636"/>
      <c r="DI33" s="636"/>
      <c r="DJ33" s="636"/>
      <c r="DK33" s="637"/>
      <c r="DL33" s="629">
        <v>3583287</v>
      </c>
      <c r="DM33" s="636"/>
      <c r="DN33" s="636"/>
      <c r="DO33" s="636"/>
      <c r="DP33" s="636"/>
      <c r="DQ33" s="636"/>
      <c r="DR33" s="636"/>
      <c r="DS33" s="636"/>
      <c r="DT33" s="636"/>
      <c r="DU33" s="636"/>
      <c r="DV33" s="637"/>
      <c r="DW33" s="626">
        <v>41.5</v>
      </c>
      <c r="DX33" s="638"/>
      <c r="DY33" s="638"/>
      <c r="DZ33" s="638"/>
      <c r="EA33" s="638"/>
      <c r="EB33" s="638"/>
      <c r="EC33" s="650"/>
    </row>
    <row r="34" spans="2:133" ht="11.25" customHeight="1" x14ac:dyDescent="0.2">
      <c r="B34" s="620" t="s">
        <v>323</v>
      </c>
      <c r="C34" s="621"/>
      <c r="D34" s="621"/>
      <c r="E34" s="621"/>
      <c r="F34" s="621"/>
      <c r="G34" s="621"/>
      <c r="H34" s="621"/>
      <c r="I34" s="621"/>
      <c r="J34" s="621"/>
      <c r="K34" s="621"/>
      <c r="L34" s="621"/>
      <c r="M34" s="621"/>
      <c r="N34" s="621"/>
      <c r="O34" s="621"/>
      <c r="P34" s="621"/>
      <c r="Q34" s="622"/>
      <c r="R34" s="623">
        <v>64806</v>
      </c>
      <c r="S34" s="624"/>
      <c r="T34" s="624"/>
      <c r="U34" s="624"/>
      <c r="V34" s="624"/>
      <c r="W34" s="624"/>
      <c r="X34" s="624"/>
      <c r="Y34" s="625"/>
      <c r="Z34" s="661">
        <v>0.4</v>
      </c>
      <c r="AA34" s="661"/>
      <c r="AB34" s="661"/>
      <c r="AC34" s="661"/>
      <c r="AD34" s="662" t="s">
        <v>247</v>
      </c>
      <c r="AE34" s="662"/>
      <c r="AF34" s="662"/>
      <c r="AG34" s="662"/>
      <c r="AH34" s="662"/>
      <c r="AI34" s="662"/>
      <c r="AJ34" s="662"/>
      <c r="AK34" s="662"/>
      <c r="AL34" s="626" t="s">
        <v>130</v>
      </c>
      <c r="AM34" s="627"/>
      <c r="AN34" s="627"/>
      <c r="AO34" s="663"/>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1979429</v>
      </c>
      <c r="CS34" s="624"/>
      <c r="CT34" s="624"/>
      <c r="CU34" s="624"/>
      <c r="CV34" s="624"/>
      <c r="CW34" s="624"/>
      <c r="CX34" s="624"/>
      <c r="CY34" s="625"/>
      <c r="CZ34" s="626">
        <v>12.9</v>
      </c>
      <c r="DA34" s="638"/>
      <c r="DB34" s="638"/>
      <c r="DC34" s="639"/>
      <c r="DD34" s="629">
        <v>1544252</v>
      </c>
      <c r="DE34" s="624"/>
      <c r="DF34" s="624"/>
      <c r="DG34" s="624"/>
      <c r="DH34" s="624"/>
      <c r="DI34" s="624"/>
      <c r="DJ34" s="624"/>
      <c r="DK34" s="625"/>
      <c r="DL34" s="629">
        <v>1229305</v>
      </c>
      <c r="DM34" s="624"/>
      <c r="DN34" s="624"/>
      <c r="DO34" s="624"/>
      <c r="DP34" s="624"/>
      <c r="DQ34" s="624"/>
      <c r="DR34" s="624"/>
      <c r="DS34" s="624"/>
      <c r="DT34" s="624"/>
      <c r="DU34" s="624"/>
      <c r="DV34" s="625"/>
      <c r="DW34" s="626">
        <v>14.3</v>
      </c>
      <c r="DX34" s="638"/>
      <c r="DY34" s="638"/>
      <c r="DZ34" s="638"/>
      <c r="EA34" s="638"/>
      <c r="EB34" s="638"/>
      <c r="EC34" s="650"/>
    </row>
    <row r="35" spans="2:133" ht="11.25" customHeight="1" x14ac:dyDescent="0.2">
      <c r="B35" s="620" t="s">
        <v>325</v>
      </c>
      <c r="C35" s="621"/>
      <c r="D35" s="621"/>
      <c r="E35" s="621"/>
      <c r="F35" s="621"/>
      <c r="G35" s="621"/>
      <c r="H35" s="621"/>
      <c r="I35" s="621"/>
      <c r="J35" s="621"/>
      <c r="K35" s="621"/>
      <c r="L35" s="621"/>
      <c r="M35" s="621"/>
      <c r="N35" s="621"/>
      <c r="O35" s="621"/>
      <c r="P35" s="621"/>
      <c r="Q35" s="622"/>
      <c r="R35" s="623">
        <v>364171</v>
      </c>
      <c r="S35" s="624"/>
      <c r="T35" s="624"/>
      <c r="U35" s="624"/>
      <c r="V35" s="624"/>
      <c r="W35" s="624"/>
      <c r="X35" s="624"/>
      <c r="Y35" s="625"/>
      <c r="Z35" s="661">
        <v>2.2000000000000002</v>
      </c>
      <c r="AA35" s="661"/>
      <c r="AB35" s="661"/>
      <c r="AC35" s="661"/>
      <c r="AD35" s="662" t="s">
        <v>130</v>
      </c>
      <c r="AE35" s="662"/>
      <c r="AF35" s="662"/>
      <c r="AG35" s="662"/>
      <c r="AH35" s="662"/>
      <c r="AI35" s="662"/>
      <c r="AJ35" s="662"/>
      <c r="AK35" s="662"/>
      <c r="AL35" s="626" t="s">
        <v>130</v>
      </c>
      <c r="AM35" s="627"/>
      <c r="AN35" s="627"/>
      <c r="AO35" s="663"/>
      <c r="AP35" s="222"/>
      <c r="AQ35" s="675" t="s">
        <v>326</v>
      </c>
      <c r="AR35" s="676"/>
      <c r="AS35" s="676"/>
      <c r="AT35" s="676"/>
      <c r="AU35" s="676"/>
      <c r="AV35" s="676"/>
      <c r="AW35" s="676"/>
      <c r="AX35" s="676"/>
      <c r="AY35" s="676"/>
      <c r="AZ35" s="676"/>
      <c r="BA35" s="676"/>
      <c r="BB35" s="676"/>
      <c r="BC35" s="676"/>
      <c r="BD35" s="676"/>
      <c r="BE35" s="676"/>
      <c r="BF35" s="677"/>
      <c r="BG35" s="675" t="s">
        <v>327</v>
      </c>
      <c r="BH35" s="676"/>
      <c r="BI35" s="676"/>
      <c r="BJ35" s="676"/>
      <c r="BK35" s="676"/>
      <c r="BL35" s="676"/>
      <c r="BM35" s="676"/>
      <c r="BN35" s="676"/>
      <c r="BO35" s="676"/>
      <c r="BP35" s="676"/>
      <c r="BQ35" s="676"/>
      <c r="BR35" s="676"/>
      <c r="BS35" s="676"/>
      <c r="BT35" s="676"/>
      <c r="BU35" s="676"/>
      <c r="BV35" s="676"/>
      <c r="BW35" s="676"/>
      <c r="BX35" s="676"/>
      <c r="BY35" s="676"/>
      <c r="BZ35" s="676"/>
      <c r="CA35" s="676"/>
      <c r="CB35" s="677"/>
      <c r="CD35" s="620" t="s">
        <v>328</v>
      </c>
      <c r="CE35" s="621"/>
      <c r="CF35" s="621"/>
      <c r="CG35" s="621"/>
      <c r="CH35" s="621"/>
      <c r="CI35" s="621"/>
      <c r="CJ35" s="621"/>
      <c r="CK35" s="621"/>
      <c r="CL35" s="621"/>
      <c r="CM35" s="621"/>
      <c r="CN35" s="621"/>
      <c r="CO35" s="621"/>
      <c r="CP35" s="621"/>
      <c r="CQ35" s="622"/>
      <c r="CR35" s="623">
        <v>268005</v>
      </c>
      <c r="CS35" s="636"/>
      <c r="CT35" s="636"/>
      <c r="CU35" s="636"/>
      <c r="CV35" s="636"/>
      <c r="CW35" s="636"/>
      <c r="CX35" s="636"/>
      <c r="CY35" s="637"/>
      <c r="CZ35" s="626">
        <v>1.7</v>
      </c>
      <c r="DA35" s="638"/>
      <c r="DB35" s="638"/>
      <c r="DC35" s="639"/>
      <c r="DD35" s="629">
        <v>226148</v>
      </c>
      <c r="DE35" s="636"/>
      <c r="DF35" s="636"/>
      <c r="DG35" s="636"/>
      <c r="DH35" s="636"/>
      <c r="DI35" s="636"/>
      <c r="DJ35" s="636"/>
      <c r="DK35" s="637"/>
      <c r="DL35" s="629">
        <v>226148</v>
      </c>
      <c r="DM35" s="636"/>
      <c r="DN35" s="636"/>
      <c r="DO35" s="636"/>
      <c r="DP35" s="636"/>
      <c r="DQ35" s="636"/>
      <c r="DR35" s="636"/>
      <c r="DS35" s="636"/>
      <c r="DT35" s="636"/>
      <c r="DU35" s="636"/>
      <c r="DV35" s="637"/>
      <c r="DW35" s="626">
        <v>2.6</v>
      </c>
      <c r="DX35" s="638"/>
      <c r="DY35" s="638"/>
      <c r="DZ35" s="638"/>
      <c r="EA35" s="638"/>
      <c r="EB35" s="638"/>
      <c r="EC35" s="650"/>
    </row>
    <row r="36" spans="2:133" ht="11.25" customHeight="1" x14ac:dyDescent="0.2">
      <c r="B36" s="620" t="s">
        <v>329</v>
      </c>
      <c r="C36" s="621"/>
      <c r="D36" s="621"/>
      <c r="E36" s="621"/>
      <c r="F36" s="621"/>
      <c r="G36" s="621"/>
      <c r="H36" s="621"/>
      <c r="I36" s="621"/>
      <c r="J36" s="621"/>
      <c r="K36" s="621"/>
      <c r="L36" s="621"/>
      <c r="M36" s="621"/>
      <c r="N36" s="621"/>
      <c r="O36" s="621"/>
      <c r="P36" s="621"/>
      <c r="Q36" s="622"/>
      <c r="R36" s="623">
        <v>1331403</v>
      </c>
      <c r="S36" s="624"/>
      <c r="T36" s="624"/>
      <c r="U36" s="624"/>
      <c r="V36" s="624"/>
      <c r="W36" s="624"/>
      <c r="X36" s="624"/>
      <c r="Y36" s="625"/>
      <c r="Z36" s="661">
        <v>8</v>
      </c>
      <c r="AA36" s="661"/>
      <c r="AB36" s="661"/>
      <c r="AC36" s="661"/>
      <c r="AD36" s="662" t="s">
        <v>130</v>
      </c>
      <c r="AE36" s="662"/>
      <c r="AF36" s="662"/>
      <c r="AG36" s="662"/>
      <c r="AH36" s="662"/>
      <c r="AI36" s="662"/>
      <c r="AJ36" s="662"/>
      <c r="AK36" s="662"/>
      <c r="AL36" s="626" t="s">
        <v>247</v>
      </c>
      <c r="AM36" s="627"/>
      <c r="AN36" s="627"/>
      <c r="AO36" s="663"/>
      <c r="AP36" s="222"/>
      <c r="AQ36" s="672" t="s">
        <v>330</v>
      </c>
      <c r="AR36" s="673"/>
      <c r="AS36" s="673"/>
      <c r="AT36" s="673"/>
      <c r="AU36" s="673"/>
      <c r="AV36" s="673"/>
      <c r="AW36" s="673"/>
      <c r="AX36" s="673"/>
      <c r="AY36" s="674"/>
      <c r="AZ36" s="678">
        <v>1701656</v>
      </c>
      <c r="BA36" s="679"/>
      <c r="BB36" s="679"/>
      <c r="BC36" s="679"/>
      <c r="BD36" s="679"/>
      <c r="BE36" s="679"/>
      <c r="BF36" s="680"/>
      <c r="BG36" s="681" t="s">
        <v>331</v>
      </c>
      <c r="BH36" s="682"/>
      <c r="BI36" s="682"/>
      <c r="BJ36" s="682"/>
      <c r="BK36" s="682"/>
      <c r="BL36" s="682"/>
      <c r="BM36" s="682"/>
      <c r="BN36" s="682"/>
      <c r="BO36" s="682"/>
      <c r="BP36" s="682"/>
      <c r="BQ36" s="682"/>
      <c r="BR36" s="682"/>
      <c r="BS36" s="682"/>
      <c r="BT36" s="682"/>
      <c r="BU36" s="683"/>
      <c r="BV36" s="678">
        <v>13310</v>
      </c>
      <c r="BW36" s="679"/>
      <c r="BX36" s="679"/>
      <c r="BY36" s="679"/>
      <c r="BZ36" s="679"/>
      <c r="CA36" s="679"/>
      <c r="CB36" s="680"/>
      <c r="CD36" s="620" t="s">
        <v>332</v>
      </c>
      <c r="CE36" s="621"/>
      <c r="CF36" s="621"/>
      <c r="CG36" s="621"/>
      <c r="CH36" s="621"/>
      <c r="CI36" s="621"/>
      <c r="CJ36" s="621"/>
      <c r="CK36" s="621"/>
      <c r="CL36" s="621"/>
      <c r="CM36" s="621"/>
      <c r="CN36" s="621"/>
      <c r="CO36" s="621"/>
      <c r="CP36" s="621"/>
      <c r="CQ36" s="622"/>
      <c r="CR36" s="623">
        <v>2072944</v>
      </c>
      <c r="CS36" s="624"/>
      <c r="CT36" s="624"/>
      <c r="CU36" s="624"/>
      <c r="CV36" s="624"/>
      <c r="CW36" s="624"/>
      <c r="CX36" s="624"/>
      <c r="CY36" s="625"/>
      <c r="CZ36" s="626">
        <v>13.5</v>
      </c>
      <c r="DA36" s="638"/>
      <c r="DB36" s="638"/>
      <c r="DC36" s="639"/>
      <c r="DD36" s="629">
        <v>1858218</v>
      </c>
      <c r="DE36" s="624"/>
      <c r="DF36" s="624"/>
      <c r="DG36" s="624"/>
      <c r="DH36" s="624"/>
      <c r="DI36" s="624"/>
      <c r="DJ36" s="624"/>
      <c r="DK36" s="625"/>
      <c r="DL36" s="629">
        <v>1219937</v>
      </c>
      <c r="DM36" s="624"/>
      <c r="DN36" s="624"/>
      <c r="DO36" s="624"/>
      <c r="DP36" s="624"/>
      <c r="DQ36" s="624"/>
      <c r="DR36" s="624"/>
      <c r="DS36" s="624"/>
      <c r="DT36" s="624"/>
      <c r="DU36" s="624"/>
      <c r="DV36" s="625"/>
      <c r="DW36" s="626">
        <v>14.1</v>
      </c>
      <c r="DX36" s="638"/>
      <c r="DY36" s="638"/>
      <c r="DZ36" s="638"/>
      <c r="EA36" s="638"/>
      <c r="EB36" s="638"/>
      <c r="EC36" s="650"/>
    </row>
    <row r="37" spans="2:133" ht="11.25" customHeight="1" x14ac:dyDescent="0.2">
      <c r="B37" s="620" t="s">
        <v>333</v>
      </c>
      <c r="C37" s="621"/>
      <c r="D37" s="621"/>
      <c r="E37" s="621"/>
      <c r="F37" s="621"/>
      <c r="G37" s="621"/>
      <c r="H37" s="621"/>
      <c r="I37" s="621"/>
      <c r="J37" s="621"/>
      <c r="K37" s="621"/>
      <c r="L37" s="621"/>
      <c r="M37" s="621"/>
      <c r="N37" s="621"/>
      <c r="O37" s="621"/>
      <c r="P37" s="621"/>
      <c r="Q37" s="622"/>
      <c r="R37" s="623">
        <v>472680</v>
      </c>
      <c r="S37" s="624"/>
      <c r="T37" s="624"/>
      <c r="U37" s="624"/>
      <c r="V37" s="624"/>
      <c r="W37" s="624"/>
      <c r="X37" s="624"/>
      <c r="Y37" s="625"/>
      <c r="Z37" s="661">
        <v>2.8</v>
      </c>
      <c r="AA37" s="661"/>
      <c r="AB37" s="661"/>
      <c r="AC37" s="661"/>
      <c r="AD37" s="662">
        <v>12815</v>
      </c>
      <c r="AE37" s="662"/>
      <c r="AF37" s="662"/>
      <c r="AG37" s="662"/>
      <c r="AH37" s="662"/>
      <c r="AI37" s="662"/>
      <c r="AJ37" s="662"/>
      <c r="AK37" s="662"/>
      <c r="AL37" s="626">
        <v>0.2</v>
      </c>
      <c r="AM37" s="627"/>
      <c r="AN37" s="627"/>
      <c r="AO37" s="663"/>
      <c r="AQ37" s="656" t="s">
        <v>334</v>
      </c>
      <c r="AR37" s="657"/>
      <c r="AS37" s="657"/>
      <c r="AT37" s="657"/>
      <c r="AU37" s="657"/>
      <c r="AV37" s="657"/>
      <c r="AW37" s="657"/>
      <c r="AX37" s="657"/>
      <c r="AY37" s="658"/>
      <c r="AZ37" s="623">
        <v>572069</v>
      </c>
      <c r="BA37" s="624"/>
      <c r="BB37" s="624"/>
      <c r="BC37" s="624"/>
      <c r="BD37" s="636"/>
      <c r="BE37" s="636"/>
      <c r="BF37" s="659"/>
      <c r="BG37" s="620" t="s">
        <v>335</v>
      </c>
      <c r="BH37" s="621"/>
      <c r="BI37" s="621"/>
      <c r="BJ37" s="621"/>
      <c r="BK37" s="621"/>
      <c r="BL37" s="621"/>
      <c r="BM37" s="621"/>
      <c r="BN37" s="621"/>
      <c r="BO37" s="621"/>
      <c r="BP37" s="621"/>
      <c r="BQ37" s="621"/>
      <c r="BR37" s="621"/>
      <c r="BS37" s="621"/>
      <c r="BT37" s="621"/>
      <c r="BU37" s="622"/>
      <c r="BV37" s="623">
        <v>-3071</v>
      </c>
      <c r="BW37" s="624"/>
      <c r="BX37" s="624"/>
      <c r="BY37" s="624"/>
      <c r="BZ37" s="624"/>
      <c r="CA37" s="624"/>
      <c r="CB37" s="660"/>
      <c r="CD37" s="620" t="s">
        <v>336</v>
      </c>
      <c r="CE37" s="621"/>
      <c r="CF37" s="621"/>
      <c r="CG37" s="621"/>
      <c r="CH37" s="621"/>
      <c r="CI37" s="621"/>
      <c r="CJ37" s="621"/>
      <c r="CK37" s="621"/>
      <c r="CL37" s="621"/>
      <c r="CM37" s="621"/>
      <c r="CN37" s="621"/>
      <c r="CO37" s="621"/>
      <c r="CP37" s="621"/>
      <c r="CQ37" s="622"/>
      <c r="CR37" s="623">
        <v>525398</v>
      </c>
      <c r="CS37" s="636"/>
      <c r="CT37" s="636"/>
      <c r="CU37" s="636"/>
      <c r="CV37" s="636"/>
      <c r="CW37" s="636"/>
      <c r="CX37" s="636"/>
      <c r="CY37" s="637"/>
      <c r="CZ37" s="626">
        <v>3.4</v>
      </c>
      <c r="DA37" s="638"/>
      <c r="DB37" s="638"/>
      <c r="DC37" s="639"/>
      <c r="DD37" s="629">
        <v>522508</v>
      </c>
      <c r="DE37" s="636"/>
      <c r="DF37" s="636"/>
      <c r="DG37" s="636"/>
      <c r="DH37" s="636"/>
      <c r="DI37" s="636"/>
      <c r="DJ37" s="636"/>
      <c r="DK37" s="637"/>
      <c r="DL37" s="629">
        <v>522508</v>
      </c>
      <c r="DM37" s="636"/>
      <c r="DN37" s="636"/>
      <c r="DO37" s="636"/>
      <c r="DP37" s="636"/>
      <c r="DQ37" s="636"/>
      <c r="DR37" s="636"/>
      <c r="DS37" s="636"/>
      <c r="DT37" s="636"/>
      <c r="DU37" s="636"/>
      <c r="DV37" s="637"/>
      <c r="DW37" s="626">
        <v>6.1</v>
      </c>
      <c r="DX37" s="638"/>
      <c r="DY37" s="638"/>
      <c r="DZ37" s="638"/>
      <c r="EA37" s="638"/>
      <c r="EB37" s="638"/>
      <c r="EC37" s="650"/>
    </row>
    <row r="38" spans="2:133" ht="11.25" customHeight="1" x14ac:dyDescent="0.2">
      <c r="B38" s="620" t="s">
        <v>337</v>
      </c>
      <c r="C38" s="621"/>
      <c r="D38" s="621"/>
      <c r="E38" s="621"/>
      <c r="F38" s="621"/>
      <c r="G38" s="621"/>
      <c r="H38" s="621"/>
      <c r="I38" s="621"/>
      <c r="J38" s="621"/>
      <c r="K38" s="621"/>
      <c r="L38" s="621"/>
      <c r="M38" s="621"/>
      <c r="N38" s="621"/>
      <c r="O38" s="621"/>
      <c r="P38" s="621"/>
      <c r="Q38" s="622"/>
      <c r="R38" s="623">
        <v>833400</v>
      </c>
      <c r="S38" s="624"/>
      <c r="T38" s="624"/>
      <c r="U38" s="624"/>
      <c r="V38" s="624"/>
      <c r="W38" s="624"/>
      <c r="X38" s="624"/>
      <c r="Y38" s="625"/>
      <c r="Z38" s="661">
        <v>5</v>
      </c>
      <c r="AA38" s="661"/>
      <c r="AB38" s="661"/>
      <c r="AC38" s="661"/>
      <c r="AD38" s="662" t="s">
        <v>130</v>
      </c>
      <c r="AE38" s="662"/>
      <c r="AF38" s="662"/>
      <c r="AG38" s="662"/>
      <c r="AH38" s="662"/>
      <c r="AI38" s="662"/>
      <c r="AJ38" s="662"/>
      <c r="AK38" s="662"/>
      <c r="AL38" s="626" t="s">
        <v>247</v>
      </c>
      <c r="AM38" s="627"/>
      <c r="AN38" s="627"/>
      <c r="AO38" s="663"/>
      <c r="AQ38" s="656" t="s">
        <v>338</v>
      </c>
      <c r="AR38" s="657"/>
      <c r="AS38" s="657"/>
      <c r="AT38" s="657"/>
      <c r="AU38" s="657"/>
      <c r="AV38" s="657"/>
      <c r="AW38" s="657"/>
      <c r="AX38" s="657"/>
      <c r="AY38" s="658"/>
      <c r="AZ38" s="623" t="s">
        <v>130</v>
      </c>
      <c r="BA38" s="624"/>
      <c r="BB38" s="624"/>
      <c r="BC38" s="624"/>
      <c r="BD38" s="636"/>
      <c r="BE38" s="636"/>
      <c r="BF38" s="659"/>
      <c r="BG38" s="620" t="s">
        <v>339</v>
      </c>
      <c r="BH38" s="621"/>
      <c r="BI38" s="621"/>
      <c r="BJ38" s="621"/>
      <c r="BK38" s="621"/>
      <c r="BL38" s="621"/>
      <c r="BM38" s="621"/>
      <c r="BN38" s="621"/>
      <c r="BO38" s="621"/>
      <c r="BP38" s="621"/>
      <c r="BQ38" s="621"/>
      <c r="BR38" s="621"/>
      <c r="BS38" s="621"/>
      <c r="BT38" s="621"/>
      <c r="BU38" s="622"/>
      <c r="BV38" s="623">
        <v>3446</v>
      </c>
      <c r="BW38" s="624"/>
      <c r="BX38" s="624"/>
      <c r="BY38" s="624"/>
      <c r="BZ38" s="624"/>
      <c r="CA38" s="624"/>
      <c r="CB38" s="660"/>
      <c r="CD38" s="620" t="s">
        <v>340</v>
      </c>
      <c r="CE38" s="621"/>
      <c r="CF38" s="621"/>
      <c r="CG38" s="621"/>
      <c r="CH38" s="621"/>
      <c r="CI38" s="621"/>
      <c r="CJ38" s="621"/>
      <c r="CK38" s="621"/>
      <c r="CL38" s="621"/>
      <c r="CM38" s="621"/>
      <c r="CN38" s="621"/>
      <c r="CO38" s="621"/>
      <c r="CP38" s="621"/>
      <c r="CQ38" s="622"/>
      <c r="CR38" s="623">
        <v>1129587</v>
      </c>
      <c r="CS38" s="624"/>
      <c r="CT38" s="624"/>
      <c r="CU38" s="624"/>
      <c r="CV38" s="624"/>
      <c r="CW38" s="624"/>
      <c r="CX38" s="624"/>
      <c r="CY38" s="625"/>
      <c r="CZ38" s="626">
        <v>7.3</v>
      </c>
      <c r="DA38" s="638"/>
      <c r="DB38" s="638"/>
      <c r="DC38" s="639"/>
      <c r="DD38" s="629">
        <v>951393</v>
      </c>
      <c r="DE38" s="624"/>
      <c r="DF38" s="624"/>
      <c r="DG38" s="624"/>
      <c r="DH38" s="624"/>
      <c r="DI38" s="624"/>
      <c r="DJ38" s="624"/>
      <c r="DK38" s="625"/>
      <c r="DL38" s="629">
        <v>907897</v>
      </c>
      <c r="DM38" s="624"/>
      <c r="DN38" s="624"/>
      <c r="DO38" s="624"/>
      <c r="DP38" s="624"/>
      <c r="DQ38" s="624"/>
      <c r="DR38" s="624"/>
      <c r="DS38" s="624"/>
      <c r="DT38" s="624"/>
      <c r="DU38" s="624"/>
      <c r="DV38" s="625"/>
      <c r="DW38" s="626">
        <v>10.5</v>
      </c>
      <c r="DX38" s="638"/>
      <c r="DY38" s="638"/>
      <c r="DZ38" s="638"/>
      <c r="EA38" s="638"/>
      <c r="EB38" s="638"/>
      <c r="EC38" s="650"/>
    </row>
    <row r="39" spans="2:133" ht="11.25" customHeight="1" x14ac:dyDescent="0.2">
      <c r="B39" s="620" t="s">
        <v>341</v>
      </c>
      <c r="C39" s="621"/>
      <c r="D39" s="621"/>
      <c r="E39" s="621"/>
      <c r="F39" s="621"/>
      <c r="G39" s="621"/>
      <c r="H39" s="621"/>
      <c r="I39" s="621"/>
      <c r="J39" s="621"/>
      <c r="K39" s="621"/>
      <c r="L39" s="621"/>
      <c r="M39" s="621"/>
      <c r="N39" s="621"/>
      <c r="O39" s="621"/>
      <c r="P39" s="621"/>
      <c r="Q39" s="622"/>
      <c r="R39" s="623" t="s">
        <v>247</v>
      </c>
      <c r="S39" s="624"/>
      <c r="T39" s="624"/>
      <c r="U39" s="624"/>
      <c r="V39" s="624"/>
      <c r="W39" s="624"/>
      <c r="X39" s="624"/>
      <c r="Y39" s="625"/>
      <c r="Z39" s="661" t="s">
        <v>247</v>
      </c>
      <c r="AA39" s="661"/>
      <c r="AB39" s="661"/>
      <c r="AC39" s="661"/>
      <c r="AD39" s="662" t="s">
        <v>247</v>
      </c>
      <c r="AE39" s="662"/>
      <c r="AF39" s="662"/>
      <c r="AG39" s="662"/>
      <c r="AH39" s="662"/>
      <c r="AI39" s="662"/>
      <c r="AJ39" s="662"/>
      <c r="AK39" s="662"/>
      <c r="AL39" s="626" t="s">
        <v>130</v>
      </c>
      <c r="AM39" s="627"/>
      <c r="AN39" s="627"/>
      <c r="AO39" s="663"/>
      <c r="AQ39" s="656" t="s">
        <v>342</v>
      </c>
      <c r="AR39" s="657"/>
      <c r="AS39" s="657"/>
      <c r="AT39" s="657"/>
      <c r="AU39" s="657"/>
      <c r="AV39" s="657"/>
      <c r="AW39" s="657"/>
      <c r="AX39" s="657"/>
      <c r="AY39" s="658"/>
      <c r="AZ39" s="623" t="s">
        <v>247</v>
      </c>
      <c r="BA39" s="624"/>
      <c r="BB39" s="624"/>
      <c r="BC39" s="624"/>
      <c r="BD39" s="636"/>
      <c r="BE39" s="636"/>
      <c r="BF39" s="659"/>
      <c r="BG39" s="620" t="s">
        <v>343</v>
      </c>
      <c r="BH39" s="621"/>
      <c r="BI39" s="621"/>
      <c r="BJ39" s="621"/>
      <c r="BK39" s="621"/>
      <c r="BL39" s="621"/>
      <c r="BM39" s="621"/>
      <c r="BN39" s="621"/>
      <c r="BO39" s="621"/>
      <c r="BP39" s="621"/>
      <c r="BQ39" s="621"/>
      <c r="BR39" s="621"/>
      <c r="BS39" s="621"/>
      <c r="BT39" s="621"/>
      <c r="BU39" s="622"/>
      <c r="BV39" s="623">
        <v>5088</v>
      </c>
      <c r="BW39" s="624"/>
      <c r="BX39" s="624"/>
      <c r="BY39" s="624"/>
      <c r="BZ39" s="624"/>
      <c r="CA39" s="624"/>
      <c r="CB39" s="660"/>
      <c r="CD39" s="620" t="s">
        <v>344</v>
      </c>
      <c r="CE39" s="621"/>
      <c r="CF39" s="621"/>
      <c r="CG39" s="621"/>
      <c r="CH39" s="621"/>
      <c r="CI39" s="621"/>
      <c r="CJ39" s="621"/>
      <c r="CK39" s="621"/>
      <c r="CL39" s="621"/>
      <c r="CM39" s="621"/>
      <c r="CN39" s="621"/>
      <c r="CO39" s="621"/>
      <c r="CP39" s="621"/>
      <c r="CQ39" s="622"/>
      <c r="CR39" s="623">
        <v>1489868</v>
      </c>
      <c r="CS39" s="636"/>
      <c r="CT39" s="636"/>
      <c r="CU39" s="636"/>
      <c r="CV39" s="636"/>
      <c r="CW39" s="636"/>
      <c r="CX39" s="636"/>
      <c r="CY39" s="637"/>
      <c r="CZ39" s="626">
        <v>9.6999999999999993</v>
      </c>
      <c r="DA39" s="638"/>
      <c r="DB39" s="638"/>
      <c r="DC39" s="639"/>
      <c r="DD39" s="629">
        <v>1453300</v>
      </c>
      <c r="DE39" s="636"/>
      <c r="DF39" s="636"/>
      <c r="DG39" s="636"/>
      <c r="DH39" s="636"/>
      <c r="DI39" s="636"/>
      <c r="DJ39" s="636"/>
      <c r="DK39" s="637"/>
      <c r="DL39" s="629" t="s">
        <v>130</v>
      </c>
      <c r="DM39" s="636"/>
      <c r="DN39" s="636"/>
      <c r="DO39" s="636"/>
      <c r="DP39" s="636"/>
      <c r="DQ39" s="636"/>
      <c r="DR39" s="636"/>
      <c r="DS39" s="636"/>
      <c r="DT39" s="636"/>
      <c r="DU39" s="636"/>
      <c r="DV39" s="637"/>
      <c r="DW39" s="626" t="s">
        <v>130</v>
      </c>
      <c r="DX39" s="638"/>
      <c r="DY39" s="638"/>
      <c r="DZ39" s="638"/>
      <c r="EA39" s="638"/>
      <c r="EB39" s="638"/>
      <c r="EC39" s="650"/>
    </row>
    <row r="40" spans="2:133" ht="11.25" customHeight="1" x14ac:dyDescent="0.2">
      <c r="B40" s="620" t="s">
        <v>345</v>
      </c>
      <c r="C40" s="621"/>
      <c r="D40" s="621"/>
      <c r="E40" s="621"/>
      <c r="F40" s="621"/>
      <c r="G40" s="621"/>
      <c r="H40" s="621"/>
      <c r="I40" s="621"/>
      <c r="J40" s="621"/>
      <c r="K40" s="621"/>
      <c r="L40" s="621"/>
      <c r="M40" s="621"/>
      <c r="N40" s="621"/>
      <c r="O40" s="621"/>
      <c r="P40" s="621"/>
      <c r="Q40" s="622"/>
      <c r="R40" s="623">
        <v>191000</v>
      </c>
      <c r="S40" s="624"/>
      <c r="T40" s="624"/>
      <c r="U40" s="624"/>
      <c r="V40" s="624"/>
      <c r="W40" s="624"/>
      <c r="X40" s="624"/>
      <c r="Y40" s="625"/>
      <c r="Z40" s="661">
        <v>1.2</v>
      </c>
      <c r="AA40" s="661"/>
      <c r="AB40" s="661"/>
      <c r="AC40" s="661"/>
      <c r="AD40" s="662" t="s">
        <v>247</v>
      </c>
      <c r="AE40" s="662"/>
      <c r="AF40" s="662"/>
      <c r="AG40" s="662"/>
      <c r="AH40" s="662"/>
      <c r="AI40" s="662"/>
      <c r="AJ40" s="662"/>
      <c r="AK40" s="662"/>
      <c r="AL40" s="626" t="s">
        <v>130</v>
      </c>
      <c r="AM40" s="627"/>
      <c r="AN40" s="627"/>
      <c r="AO40" s="663"/>
      <c r="AQ40" s="656" t="s">
        <v>346</v>
      </c>
      <c r="AR40" s="657"/>
      <c r="AS40" s="657"/>
      <c r="AT40" s="657"/>
      <c r="AU40" s="657"/>
      <c r="AV40" s="657"/>
      <c r="AW40" s="657"/>
      <c r="AX40" s="657"/>
      <c r="AY40" s="658"/>
      <c r="AZ40" s="623" t="s">
        <v>130</v>
      </c>
      <c r="BA40" s="624"/>
      <c r="BB40" s="624"/>
      <c r="BC40" s="624"/>
      <c r="BD40" s="636"/>
      <c r="BE40" s="636"/>
      <c r="BF40" s="659"/>
      <c r="BG40" s="664" t="s">
        <v>347</v>
      </c>
      <c r="BH40" s="665"/>
      <c r="BI40" s="665"/>
      <c r="BJ40" s="665"/>
      <c r="BK40" s="665"/>
      <c r="BL40" s="223"/>
      <c r="BM40" s="621" t="s">
        <v>348</v>
      </c>
      <c r="BN40" s="621"/>
      <c r="BO40" s="621"/>
      <c r="BP40" s="621"/>
      <c r="BQ40" s="621"/>
      <c r="BR40" s="621"/>
      <c r="BS40" s="621"/>
      <c r="BT40" s="621"/>
      <c r="BU40" s="622"/>
      <c r="BV40" s="623">
        <v>101</v>
      </c>
      <c r="BW40" s="624"/>
      <c r="BX40" s="624"/>
      <c r="BY40" s="624"/>
      <c r="BZ40" s="624"/>
      <c r="CA40" s="624"/>
      <c r="CB40" s="660"/>
      <c r="CD40" s="620" t="s">
        <v>349</v>
      </c>
      <c r="CE40" s="621"/>
      <c r="CF40" s="621"/>
      <c r="CG40" s="621"/>
      <c r="CH40" s="621"/>
      <c r="CI40" s="621"/>
      <c r="CJ40" s="621"/>
      <c r="CK40" s="621"/>
      <c r="CL40" s="621"/>
      <c r="CM40" s="621"/>
      <c r="CN40" s="621"/>
      <c r="CO40" s="621"/>
      <c r="CP40" s="621"/>
      <c r="CQ40" s="622"/>
      <c r="CR40" s="623">
        <v>317278</v>
      </c>
      <c r="CS40" s="624"/>
      <c r="CT40" s="624"/>
      <c r="CU40" s="624"/>
      <c r="CV40" s="624"/>
      <c r="CW40" s="624"/>
      <c r="CX40" s="624"/>
      <c r="CY40" s="625"/>
      <c r="CZ40" s="626">
        <v>2.1</v>
      </c>
      <c r="DA40" s="638"/>
      <c r="DB40" s="638"/>
      <c r="DC40" s="639"/>
      <c r="DD40" s="629">
        <v>50598</v>
      </c>
      <c r="DE40" s="624"/>
      <c r="DF40" s="624"/>
      <c r="DG40" s="624"/>
      <c r="DH40" s="624"/>
      <c r="DI40" s="624"/>
      <c r="DJ40" s="624"/>
      <c r="DK40" s="625"/>
      <c r="DL40" s="629" t="s">
        <v>130</v>
      </c>
      <c r="DM40" s="624"/>
      <c r="DN40" s="624"/>
      <c r="DO40" s="624"/>
      <c r="DP40" s="624"/>
      <c r="DQ40" s="624"/>
      <c r="DR40" s="624"/>
      <c r="DS40" s="624"/>
      <c r="DT40" s="624"/>
      <c r="DU40" s="624"/>
      <c r="DV40" s="625"/>
      <c r="DW40" s="626" t="s">
        <v>247</v>
      </c>
      <c r="DX40" s="638"/>
      <c r="DY40" s="638"/>
      <c r="DZ40" s="638"/>
      <c r="EA40" s="638"/>
      <c r="EB40" s="638"/>
      <c r="EC40" s="650"/>
    </row>
    <row r="41" spans="2:133" ht="11.25" customHeight="1" x14ac:dyDescent="0.2">
      <c r="B41" s="604" t="s">
        <v>350</v>
      </c>
      <c r="C41" s="605"/>
      <c r="D41" s="605"/>
      <c r="E41" s="605"/>
      <c r="F41" s="605"/>
      <c r="G41" s="605"/>
      <c r="H41" s="605"/>
      <c r="I41" s="605"/>
      <c r="J41" s="605"/>
      <c r="K41" s="605"/>
      <c r="L41" s="605"/>
      <c r="M41" s="605"/>
      <c r="N41" s="605"/>
      <c r="O41" s="605"/>
      <c r="P41" s="605"/>
      <c r="Q41" s="606"/>
      <c r="R41" s="607">
        <v>16601588</v>
      </c>
      <c r="S41" s="648"/>
      <c r="T41" s="648"/>
      <c r="U41" s="648"/>
      <c r="V41" s="648"/>
      <c r="W41" s="648"/>
      <c r="X41" s="648"/>
      <c r="Y41" s="651"/>
      <c r="Z41" s="652">
        <v>100</v>
      </c>
      <c r="AA41" s="652"/>
      <c r="AB41" s="652"/>
      <c r="AC41" s="652"/>
      <c r="AD41" s="653">
        <v>8433851</v>
      </c>
      <c r="AE41" s="653"/>
      <c r="AF41" s="653"/>
      <c r="AG41" s="653"/>
      <c r="AH41" s="653"/>
      <c r="AI41" s="653"/>
      <c r="AJ41" s="653"/>
      <c r="AK41" s="653"/>
      <c r="AL41" s="610">
        <v>100</v>
      </c>
      <c r="AM41" s="654"/>
      <c r="AN41" s="654"/>
      <c r="AO41" s="655"/>
      <c r="AQ41" s="656" t="s">
        <v>351</v>
      </c>
      <c r="AR41" s="657"/>
      <c r="AS41" s="657"/>
      <c r="AT41" s="657"/>
      <c r="AU41" s="657"/>
      <c r="AV41" s="657"/>
      <c r="AW41" s="657"/>
      <c r="AX41" s="657"/>
      <c r="AY41" s="658"/>
      <c r="AZ41" s="623">
        <v>190459</v>
      </c>
      <c r="BA41" s="624"/>
      <c r="BB41" s="624"/>
      <c r="BC41" s="624"/>
      <c r="BD41" s="636"/>
      <c r="BE41" s="636"/>
      <c r="BF41" s="659"/>
      <c r="BG41" s="664"/>
      <c r="BH41" s="665"/>
      <c r="BI41" s="665"/>
      <c r="BJ41" s="665"/>
      <c r="BK41" s="665"/>
      <c r="BL41" s="223"/>
      <c r="BM41" s="621" t="s">
        <v>352</v>
      </c>
      <c r="BN41" s="621"/>
      <c r="BO41" s="621"/>
      <c r="BP41" s="621"/>
      <c r="BQ41" s="621"/>
      <c r="BR41" s="621"/>
      <c r="BS41" s="621"/>
      <c r="BT41" s="621"/>
      <c r="BU41" s="622"/>
      <c r="BV41" s="623" t="s">
        <v>247</v>
      </c>
      <c r="BW41" s="624"/>
      <c r="BX41" s="624"/>
      <c r="BY41" s="624"/>
      <c r="BZ41" s="624"/>
      <c r="CA41" s="624"/>
      <c r="CB41" s="660"/>
      <c r="CD41" s="620" t="s">
        <v>353</v>
      </c>
      <c r="CE41" s="621"/>
      <c r="CF41" s="621"/>
      <c r="CG41" s="621"/>
      <c r="CH41" s="621"/>
      <c r="CI41" s="621"/>
      <c r="CJ41" s="621"/>
      <c r="CK41" s="621"/>
      <c r="CL41" s="621"/>
      <c r="CM41" s="621"/>
      <c r="CN41" s="621"/>
      <c r="CO41" s="621"/>
      <c r="CP41" s="621"/>
      <c r="CQ41" s="622"/>
      <c r="CR41" s="623" t="s">
        <v>130</v>
      </c>
      <c r="CS41" s="636"/>
      <c r="CT41" s="636"/>
      <c r="CU41" s="636"/>
      <c r="CV41" s="636"/>
      <c r="CW41" s="636"/>
      <c r="CX41" s="636"/>
      <c r="CY41" s="637"/>
      <c r="CZ41" s="626" t="s">
        <v>130</v>
      </c>
      <c r="DA41" s="638"/>
      <c r="DB41" s="638"/>
      <c r="DC41" s="639"/>
      <c r="DD41" s="629" t="s">
        <v>130</v>
      </c>
      <c r="DE41" s="636"/>
      <c r="DF41" s="636"/>
      <c r="DG41" s="636"/>
      <c r="DH41" s="636"/>
      <c r="DI41" s="636"/>
      <c r="DJ41" s="636"/>
      <c r="DK41" s="637"/>
      <c r="DL41" s="630"/>
      <c r="DM41" s="631"/>
      <c r="DN41" s="631"/>
      <c r="DO41" s="631"/>
      <c r="DP41" s="631"/>
      <c r="DQ41" s="631"/>
      <c r="DR41" s="631"/>
      <c r="DS41" s="631"/>
      <c r="DT41" s="631"/>
      <c r="DU41" s="631"/>
      <c r="DV41" s="632"/>
      <c r="DW41" s="633"/>
      <c r="DX41" s="634"/>
      <c r="DY41" s="634"/>
      <c r="DZ41" s="634"/>
      <c r="EA41" s="634"/>
      <c r="EB41" s="634"/>
      <c r="EC41" s="635"/>
    </row>
    <row r="42" spans="2:133" ht="11.25" customHeight="1" x14ac:dyDescent="0.2">
      <c r="AQ42" s="668" t="s">
        <v>354</v>
      </c>
      <c r="AR42" s="669"/>
      <c r="AS42" s="669"/>
      <c r="AT42" s="669"/>
      <c r="AU42" s="669"/>
      <c r="AV42" s="669"/>
      <c r="AW42" s="669"/>
      <c r="AX42" s="669"/>
      <c r="AY42" s="670"/>
      <c r="AZ42" s="607">
        <v>939128</v>
      </c>
      <c r="BA42" s="648"/>
      <c r="BB42" s="648"/>
      <c r="BC42" s="648"/>
      <c r="BD42" s="608"/>
      <c r="BE42" s="608"/>
      <c r="BF42" s="671"/>
      <c r="BG42" s="666"/>
      <c r="BH42" s="667"/>
      <c r="BI42" s="667"/>
      <c r="BJ42" s="667"/>
      <c r="BK42" s="667"/>
      <c r="BL42" s="224"/>
      <c r="BM42" s="605" t="s">
        <v>355</v>
      </c>
      <c r="BN42" s="605"/>
      <c r="BO42" s="605"/>
      <c r="BP42" s="605"/>
      <c r="BQ42" s="605"/>
      <c r="BR42" s="605"/>
      <c r="BS42" s="605"/>
      <c r="BT42" s="605"/>
      <c r="BU42" s="606"/>
      <c r="BV42" s="607">
        <v>386</v>
      </c>
      <c r="BW42" s="648"/>
      <c r="BX42" s="648"/>
      <c r="BY42" s="648"/>
      <c r="BZ42" s="648"/>
      <c r="CA42" s="648"/>
      <c r="CB42" s="649"/>
      <c r="CD42" s="620" t="s">
        <v>356</v>
      </c>
      <c r="CE42" s="621"/>
      <c r="CF42" s="621"/>
      <c r="CG42" s="621"/>
      <c r="CH42" s="621"/>
      <c r="CI42" s="621"/>
      <c r="CJ42" s="621"/>
      <c r="CK42" s="621"/>
      <c r="CL42" s="621"/>
      <c r="CM42" s="621"/>
      <c r="CN42" s="621"/>
      <c r="CO42" s="621"/>
      <c r="CP42" s="621"/>
      <c r="CQ42" s="622"/>
      <c r="CR42" s="623">
        <v>2150346</v>
      </c>
      <c r="CS42" s="636"/>
      <c r="CT42" s="636"/>
      <c r="CU42" s="636"/>
      <c r="CV42" s="636"/>
      <c r="CW42" s="636"/>
      <c r="CX42" s="636"/>
      <c r="CY42" s="637"/>
      <c r="CZ42" s="626">
        <v>14</v>
      </c>
      <c r="DA42" s="638"/>
      <c r="DB42" s="638"/>
      <c r="DC42" s="639"/>
      <c r="DD42" s="629">
        <v>362057</v>
      </c>
      <c r="DE42" s="636"/>
      <c r="DF42" s="636"/>
      <c r="DG42" s="636"/>
      <c r="DH42" s="636"/>
      <c r="DI42" s="636"/>
      <c r="DJ42" s="636"/>
      <c r="DK42" s="637"/>
      <c r="DL42" s="630"/>
      <c r="DM42" s="631"/>
      <c r="DN42" s="631"/>
      <c r="DO42" s="631"/>
      <c r="DP42" s="631"/>
      <c r="DQ42" s="631"/>
      <c r="DR42" s="631"/>
      <c r="DS42" s="631"/>
      <c r="DT42" s="631"/>
      <c r="DU42" s="631"/>
      <c r="DV42" s="632"/>
      <c r="DW42" s="633"/>
      <c r="DX42" s="634"/>
      <c r="DY42" s="634"/>
      <c r="DZ42" s="634"/>
      <c r="EA42" s="634"/>
      <c r="EB42" s="634"/>
      <c r="EC42" s="635"/>
    </row>
    <row r="43" spans="2:133" ht="11.25" customHeight="1" x14ac:dyDescent="0.2">
      <c r="B43" s="214" t="s">
        <v>357</v>
      </c>
      <c r="CD43" s="620" t="s">
        <v>358</v>
      </c>
      <c r="CE43" s="621"/>
      <c r="CF43" s="621"/>
      <c r="CG43" s="621"/>
      <c r="CH43" s="621"/>
      <c r="CI43" s="621"/>
      <c r="CJ43" s="621"/>
      <c r="CK43" s="621"/>
      <c r="CL43" s="621"/>
      <c r="CM43" s="621"/>
      <c r="CN43" s="621"/>
      <c r="CO43" s="621"/>
      <c r="CP43" s="621"/>
      <c r="CQ43" s="622"/>
      <c r="CR43" s="623">
        <v>24911</v>
      </c>
      <c r="CS43" s="636"/>
      <c r="CT43" s="636"/>
      <c r="CU43" s="636"/>
      <c r="CV43" s="636"/>
      <c r="CW43" s="636"/>
      <c r="CX43" s="636"/>
      <c r="CY43" s="637"/>
      <c r="CZ43" s="626">
        <v>0.2</v>
      </c>
      <c r="DA43" s="638"/>
      <c r="DB43" s="638"/>
      <c r="DC43" s="639"/>
      <c r="DD43" s="629">
        <v>24911</v>
      </c>
      <c r="DE43" s="636"/>
      <c r="DF43" s="636"/>
      <c r="DG43" s="636"/>
      <c r="DH43" s="636"/>
      <c r="DI43" s="636"/>
      <c r="DJ43" s="636"/>
      <c r="DK43" s="637"/>
      <c r="DL43" s="630"/>
      <c r="DM43" s="631"/>
      <c r="DN43" s="631"/>
      <c r="DO43" s="631"/>
      <c r="DP43" s="631"/>
      <c r="DQ43" s="631"/>
      <c r="DR43" s="631"/>
      <c r="DS43" s="631"/>
      <c r="DT43" s="631"/>
      <c r="DU43" s="631"/>
      <c r="DV43" s="632"/>
      <c r="DW43" s="633"/>
      <c r="DX43" s="634"/>
      <c r="DY43" s="634"/>
      <c r="DZ43" s="634"/>
      <c r="EA43" s="634"/>
      <c r="EB43" s="634"/>
      <c r="EC43" s="635"/>
    </row>
    <row r="44" spans="2:133" ht="11.25" customHeight="1" x14ac:dyDescent="0.2">
      <c r="B44" s="640" t="s">
        <v>359</v>
      </c>
      <c r="C44" s="640"/>
      <c r="D44" s="640"/>
      <c r="E44" s="640"/>
      <c r="F44" s="640"/>
      <c r="G44" s="640"/>
      <c r="H44" s="640"/>
      <c r="I44" s="640"/>
      <c r="J44" s="640"/>
      <c r="K44" s="640"/>
      <c r="L44" s="640"/>
      <c r="M44" s="640"/>
      <c r="N44" s="640"/>
      <c r="O44" s="640"/>
      <c r="P44" s="640"/>
      <c r="Q44" s="640"/>
      <c r="R44" s="640"/>
      <c r="S44" s="640"/>
      <c r="T44" s="640"/>
      <c r="U44" s="640"/>
      <c r="V44" s="640"/>
      <c r="W44" s="640"/>
      <c r="X44" s="640"/>
      <c r="Y44" s="640"/>
      <c r="Z44" s="640"/>
      <c r="AA44" s="640"/>
      <c r="AB44" s="640"/>
      <c r="AC44" s="640"/>
      <c r="AD44" s="640"/>
      <c r="AE44" s="640"/>
      <c r="AF44" s="640"/>
      <c r="AG44" s="640"/>
      <c r="AH44" s="640"/>
      <c r="AI44" s="640"/>
      <c r="AJ44" s="640"/>
      <c r="AK44" s="640"/>
      <c r="AL44" s="640"/>
      <c r="AM44" s="640"/>
      <c r="AN44" s="640"/>
      <c r="AO44" s="640"/>
      <c r="AP44" s="640"/>
      <c r="AQ44" s="640"/>
      <c r="AR44" s="640"/>
      <c r="AS44" s="640"/>
      <c r="AT44" s="640"/>
      <c r="AU44" s="640"/>
      <c r="AV44" s="640"/>
      <c r="AW44" s="640"/>
      <c r="AX44" s="640"/>
      <c r="AY44" s="640"/>
      <c r="AZ44" s="640"/>
      <c r="BA44" s="640"/>
      <c r="BB44" s="640"/>
      <c r="BC44" s="640"/>
      <c r="BD44" s="640"/>
      <c r="BE44" s="640"/>
      <c r="BF44" s="640"/>
      <c r="BG44" s="640"/>
      <c r="BH44" s="640"/>
      <c r="BI44" s="640"/>
      <c r="BJ44" s="640"/>
      <c r="BK44" s="640"/>
      <c r="BL44" s="640"/>
      <c r="BM44" s="640"/>
      <c r="BN44" s="640"/>
      <c r="BO44" s="640"/>
      <c r="BP44" s="640"/>
      <c r="BQ44" s="640"/>
      <c r="BR44" s="640"/>
      <c r="BS44" s="640"/>
      <c r="BT44" s="640"/>
      <c r="BU44" s="640"/>
      <c r="BV44" s="640"/>
      <c r="BW44" s="640"/>
      <c r="BX44" s="640"/>
      <c r="BY44" s="640"/>
      <c r="BZ44" s="640"/>
      <c r="CA44" s="640"/>
      <c r="CB44" s="640"/>
      <c r="CC44" s="641"/>
      <c r="CD44" s="642" t="s">
        <v>307</v>
      </c>
      <c r="CE44" s="643"/>
      <c r="CF44" s="620" t="s">
        <v>360</v>
      </c>
      <c r="CG44" s="621"/>
      <c r="CH44" s="621"/>
      <c r="CI44" s="621"/>
      <c r="CJ44" s="621"/>
      <c r="CK44" s="621"/>
      <c r="CL44" s="621"/>
      <c r="CM44" s="621"/>
      <c r="CN44" s="621"/>
      <c r="CO44" s="621"/>
      <c r="CP44" s="621"/>
      <c r="CQ44" s="622"/>
      <c r="CR44" s="623">
        <v>2147617</v>
      </c>
      <c r="CS44" s="624"/>
      <c r="CT44" s="624"/>
      <c r="CU44" s="624"/>
      <c r="CV44" s="624"/>
      <c r="CW44" s="624"/>
      <c r="CX44" s="624"/>
      <c r="CY44" s="625"/>
      <c r="CZ44" s="626">
        <v>14</v>
      </c>
      <c r="DA44" s="627"/>
      <c r="DB44" s="627"/>
      <c r="DC44" s="628"/>
      <c r="DD44" s="629">
        <v>362057</v>
      </c>
      <c r="DE44" s="624"/>
      <c r="DF44" s="624"/>
      <c r="DG44" s="624"/>
      <c r="DH44" s="624"/>
      <c r="DI44" s="624"/>
      <c r="DJ44" s="624"/>
      <c r="DK44" s="625"/>
      <c r="DL44" s="630"/>
      <c r="DM44" s="631"/>
      <c r="DN44" s="631"/>
      <c r="DO44" s="631"/>
      <c r="DP44" s="631"/>
      <c r="DQ44" s="631"/>
      <c r="DR44" s="631"/>
      <c r="DS44" s="631"/>
      <c r="DT44" s="631"/>
      <c r="DU44" s="631"/>
      <c r="DV44" s="632"/>
      <c r="DW44" s="633"/>
      <c r="DX44" s="634"/>
      <c r="DY44" s="634"/>
      <c r="DZ44" s="634"/>
      <c r="EA44" s="634"/>
      <c r="EB44" s="634"/>
      <c r="EC44" s="635"/>
    </row>
    <row r="45" spans="2:133" ht="11.25" customHeight="1" x14ac:dyDescent="0.2">
      <c r="B45" s="640" t="s">
        <v>361</v>
      </c>
      <c r="C45" s="640"/>
      <c r="D45" s="640"/>
      <c r="E45" s="640"/>
      <c r="F45" s="640"/>
      <c r="G45" s="640"/>
      <c r="H45" s="640"/>
      <c r="I45" s="640"/>
      <c r="J45" s="640"/>
      <c r="K45" s="640"/>
      <c r="L45" s="640"/>
      <c r="M45" s="640"/>
      <c r="N45" s="640"/>
      <c r="O45" s="640"/>
      <c r="P45" s="640"/>
      <c r="Q45" s="640"/>
      <c r="R45" s="640"/>
      <c r="S45" s="640"/>
      <c r="T45" s="640"/>
      <c r="U45" s="640"/>
      <c r="V45" s="640"/>
      <c r="W45" s="640"/>
      <c r="X45" s="640"/>
      <c r="Y45" s="640"/>
      <c r="Z45" s="640"/>
      <c r="AA45" s="640"/>
      <c r="AB45" s="640"/>
      <c r="AC45" s="640"/>
      <c r="AD45" s="640"/>
      <c r="AE45" s="640"/>
      <c r="AF45" s="640"/>
      <c r="AG45" s="640"/>
      <c r="AH45" s="640"/>
      <c r="AI45" s="640"/>
      <c r="AJ45" s="640"/>
      <c r="AK45" s="640"/>
      <c r="AL45" s="640"/>
      <c r="AM45" s="640"/>
      <c r="AN45" s="640"/>
      <c r="AO45" s="640"/>
      <c r="AP45" s="640"/>
      <c r="AQ45" s="640"/>
      <c r="AR45" s="640"/>
      <c r="AS45" s="640"/>
      <c r="AT45" s="640"/>
      <c r="AU45" s="640"/>
      <c r="AV45" s="640"/>
      <c r="AW45" s="640"/>
      <c r="AX45" s="640"/>
      <c r="AY45" s="640"/>
      <c r="AZ45" s="640"/>
      <c r="BA45" s="640"/>
      <c r="BB45" s="640"/>
      <c r="BC45" s="640"/>
      <c r="BD45" s="640"/>
      <c r="BE45" s="640"/>
      <c r="BF45" s="640"/>
      <c r="BG45" s="640"/>
      <c r="BH45" s="640"/>
      <c r="BI45" s="640"/>
      <c r="BJ45" s="640"/>
      <c r="BK45" s="640"/>
      <c r="BL45" s="640"/>
      <c r="BM45" s="640"/>
      <c r="BN45" s="640"/>
      <c r="BO45" s="640"/>
      <c r="BP45" s="640"/>
      <c r="BQ45" s="640"/>
      <c r="BR45" s="640"/>
      <c r="BS45" s="640"/>
      <c r="BT45" s="640"/>
      <c r="BU45" s="640"/>
      <c r="BV45" s="640"/>
      <c r="BW45" s="640"/>
      <c r="BX45" s="640"/>
      <c r="BY45" s="640"/>
      <c r="BZ45" s="640"/>
      <c r="CA45" s="640"/>
      <c r="CB45" s="640"/>
      <c r="CC45" s="641"/>
      <c r="CD45" s="644"/>
      <c r="CE45" s="645"/>
      <c r="CF45" s="620" t="s">
        <v>362</v>
      </c>
      <c r="CG45" s="621"/>
      <c r="CH45" s="621"/>
      <c r="CI45" s="621"/>
      <c r="CJ45" s="621"/>
      <c r="CK45" s="621"/>
      <c r="CL45" s="621"/>
      <c r="CM45" s="621"/>
      <c r="CN45" s="621"/>
      <c r="CO45" s="621"/>
      <c r="CP45" s="621"/>
      <c r="CQ45" s="622"/>
      <c r="CR45" s="623">
        <v>1397376</v>
      </c>
      <c r="CS45" s="636"/>
      <c r="CT45" s="636"/>
      <c r="CU45" s="636"/>
      <c r="CV45" s="636"/>
      <c r="CW45" s="636"/>
      <c r="CX45" s="636"/>
      <c r="CY45" s="637"/>
      <c r="CZ45" s="626">
        <v>9.1</v>
      </c>
      <c r="DA45" s="638"/>
      <c r="DB45" s="638"/>
      <c r="DC45" s="639"/>
      <c r="DD45" s="629">
        <v>70708</v>
      </c>
      <c r="DE45" s="636"/>
      <c r="DF45" s="636"/>
      <c r="DG45" s="636"/>
      <c r="DH45" s="636"/>
      <c r="DI45" s="636"/>
      <c r="DJ45" s="636"/>
      <c r="DK45" s="637"/>
      <c r="DL45" s="630"/>
      <c r="DM45" s="631"/>
      <c r="DN45" s="631"/>
      <c r="DO45" s="631"/>
      <c r="DP45" s="631"/>
      <c r="DQ45" s="631"/>
      <c r="DR45" s="631"/>
      <c r="DS45" s="631"/>
      <c r="DT45" s="631"/>
      <c r="DU45" s="631"/>
      <c r="DV45" s="632"/>
      <c r="DW45" s="633"/>
      <c r="DX45" s="634"/>
      <c r="DY45" s="634"/>
      <c r="DZ45" s="634"/>
      <c r="EA45" s="634"/>
      <c r="EB45" s="634"/>
      <c r="EC45" s="635"/>
    </row>
    <row r="46" spans="2:133" ht="11.25" customHeight="1" x14ac:dyDescent="0.2">
      <c r="B46" s="225"/>
      <c r="CD46" s="644"/>
      <c r="CE46" s="645"/>
      <c r="CF46" s="620" t="s">
        <v>363</v>
      </c>
      <c r="CG46" s="621"/>
      <c r="CH46" s="621"/>
      <c r="CI46" s="621"/>
      <c r="CJ46" s="621"/>
      <c r="CK46" s="621"/>
      <c r="CL46" s="621"/>
      <c r="CM46" s="621"/>
      <c r="CN46" s="621"/>
      <c r="CO46" s="621"/>
      <c r="CP46" s="621"/>
      <c r="CQ46" s="622"/>
      <c r="CR46" s="623">
        <v>659910</v>
      </c>
      <c r="CS46" s="624"/>
      <c r="CT46" s="624"/>
      <c r="CU46" s="624"/>
      <c r="CV46" s="624"/>
      <c r="CW46" s="624"/>
      <c r="CX46" s="624"/>
      <c r="CY46" s="625"/>
      <c r="CZ46" s="626">
        <v>4.3</v>
      </c>
      <c r="DA46" s="627"/>
      <c r="DB46" s="627"/>
      <c r="DC46" s="628"/>
      <c r="DD46" s="629">
        <v>264035</v>
      </c>
      <c r="DE46" s="624"/>
      <c r="DF46" s="624"/>
      <c r="DG46" s="624"/>
      <c r="DH46" s="624"/>
      <c r="DI46" s="624"/>
      <c r="DJ46" s="624"/>
      <c r="DK46" s="625"/>
      <c r="DL46" s="630"/>
      <c r="DM46" s="631"/>
      <c r="DN46" s="631"/>
      <c r="DO46" s="631"/>
      <c r="DP46" s="631"/>
      <c r="DQ46" s="631"/>
      <c r="DR46" s="631"/>
      <c r="DS46" s="631"/>
      <c r="DT46" s="631"/>
      <c r="DU46" s="631"/>
      <c r="DV46" s="632"/>
      <c r="DW46" s="633"/>
      <c r="DX46" s="634"/>
      <c r="DY46" s="634"/>
      <c r="DZ46" s="634"/>
      <c r="EA46" s="634"/>
      <c r="EB46" s="634"/>
      <c r="EC46" s="635"/>
    </row>
    <row r="47" spans="2:133" ht="11.25" customHeight="1" x14ac:dyDescent="0.2">
      <c r="B47" s="225"/>
      <c r="CD47" s="644"/>
      <c r="CE47" s="645"/>
      <c r="CF47" s="620" t="s">
        <v>364</v>
      </c>
      <c r="CG47" s="621"/>
      <c r="CH47" s="621"/>
      <c r="CI47" s="621"/>
      <c r="CJ47" s="621"/>
      <c r="CK47" s="621"/>
      <c r="CL47" s="621"/>
      <c r="CM47" s="621"/>
      <c r="CN47" s="621"/>
      <c r="CO47" s="621"/>
      <c r="CP47" s="621"/>
      <c r="CQ47" s="622"/>
      <c r="CR47" s="623">
        <v>2729</v>
      </c>
      <c r="CS47" s="636"/>
      <c r="CT47" s="636"/>
      <c r="CU47" s="636"/>
      <c r="CV47" s="636"/>
      <c r="CW47" s="636"/>
      <c r="CX47" s="636"/>
      <c r="CY47" s="637"/>
      <c r="CZ47" s="626">
        <v>0</v>
      </c>
      <c r="DA47" s="638"/>
      <c r="DB47" s="638"/>
      <c r="DC47" s="639"/>
      <c r="DD47" s="629" t="s">
        <v>247</v>
      </c>
      <c r="DE47" s="636"/>
      <c r="DF47" s="636"/>
      <c r="DG47" s="636"/>
      <c r="DH47" s="636"/>
      <c r="DI47" s="636"/>
      <c r="DJ47" s="636"/>
      <c r="DK47" s="637"/>
      <c r="DL47" s="630"/>
      <c r="DM47" s="631"/>
      <c r="DN47" s="631"/>
      <c r="DO47" s="631"/>
      <c r="DP47" s="631"/>
      <c r="DQ47" s="631"/>
      <c r="DR47" s="631"/>
      <c r="DS47" s="631"/>
      <c r="DT47" s="631"/>
      <c r="DU47" s="631"/>
      <c r="DV47" s="632"/>
      <c r="DW47" s="633"/>
      <c r="DX47" s="634"/>
      <c r="DY47" s="634"/>
      <c r="DZ47" s="634"/>
      <c r="EA47" s="634"/>
      <c r="EB47" s="634"/>
      <c r="EC47" s="635"/>
    </row>
    <row r="48" spans="2:133" ht="10.8" x14ac:dyDescent="0.2">
      <c r="B48" s="225"/>
      <c r="CD48" s="646"/>
      <c r="CE48" s="647"/>
      <c r="CF48" s="620" t="s">
        <v>365</v>
      </c>
      <c r="CG48" s="621"/>
      <c r="CH48" s="621"/>
      <c r="CI48" s="621"/>
      <c r="CJ48" s="621"/>
      <c r="CK48" s="621"/>
      <c r="CL48" s="621"/>
      <c r="CM48" s="621"/>
      <c r="CN48" s="621"/>
      <c r="CO48" s="621"/>
      <c r="CP48" s="621"/>
      <c r="CQ48" s="622"/>
      <c r="CR48" s="623" t="s">
        <v>247</v>
      </c>
      <c r="CS48" s="624"/>
      <c r="CT48" s="624"/>
      <c r="CU48" s="624"/>
      <c r="CV48" s="624"/>
      <c r="CW48" s="624"/>
      <c r="CX48" s="624"/>
      <c r="CY48" s="625"/>
      <c r="CZ48" s="626" t="s">
        <v>130</v>
      </c>
      <c r="DA48" s="627"/>
      <c r="DB48" s="627"/>
      <c r="DC48" s="628"/>
      <c r="DD48" s="629" t="s">
        <v>130</v>
      </c>
      <c r="DE48" s="624"/>
      <c r="DF48" s="624"/>
      <c r="DG48" s="624"/>
      <c r="DH48" s="624"/>
      <c r="DI48" s="624"/>
      <c r="DJ48" s="624"/>
      <c r="DK48" s="625"/>
      <c r="DL48" s="630"/>
      <c r="DM48" s="631"/>
      <c r="DN48" s="631"/>
      <c r="DO48" s="631"/>
      <c r="DP48" s="631"/>
      <c r="DQ48" s="631"/>
      <c r="DR48" s="631"/>
      <c r="DS48" s="631"/>
      <c r="DT48" s="631"/>
      <c r="DU48" s="631"/>
      <c r="DV48" s="632"/>
      <c r="DW48" s="633"/>
      <c r="DX48" s="634"/>
      <c r="DY48" s="634"/>
      <c r="DZ48" s="634"/>
      <c r="EA48" s="634"/>
      <c r="EB48" s="634"/>
      <c r="EC48" s="635"/>
    </row>
    <row r="49" spans="2:133" ht="11.25" customHeight="1" x14ac:dyDescent="0.2">
      <c r="B49" s="225"/>
      <c r="CD49" s="604" t="s">
        <v>366</v>
      </c>
      <c r="CE49" s="605"/>
      <c r="CF49" s="605"/>
      <c r="CG49" s="605"/>
      <c r="CH49" s="605"/>
      <c r="CI49" s="605"/>
      <c r="CJ49" s="605"/>
      <c r="CK49" s="605"/>
      <c r="CL49" s="605"/>
      <c r="CM49" s="605"/>
      <c r="CN49" s="605"/>
      <c r="CO49" s="605"/>
      <c r="CP49" s="605"/>
      <c r="CQ49" s="606"/>
      <c r="CR49" s="607">
        <v>15389860</v>
      </c>
      <c r="CS49" s="608"/>
      <c r="CT49" s="608"/>
      <c r="CU49" s="608"/>
      <c r="CV49" s="608"/>
      <c r="CW49" s="608"/>
      <c r="CX49" s="608"/>
      <c r="CY49" s="609"/>
      <c r="CZ49" s="610">
        <v>100</v>
      </c>
      <c r="DA49" s="611"/>
      <c r="DB49" s="611"/>
      <c r="DC49" s="612"/>
      <c r="DD49" s="613">
        <v>10022184</v>
      </c>
      <c r="DE49" s="608"/>
      <c r="DF49" s="608"/>
      <c r="DG49" s="608"/>
      <c r="DH49" s="608"/>
      <c r="DI49" s="608"/>
      <c r="DJ49" s="608"/>
      <c r="DK49" s="609"/>
      <c r="DL49" s="614"/>
      <c r="DM49" s="615"/>
      <c r="DN49" s="615"/>
      <c r="DO49" s="615"/>
      <c r="DP49" s="615"/>
      <c r="DQ49" s="615"/>
      <c r="DR49" s="615"/>
      <c r="DS49" s="615"/>
      <c r="DT49" s="615"/>
      <c r="DU49" s="615"/>
      <c r="DV49" s="616"/>
      <c r="DW49" s="617"/>
      <c r="DX49" s="618"/>
      <c r="DY49" s="618"/>
      <c r="DZ49" s="618"/>
      <c r="EA49" s="618"/>
      <c r="EB49" s="618"/>
      <c r="EC49" s="619"/>
    </row>
  </sheetData>
  <sheetProtection algorithmName="SHA-512" hashValue="hKywuKaELP9gceHgm5kC+k4ONuOF3FMOObAm5xkjO8YVN7aOV93ko0m98KKc8NdI2POAAfrAje3jJQZY5bv6tQ==" saltValue="zlv5TBszRwNIk1vgvTtLQ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2" t="s">
        <v>367</v>
      </c>
      <c r="B2" s="1092"/>
      <c r="C2" s="1092"/>
      <c r="D2" s="1092"/>
      <c r="E2" s="1092"/>
      <c r="F2" s="1092"/>
      <c r="G2" s="1092"/>
      <c r="H2" s="1092"/>
      <c r="I2" s="1092"/>
      <c r="J2" s="1092"/>
      <c r="K2" s="1092"/>
      <c r="L2" s="1092"/>
      <c r="M2" s="1092"/>
      <c r="N2" s="1092"/>
      <c r="O2" s="1092"/>
      <c r="P2" s="1092"/>
      <c r="Q2" s="1092"/>
      <c r="R2" s="1092"/>
      <c r="S2" s="1092"/>
      <c r="T2" s="1092"/>
      <c r="U2" s="1092"/>
      <c r="V2" s="1092"/>
      <c r="W2" s="1092"/>
      <c r="X2" s="1092"/>
      <c r="Y2" s="1092"/>
      <c r="Z2" s="1092"/>
      <c r="AA2" s="1092"/>
      <c r="AB2" s="1092"/>
      <c r="AC2" s="1092"/>
      <c r="AD2" s="1092"/>
      <c r="AE2" s="1092"/>
      <c r="AF2" s="1092"/>
      <c r="AG2" s="1092"/>
      <c r="AH2" s="1092"/>
      <c r="AI2" s="1092"/>
      <c r="AJ2" s="1092"/>
      <c r="AK2" s="1092"/>
      <c r="AL2" s="1092"/>
      <c r="AM2" s="1092"/>
      <c r="AN2" s="1092"/>
      <c r="AO2" s="1092"/>
      <c r="AP2" s="1092"/>
      <c r="AQ2" s="1092"/>
      <c r="AR2" s="1092"/>
      <c r="AS2" s="1092"/>
      <c r="AT2" s="1092"/>
      <c r="AU2" s="1092"/>
      <c r="AV2" s="1092"/>
      <c r="AW2" s="1092"/>
      <c r="AX2" s="1092"/>
      <c r="AY2" s="1092"/>
      <c r="AZ2" s="1092"/>
      <c r="BA2" s="1092"/>
      <c r="BB2" s="1092"/>
      <c r="BC2" s="1092"/>
      <c r="BD2" s="1092"/>
      <c r="BE2" s="1092"/>
      <c r="BF2" s="1092"/>
      <c r="BG2" s="1092"/>
      <c r="BH2" s="1092"/>
      <c r="BI2" s="1092"/>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3" t="s">
        <v>368</v>
      </c>
      <c r="DK2" s="1094"/>
      <c r="DL2" s="1094"/>
      <c r="DM2" s="1094"/>
      <c r="DN2" s="1094"/>
      <c r="DO2" s="1095"/>
      <c r="DP2" s="228"/>
      <c r="DQ2" s="1093" t="s">
        <v>369</v>
      </c>
      <c r="DR2" s="1094"/>
      <c r="DS2" s="1094"/>
      <c r="DT2" s="1094"/>
      <c r="DU2" s="1094"/>
      <c r="DV2" s="1094"/>
      <c r="DW2" s="1094"/>
      <c r="DX2" s="1094"/>
      <c r="DY2" s="1094"/>
      <c r="DZ2" s="1095"/>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61" t="s">
        <v>370</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32"/>
      <c r="BA4" s="232"/>
      <c r="BB4" s="232"/>
      <c r="BC4" s="232"/>
      <c r="BD4" s="232"/>
      <c r="BE4" s="233"/>
      <c r="BF4" s="233"/>
      <c r="BG4" s="233"/>
      <c r="BH4" s="233"/>
      <c r="BI4" s="233"/>
      <c r="BJ4" s="233"/>
      <c r="BK4" s="233"/>
      <c r="BL4" s="233"/>
      <c r="BM4" s="233"/>
      <c r="BN4" s="233"/>
      <c r="BO4" s="233"/>
      <c r="BP4" s="233"/>
      <c r="BQ4" s="732" t="s">
        <v>371</v>
      </c>
      <c r="BR4" s="732"/>
      <c r="BS4" s="732"/>
      <c r="BT4" s="732"/>
      <c r="BU4" s="732"/>
      <c r="BV4" s="732"/>
      <c r="BW4" s="732"/>
      <c r="BX4" s="732"/>
      <c r="BY4" s="732"/>
      <c r="BZ4" s="732"/>
      <c r="CA4" s="732"/>
      <c r="CB4" s="732"/>
      <c r="CC4" s="732"/>
      <c r="CD4" s="732"/>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234"/>
    </row>
    <row r="5" spans="1:131" s="235" customFormat="1" ht="26.25" customHeight="1" x14ac:dyDescent="0.2">
      <c r="A5" s="997" t="s">
        <v>372</v>
      </c>
      <c r="B5" s="998"/>
      <c r="C5" s="998"/>
      <c r="D5" s="998"/>
      <c r="E5" s="998"/>
      <c r="F5" s="998"/>
      <c r="G5" s="998"/>
      <c r="H5" s="998"/>
      <c r="I5" s="998"/>
      <c r="J5" s="998"/>
      <c r="K5" s="998"/>
      <c r="L5" s="998"/>
      <c r="M5" s="998"/>
      <c r="N5" s="998"/>
      <c r="O5" s="998"/>
      <c r="P5" s="999"/>
      <c r="Q5" s="1003" t="s">
        <v>373</v>
      </c>
      <c r="R5" s="1004"/>
      <c r="S5" s="1004"/>
      <c r="T5" s="1004"/>
      <c r="U5" s="1005"/>
      <c r="V5" s="1003" t="s">
        <v>374</v>
      </c>
      <c r="W5" s="1004"/>
      <c r="X5" s="1004"/>
      <c r="Y5" s="1004"/>
      <c r="Z5" s="1005"/>
      <c r="AA5" s="1003" t="s">
        <v>375</v>
      </c>
      <c r="AB5" s="1004"/>
      <c r="AC5" s="1004"/>
      <c r="AD5" s="1004"/>
      <c r="AE5" s="1004"/>
      <c r="AF5" s="1096" t="s">
        <v>376</v>
      </c>
      <c r="AG5" s="1004"/>
      <c r="AH5" s="1004"/>
      <c r="AI5" s="1004"/>
      <c r="AJ5" s="1017"/>
      <c r="AK5" s="1004" t="s">
        <v>377</v>
      </c>
      <c r="AL5" s="1004"/>
      <c r="AM5" s="1004"/>
      <c r="AN5" s="1004"/>
      <c r="AO5" s="1005"/>
      <c r="AP5" s="1003" t="s">
        <v>378</v>
      </c>
      <c r="AQ5" s="1004"/>
      <c r="AR5" s="1004"/>
      <c r="AS5" s="1004"/>
      <c r="AT5" s="1005"/>
      <c r="AU5" s="1003" t="s">
        <v>379</v>
      </c>
      <c r="AV5" s="1004"/>
      <c r="AW5" s="1004"/>
      <c r="AX5" s="1004"/>
      <c r="AY5" s="1017"/>
      <c r="AZ5" s="232"/>
      <c r="BA5" s="232"/>
      <c r="BB5" s="232"/>
      <c r="BC5" s="232"/>
      <c r="BD5" s="232"/>
      <c r="BE5" s="233"/>
      <c r="BF5" s="233"/>
      <c r="BG5" s="233"/>
      <c r="BH5" s="233"/>
      <c r="BI5" s="233"/>
      <c r="BJ5" s="233"/>
      <c r="BK5" s="233"/>
      <c r="BL5" s="233"/>
      <c r="BM5" s="233"/>
      <c r="BN5" s="233"/>
      <c r="BO5" s="233"/>
      <c r="BP5" s="233"/>
      <c r="BQ5" s="997" t="s">
        <v>380</v>
      </c>
      <c r="BR5" s="998"/>
      <c r="BS5" s="998"/>
      <c r="BT5" s="998"/>
      <c r="BU5" s="998"/>
      <c r="BV5" s="998"/>
      <c r="BW5" s="998"/>
      <c r="BX5" s="998"/>
      <c r="BY5" s="998"/>
      <c r="BZ5" s="998"/>
      <c r="CA5" s="998"/>
      <c r="CB5" s="998"/>
      <c r="CC5" s="998"/>
      <c r="CD5" s="998"/>
      <c r="CE5" s="998"/>
      <c r="CF5" s="998"/>
      <c r="CG5" s="999"/>
      <c r="CH5" s="1003" t="s">
        <v>381</v>
      </c>
      <c r="CI5" s="1004"/>
      <c r="CJ5" s="1004"/>
      <c r="CK5" s="1004"/>
      <c r="CL5" s="1005"/>
      <c r="CM5" s="1003" t="s">
        <v>382</v>
      </c>
      <c r="CN5" s="1004"/>
      <c r="CO5" s="1004"/>
      <c r="CP5" s="1004"/>
      <c r="CQ5" s="1005"/>
      <c r="CR5" s="1003" t="s">
        <v>383</v>
      </c>
      <c r="CS5" s="1004"/>
      <c r="CT5" s="1004"/>
      <c r="CU5" s="1004"/>
      <c r="CV5" s="1005"/>
      <c r="CW5" s="1003" t="s">
        <v>384</v>
      </c>
      <c r="CX5" s="1004"/>
      <c r="CY5" s="1004"/>
      <c r="CZ5" s="1004"/>
      <c r="DA5" s="1005"/>
      <c r="DB5" s="1003" t="s">
        <v>385</v>
      </c>
      <c r="DC5" s="1004"/>
      <c r="DD5" s="1004"/>
      <c r="DE5" s="1004"/>
      <c r="DF5" s="1005"/>
      <c r="DG5" s="1086" t="s">
        <v>386</v>
      </c>
      <c r="DH5" s="1087"/>
      <c r="DI5" s="1087"/>
      <c r="DJ5" s="1087"/>
      <c r="DK5" s="1088"/>
      <c r="DL5" s="1086" t="s">
        <v>387</v>
      </c>
      <c r="DM5" s="1087"/>
      <c r="DN5" s="1087"/>
      <c r="DO5" s="1087"/>
      <c r="DP5" s="1088"/>
      <c r="DQ5" s="1003" t="s">
        <v>388</v>
      </c>
      <c r="DR5" s="1004"/>
      <c r="DS5" s="1004"/>
      <c r="DT5" s="1004"/>
      <c r="DU5" s="1005"/>
      <c r="DV5" s="1003" t="s">
        <v>379</v>
      </c>
      <c r="DW5" s="1004"/>
      <c r="DX5" s="1004"/>
      <c r="DY5" s="1004"/>
      <c r="DZ5" s="1017"/>
      <c r="EA5" s="234"/>
    </row>
    <row r="6" spans="1:131" s="235" customFormat="1" ht="26.25" customHeight="1" thickBot="1" x14ac:dyDescent="0.25">
      <c r="A6" s="1000"/>
      <c r="B6" s="1001"/>
      <c r="C6" s="1001"/>
      <c r="D6" s="1001"/>
      <c r="E6" s="1001"/>
      <c r="F6" s="1001"/>
      <c r="G6" s="1001"/>
      <c r="H6" s="1001"/>
      <c r="I6" s="1001"/>
      <c r="J6" s="1001"/>
      <c r="K6" s="1001"/>
      <c r="L6" s="1001"/>
      <c r="M6" s="1001"/>
      <c r="N6" s="1001"/>
      <c r="O6" s="1001"/>
      <c r="P6" s="1002"/>
      <c r="Q6" s="1006"/>
      <c r="R6" s="1007"/>
      <c r="S6" s="1007"/>
      <c r="T6" s="1007"/>
      <c r="U6" s="1008"/>
      <c r="V6" s="1006"/>
      <c r="W6" s="1007"/>
      <c r="X6" s="1007"/>
      <c r="Y6" s="1007"/>
      <c r="Z6" s="1008"/>
      <c r="AA6" s="1006"/>
      <c r="AB6" s="1007"/>
      <c r="AC6" s="1007"/>
      <c r="AD6" s="1007"/>
      <c r="AE6" s="1007"/>
      <c r="AF6" s="1097"/>
      <c r="AG6" s="1007"/>
      <c r="AH6" s="1007"/>
      <c r="AI6" s="1007"/>
      <c r="AJ6" s="1018"/>
      <c r="AK6" s="1007"/>
      <c r="AL6" s="1007"/>
      <c r="AM6" s="1007"/>
      <c r="AN6" s="1007"/>
      <c r="AO6" s="1008"/>
      <c r="AP6" s="1006"/>
      <c r="AQ6" s="1007"/>
      <c r="AR6" s="1007"/>
      <c r="AS6" s="1007"/>
      <c r="AT6" s="1008"/>
      <c r="AU6" s="1006"/>
      <c r="AV6" s="1007"/>
      <c r="AW6" s="1007"/>
      <c r="AX6" s="1007"/>
      <c r="AY6" s="1018"/>
      <c r="AZ6" s="232"/>
      <c r="BA6" s="232"/>
      <c r="BB6" s="232"/>
      <c r="BC6" s="232"/>
      <c r="BD6" s="232"/>
      <c r="BE6" s="233"/>
      <c r="BF6" s="233"/>
      <c r="BG6" s="233"/>
      <c r="BH6" s="233"/>
      <c r="BI6" s="233"/>
      <c r="BJ6" s="233"/>
      <c r="BK6" s="233"/>
      <c r="BL6" s="233"/>
      <c r="BM6" s="233"/>
      <c r="BN6" s="233"/>
      <c r="BO6" s="233"/>
      <c r="BP6" s="233"/>
      <c r="BQ6" s="1000"/>
      <c r="BR6" s="1001"/>
      <c r="BS6" s="1001"/>
      <c r="BT6" s="1001"/>
      <c r="BU6" s="1001"/>
      <c r="BV6" s="1001"/>
      <c r="BW6" s="1001"/>
      <c r="BX6" s="1001"/>
      <c r="BY6" s="1001"/>
      <c r="BZ6" s="1001"/>
      <c r="CA6" s="1001"/>
      <c r="CB6" s="1001"/>
      <c r="CC6" s="1001"/>
      <c r="CD6" s="1001"/>
      <c r="CE6" s="1001"/>
      <c r="CF6" s="1001"/>
      <c r="CG6" s="1002"/>
      <c r="CH6" s="1006"/>
      <c r="CI6" s="1007"/>
      <c r="CJ6" s="1007"/>
      <c r="CK6" s="1007"/>
      <c r="CL6" s="1008"/>
      <c r="CM6" s="1006"/>
      <c r="CN6" s="1007"/>
      <c r="CO6" s="1007"/>
      <c r="CP6" s="1007"/>
      <c r="CQ6" s="1008"/>
      <c r="CR6" s="1006"/>
      <c r="CS6" s="1007"/>
      <c r="CT6" s="1007"/>
      <c r="CU6" s="1007"/>
      <c r="CV6" s="1008"/>
      <c r="CW6" s="1006"/>
      <c r="CX6" s="1007"/>
      <c r="CY6" s="1007"/>
      <c r="CZ6" s="1007"/>
      <c r="DA6" s="1008"/>
      <c r="DB6" s="1006"/>
      <c r="DC6" s="1007"/>
      <c r="DD6" s="1007"/>
      <c r="DE6" s="1007"/>
      <c r="DF6" s="1008"/>
      <c r="DG6" s="1089"/>
      <c r="DH6" s="1090"/>
      <c r="DI6" s="1090"/>
      <c r="DJ6" s="1090"/>
      <c r="DK6" s="1091"/>
      <c r="DL6" s="1089"/>
      <c r="DM6" s="1090"/>
      <c r="DN6" s="1090"/>
      <c r="DO6" s="1090"/>
      <c r="DP6" s="1091"/>
      <c r="DQ6" s="1006"/>
      <c r="DR6" s="1007"/>
      <c r="DS6" s="1007"/>
      <c r="DT6" s="1007"/>
      <c r="DU6" s="1008"/>
      <c r="DV6" s="1006"/>
      <c r="DW6" s="1007"/>
      <c r="DX6" s="1007"/>
      <c r="DY6" s="1007"/>
      <c r="DZ6" s="1018"/>
      <c r="EA6" s="234"/>
    </row>
    <row r="7" spans="1:131" s="235" customFormat="1" ht="26.25" customHeight="1" thickTop="1" x14ac:dyDescent="0.2">
      <c r="A7" s="236">
        <v>1</v>
      </c>
      <c r="B7" s="1049" t="s">
        <v>389</v>
      </c>
      <c r="C7" s="1050"/>
      <c r="D7" s="1050"/>
      <c r="E7" s="1050"/>
      <c r="F7" s="1050"/>
      <c r="G7" s="1050"/>
      <c r="H7" s="1050"/>
      <c r="I7" s="1050"/>
      <c r="J7" s="1050"/>
      <c r="K7" s="1050"/>
      <c r="L7" s="1050"/>
      <c r="M7" s="1050"/>
      <c r="N7" s="1050"/>
      <c r="O7" s="1050"/>
      <c r="P7" s="1051"/>
      <c r="Q7" s="1105">
        <v>16602</v>
      </c>
      <c r="R7" s="1106"/>
      <c r="S7" s="1106"/>
      <c r="T7" s="1106"/>
      <c r="U7" s="1106"/>
      <c r="V7" s="1106">
        <v>15390</v>
      </c>
      <c r="W7" s="1106"/>
      <c r="X7" s="1106"/>
      <c r="Y7" s="1106"/>
      <c r="Z7" s="1106"/>
      <c r="AA7" s="1106">
        <v>1212</v>
      </c>
      <c r="AB7" s="1106"/>
      <c r="AC7" s="1106"/>
      <c r="AD7" s="1106"/>
      <c r="AE7" s="1107"/>
      <c r="AF7" s="1108">
        <v>1134</v>
      </c>
      <c r="AG7" s="1109"/>
      <c r="AH7" s="1109"/>
      <c r="AI7" s="1109"/>
      <c r="AJ7" s="1110"/>
      <c r="AK7" s="1111">
        <v>364171</v>
      </c>
      <c r="AL7" s="1112"/>
      <c r="AM7" s="1112"/>
      <c r="AN7" s="1112"/>
      <c r="AO7" s="1112"/>
      <c r="AP7" s="1112">
        <v>9801</v>
      </c>
      <c r="AQ7" s="1112"/>
      <c r="AR7" s="1112"/>
      <c r="AS7" s="1112"/>
      <c r="AT7" s="1112"/>
      <c r="AU7" s="1113"/>
      <c r="AV7" s="1113"/>
      <c r="AW7" s="1113"/>
      <c r="AX7" s="1113"/>
      <c r="AY7" s="1114"/>
      <c r="AZ7" s="232"/>
      <c r="BA7" s="232"/>
      <c r="BB7" s="232"/>
      <c r="BC7" s="232"/>
      <c r="BD7" s="232"/>
      <c r="BE7" s="233"/>
      <c r="BF7" s="233"/>
      <c r="BG7" s="233"/>
      <c r="BH7" s="233"/>
      <c r="BI7" s="233"/>
      <c r="BJ7" s="233"/>
      <c r="BK7" s="233"/>
      <c r="BL7" s="233"/>
      <c r="BM7" s="233"/>
      <c r="BN7" s="233"/>
      <c r="BO7" s="233"/>
      <c r="BP7" s="233"/>
      <c r="BQ7" s="236">
        <v>1</v>
      </c>
      <c r="BR7" s="237"/>
      <c r="BS7" s="1101" t="s">
        <v>584</v>
      </c>
      <c r="BT7" s="1102"/>
      <c r="BU7" s="1102"/>
      <c r="BV7" s="1102"/>
      <c r="BW7" s="1102"/>
      <c r="BX7" s="1102"/>
      <c r="BY7" s="1102"/>
      <c r="BZ7" s="1102"/>
      <c r="CA7" s="1102"/>
      <c r="CB7" s="1102"/>
      <c r="CC7" s="1102"/>
      <c r="CD7" s="1102"/>
      <c r="CE7" s="1102"/>
      <c r="CF7" s="1102"/>
      <c r="CG7" s="1115"/>
      <c r="CH7" s="1098" t="s">
        <v>577</v>
      </c>
      <c r="CI7" s="1099"/>
      <c r="CJ7" s="1099"/>
      <c r="CK7" s="1099"/>
      <c r="CL7" s="1100"/>
      <c r="CM7" s="1098">
        <v>3</v>
      </c>
      <c r="CN7" s="1099"/>
      <c r="CO7" s="1099"/>
      <c r="CP7" s="1099"/>
      <c r="CQ7" s="1100"/>
      <c r="CR7" s="1098">
        <v>3</v>
      </c>
      <c r="CS7" s="1099"/>
      <c r="CT7" s="1099"/>
      <c r="CU7" s="1099"/>
      <c r="CV7" s="1100"/>
      <c r="CW7" s="1104">
        <v>67</v>
      </c>
      <c r="CX7" s="1099"/>
      <c r="CY7" s="1099"/>
      <c r="CZ7" s="1099"/>
      <c r="DA7" s="1100"/>
      <c r="DB7" s="1098" t="s">
        <v>577</v>
      </c>
      <c r="DC7" s="1099"/>
      <c r="DD7" s="1099"/>
      <c r="DE7" s="1099"/>
      <c r="DF7" s="1100"/>
      <c r="DG7" s="1098" t="s">
        <v>577</v>
      </c>
      <c r="DH7" s="1099"/>
      <c r="DI7" s="1099"/>
      <c r="DJ7" s="1099"/>
      <c r="DK7" s="1100"/>
      <c r="DL7" s="1098" t="s">
        <v>577</v>
      </c>
      <c r="DM7" s="1099"/>
      <c r="DN7" s="1099"/>
      <c r="DO7" s="1099"/>
      <c r="DP7" s="1100"/>
      <c r="DQ7" s="1098" t="s">
        <v>577</v>
      </c>
      <c r="DR7" s="1099"/>
      <c r="DS7" s="1099"/>
      <c r="DT7" s="1099"/>
      <c r="DU7" s="1100"/>
      <c r="DV7" s="1101"/>
      <c r="DW7" s="1102"/>
      <c r="DX7" s="1102"/>
      <c r="DY7" s="1102"/>
      <c r="DZ7" s="1103"/>
      <c r="EA7" s="234"/>
    </row>
    <row r="8" spans="1:131" s="235" customFormat="1" ht="26.25" customHeight="1" x14ac:dyDescent="0.2">
      <c r="A8" s="238">
        <v>2</v>
      </c>
      <c r="B8" s="1032"/>
      <c r="C8" s="1033"/>
      <c r="D8" s="1033"/>
      <c r="E8" s="1033"/>
      <c r="F8" s="1033"/>
      <c r="G8" s="1033"/>
      <c r="H8" s="1033"/>
      <c r="I8" s="1033"/>
      <c r="J8" s="1033"/>
      <c r="K8" s="1033"/>
      <c r="L8" s="1033"/>
      <c r="M8" s="1033"/>
      <c r="N8" s="1033"/>
      <c r="O8" s="1033"/>
      <c r="P8" s="1034"/>
      <c r="Q8" s="1040"/>
      <c r="R8" s="1041"/>
      <c r="S8" s="1041"/>
      <c r="T8" s="1041"/>
      <c r="U8" s="1041"/>
      <c r="V8" s="1041"/>
      <c r="W8" s="1041"/>
      <c r="X8" s="1041"/>
      <c r="Y8" s="1041"/>
      <c r="Z8" s="1041"/>
      <c r="AA8" s="1041"/>
      <c r="AB8" s="1041"/>
      <c r="AC8" s="1041"/>
      <c r="AD8" s="1041"/>
      <c r="AE8" s="1042"/>
      <c r="AF8" s="1037"/>
      <c r="AG8" s="1038"/>
      <c r="AH8" s="1038"/>
      <c r="AI8" s="1038"/>
      <c r="AJ8" s="1039"/>
      <c r="AK8" s="1082"/>
      <c r="AL8" s="1083"/>
      <c r="AM8" s="1083"/>
      <c r="AN8" s="1083"/>
      <c r="AO8" s="1083"/>
      <c r="AP8" s="1083"/>
      <c r="AQ8" s="1083"/>
      <c r="AR8" s="1083"/>
      <c r="AS8" s="1083"/>
      <c r="AT8" s="1083"/>
      <c r="AU8" s="1084"/>
      <c r="AV8" s="1084"/>
      <c r="AW8" s="1084"/>
      <c r="AX8" s="1084"/>
      <c r="AY8" s="1085"/>
      <c r="AZ8" s="232"/>
      <c r="BA8" s="232"/>
      <c r="BB8" s="232"/>
      <c r="BC8" s="232"/>
      <c r="BD8" s="232"/>
      <c r="BE8" s="233"/>
      <c r="BF8" s="233"/>
      <c r="BG8" s="233"/>
      <c r="BH8" s="233"/>
      <c r="BI8" s="233"/>
      <c r="BJ8" s="233"/>
      <c r="BK8" s="233"/>
      <c r="BL8" s="233"/>
      <c r="BM8" s="233"/>
      <c r="BN8" s="233"/>
      <c r="BO8" s="233"/>
      <c r="BP8" s="233"/>
      <c r="BQ8" s="238">
        <v>2</v>
      </c>
      <c r="BR8" s="239"/>
      <c r="BS8" s="994" t="s">
        <v>585</v>
      </c>
      <c r="BT8" s="995"/>
      <c r="BU8" s="995"/>
      <c r="BV8" s="995"/>
      <c r="BW8" s="995"/>
      <c r="BX8" s="995"/>
      <c r="BY8" s="995"/>
      <c r="BZ8" s="995"/>
      <c r="CA8" s="995"/>
      <c r="CB8" s="995"/>
      <c r="CC8" s="995"/>
      <c r="CD8" s="995"/>
      <c r="CE8" s="995"/>
      <c r="CF8" s="995"/>
      <c r="CG8" s="1016"/>
      <c r="CH8" s="991">
        <v>-3</v>
      </c>
      <c r="CI8" s="992"/>
      <c r="CJ8" s="992"/>
      <c r="CK8" s="992"/>
      <c r="CL8" s="993"/>
      <c r="CM8" s="991">
        <v>122</v>
      </c>
      <c r="CN8" s="992"/>
      <c r="CO8" s="992"/>
      <c r="CP8" s="992"/>
      <c r="CQ8" s="993"/>
      <c r="CR8" s="991">
        <v>93</v>
      </c>
      <c r="CS8" s="992"/>
      <c r="CT8" s="992"/>
      <c r="CU8" s="992"/>
      <c r="CV8" s="993"/>
      <c r="CW8" s="991">
        <v>5</v>
      </c>
      <c r="CX8" s="992"/>
      <c r="CY8" s="992"/>
      <c r="CZ8" s="992"/>
      <c r="DA8" s="993"/>
      <c r="DB8" s="991" t="s">
        <v>577</v>
      </c>
      <c r="DC8" s="992"/>
      <c r="DD8" s="992"/>
      <c r="DE8" s="992"/>
      <c r="DF8" s="993"/>
      <c r="DG8" s="991" t="s">
        <v>577</v>
      </c>
      <c r="DH8" s="992"/>
      <c r="DI8" s="992"/>
      <c r="DJ8" s="992"/>
      <c r="DK8" s="993"/>
      <c r="DL8" s="991" t="s">
        <v>577</v>
      </c>
      <c r="DM8" s="992"/>
      <c r="DN8" s="992"/>
      <c r="DO8" s="992"/>
      <c r="DP8" s="993"/>
      <c r="DQ8" s="991" t="s">
        <v>577</v>
      </c>
      <c r="DR8" s="992"/>
      <c r="DS8" s="992"/>
      <c r="DT8" s="992"/>
      <c r="DU8" s="993"/>
      <c r="DV8" s="994"/>
      <c r="DW8" s="995"/>
      <c r="DX8" s="995"/>
      <c r="DY8" s="995"/>
      <c r="DZ8" s="996"/>
      <c r="EA8" s="234"/>
    </row>
    <row r="9" spans="1:131" s="235" customFormat="1" ht="26.25" customHeight="1" x14ac:dyDescent="0.2">
      <c r="A9" s="238">
        <v>3</v>
      </c>
      <c r="B9" s="1032"/>
      <c r="C9" s="1033"/>
      <c r="D9" s="1033"/>
      <c r="E9" s="1033"/>
      <c r="F9" s="1033"/>
      <c r="G9" s="1033"/>
      <c r="H9" s="1033"/>
      <c r="I9" s="1033"/>
      <c r="J9" s="1033"/>
      <c r="K9" s="1033"/>
      <c r="L9" s="1033"/>
      <c r="M9" s="1033"/>
      <c r="N9" s="1033"/>
      <c r="O9" s="1033"/>
      <c r="P9" s="1034"/>
      <c r="Q9" s="1040"/>
      <c r="R9" s="1041"/>
      <c r="S9" s="1041"/>
      <c r="T9" s="1041"/>
      <c r="U9" s="1041"/>
      <c r="V9" s="1041"/>
      <c r="W9" s="1041"/>
      <c r="X9" s="1041"/>
      <c r="Y9" s="1041"/>
      <c r="Z9" s="1041"/>
      <c r="AA9" s="1041"/>
      <c r="AB9" s="1041"/>
      <c r="AC9" s="1041"/>
      <c r="AD9" s="1041"/>
      <c r="AE9" s="1042"/>
      <c r="AF9" s="1037"/>
      <c r="AG9" s="1038"/>
      <c r="AH9" s="1038"/>
      <c r="AI9" s="1038"/>
      <c r="AJ9" s="1039"/>
      <c r="AK9" s="1082"/>
      <c r="AL9" s="1083"/>
      <c r="AM9" s="1083"/>
      <c r="AN9" s="1083"/>
      <c r="AO9" s="1083"/>
      <c r="AP9" s="1083"/>
      <c r="AQ9" s="1083"/>
      <c r="AR9" s="1083"/>
      <c r="AS9" s="1083"/>
      <c r="AT9" s="1083"/>
      <c r="AU9" s="1084"/>
      <c r="AV9" s="1084"/>
      <c r="AW9" s="1084"/>
      <c r="AX9" s="1084"/>
      <c r="AY9" s="1085"/>
      <c r="AZ9" s="232"/>
      <c r="BA9" s="232"/>
      <c r="BB9" s="232"/>
      <c r="BC9" s="232"/>
      <c r="BD9" s="232"/>
      <c r="BE9" s="233"/>
      <c r="BF9" s="233"/>
      <c r="BG9" s="233"/>
      <c r="BH9" s="233"/>
      <c r="BI9" s="233"/>
      <c r="BJ9" s="233"/>
      <c r="BK9" s="233"/>
      <c r="BL9" s="233"/>
      <c r="BM9" s="233"/>
      <c r="BN9" s="233"/>
      <c r="BO9" s="233"/>
      <c r="BP9" s="233"/>
      <c r="BQ9" s="238">
        <v>3</v>
      </c>
      <c r="BR9" s="239"/>
      <c r="BS9" s="994" t="s">
        <v>586</v>
      </c>
      <c r="BT9" s="995"/>
      <c r="BU9" s="995"/>
      <c r="BV9" s="995"/>
      <c r="BW9" s="995"/>
      <c r="BX9" s="995"/>
      <c r="BY9" s="995"/>
      <c r="BZ9" s="995"/>
      <c r="CA9" s="995"/>
      <c r="CB9" s="995"/>
      <c r="CC9" s="995"/>
      <c r="CD9" s="995"/>
      <c r="CE9" s="995"/>
      <c r="CF9" s="995"/>
      <c r="CG9" s="1016"/>
      <c r="CH9" s="991" t="s">
        <v>577</v>
      </c>
      <c r="CI9" s="992"/>
      <c r="CJ9" s="992"/>
      <c r="CK9" s="992"/>
      <c r="CL9" s="993"/>
      <c r="CM9" s="991">
        <v>100</v>
      </c>
      <c r="CN9" s="992"/>
      <c r="CO9" s="992"/>
      <c r="CP9" s="992"/>
      <c r="CQ9" s="993"/>
      <c r="CR9" s="991">
        <v>50</v>
      </c>
      <c r="CS9" s="992"/>
      <c r="CT9" s="992"/>
      <c r="CU9" s="992"/>
      <c r="CV9" s="993"/>
      <c r="CW9" s="991">
        <v>2</v>
      </c>
      <c r="CX9" s="992"/>
      <c r="CY9" s="992"/>
      <c r="CZ9" s="992"/>
      <c r="DA9" s="993"/>
      <c r="DB9" s="991" t="s">
        <v>577</v>
      </c>
      <c r="DC9" s="992"/>
      <c r="DD9" s="992"/>
      <c r="DE9" s="992"/>
      <c r="DF9" s="993"/>
      <c r="DG9" s="991" t="s">
        <v>577</v>
      </c>
      <c r="DH9" s="992"/>
      <c r="DI9" s="992"/>
      <c r="DJ9" s="992"/>
      <c r="DK9" s="993"/>
      <c r="DL9" s="991" t="s">
        <v>577</v>
      </c>
      <c r="DM9" s="992"/>
      <c r="DN9" s="992"/>
      <c r="DO9" s="992"/>
      <c r="DP9" s="993"/>
      <c r="DQ9" s="991" t="s">
        <v>577</v>
      </c>
      <c r="DR9" s="992"/>
      <c r="DS9" s="992"/>
      <c r="DT9" s="992"/>
      <c r="DU9" s="993"/>
      <c r="DV9" s="994"/>
      <c r="DW9" s="995"/>
      <c r="DX9" s="995"/>
      <c r="DY9" s="995"/>
      <c r="DZ9" s="996"/>
      <c r="EA9" s="234"/>
    </row>
    <row r="10" spans="1:131" s="235" customFormat="1" ht="26.25" customHeight="1" x14ac:dyDescent="0.2">
      <c r="A10" s="238">
        <v>4</v>
      </c>
      <c r="B10" s="1032"/>
      <c r="C10" s="1033"/>
      <c r="D10" s="1033"/>
      <c r="E10" s="1033"/>
      <c r="F10" s="1033"/>
      <c r="G10" s="1033"/>
      <c r="H10" s="1033"/>
      <c r="I10" s="1033"/>
      <c r="J10" s="1033"/>
      <c r="K10" s="1033"/>
      <c r="L10" s="1033"/>
      <c r="M10" s="1033"/>
      <c r="N10" s="1033"/>
      <c r="O10" s="1033"/>
      <c r="P10" s="1034"/>
      <c r="Q10" s="1040"/>
      <c r="R10" s="1041"/>
      <c r="S10" s="1041"/>
      <c r="T10" s="1041"/>
      <c r="U10" s="1041"/>
      <c r="V10" s="1041"/>
      <c r="W10" s="1041"/>
      <c r="X10" s="1041"/>
      <c r="Y10" s="1041"/>
      <c r="Z10" s="1041"/>
      <c r="AA10" s="1041"/>
      <c r="AB10" s="1041"/>
      <c r="AC10" s="1041"/>
      <c r="AD10" s="1041"/>
      <c r="AE10" s="1042"/>
      <c r="AF10" s="1037"/>
      <c r="AG10" s="1038"/>
      <c r="AH10" s="1038"/>
      <c r="AI10" s="1038"/>
      <c r="AJ10" s="1039"/>
      <c r="AK10" s="1082"/>
      <c r="AL10" s="1083"/>
      <c r="AM10" s="1083"/>
      <c r="AN10" s="1083"/>
      <c r="AO10" s="1083"/>
      <c r="AP10" s="1083"/>
      <c r="AQ10" s="1083"/>
      <c r="AR10" s="1083"/>
      <c r="AS10" s="1083"/>
      <c r="AT10" s="1083"/>
      <c r="AU10" s="1084"/>
      <c r="AV10" s="1084"/>
      <c r="AW10" s="1084"/>
      <c r="AX10" s="1084"/>
      <c r="AY10" s="1085"/>
      <c r="AZ10" s="232"/>
      <c r="BA10" s="232"/>
      <c r="BB10" s="232"/>
      <c r="BC10" s="232"/>
      <c r="BD10" s="232"/>
      <c r="BE10" s="233"/>
      <c r="BF10" s="233"/>
      <c r="BG10" s="233"/>
      <c r="BH10" s="233"/>
      <c r="BI10" s="233"/>
      <c r="BJ10" s="233"/>
      <c r="BK10" s="233"/>
      <c r="BL10" s="233"/>
      <c r="BM10" s="233"/>
      <c r="BN10" s="233"/>
      <c r="BO10" s="233"/>
      <c r="BP10" s="233"/>
      <c r="BQ10" s="238">
        <v>4</v>
      </c>
      <c r="BR10" s="239"/>
      <c r="BS10" s="994" t="s">
        <v>587</v>
      </c>
      <c r="BT10" s="995"/>
      <c r="BU10" s="995"/>
      <c r="BV10" s="995"/>
      <c r="BW10" s="995"/>
      <c r="BX10" s="995"/>
      <c r="BY10" s="995"/>
      <c r="BZ10" s="995"/>
      <c r="CA10" s="995"/>
      <c r="CB10" s="995"/>
      <c r="CC10" s="995"/>
      <c r="CD10" s="995"/>
      <c r="CE10" s="995"/>
      <c r="CF10" s="995"/>
      <c r="CG10" s="1016"/>
      <c r="CH10" s="991">
        <v>3</v>
      </c>
      <c r="CI10" s="992"/>
      <c r="CJ10" s="992"/>
      <c r="CK10" s="992"/>
      <c r="CL10" s="993"/>
      <c r="CM10" s="991">
        <v>3</v>
      </c>
      <c r="CN10" s="992"/>
      <c r="CO10" s="992"/>
      <c r="CP10" s="992"/>
      <c r="CQ10" s="993"/>
      <c r="CR10" s="991">
        <v>8</v>
      </c>
      <c r="CS10" s="992"/>
      <c r="CT10" s="992"/>
      <c r="CU10" s="992"/>
      <c r="CV10" s="993"/>
      <c r="CW10" s="991" t="s">
        <v>577</v>
      </c>
      <c r="CX10" s="992"/>
      <c r="CY10" s="992"/>
      <c r="CZ10" s="992"/>
      <c r="DA10" s="993"/>
      <c r="DB10" s="991" t="s">
        <v>577</v>
      </c>
      <c r="DC10" s="992"/>
      <c r="DD10" s="992"/>
      <c r="DE10" s="992"/>
      <c r="DF10" s="993"/>
      <c r="DG10" s="991" t="s">
        <v>577</v>
      </c>
      <c r="DH10" s="992"/>
      <c r="DI10" s="992"/>
      <c r="DJ10" s="992"/>
      <c r="DK10" s="993"/>
      <c r="DL10" s="991" t="s">
        <v>577</v>
      </c>
      <c r="DM10" s="992"/>
      <c r="DN10" s="992"/>
      <c r="DO10" s="992"/>
      <c r="DP10" s="993"/>
      <c r="DQ10" s="991" t="s">
        <v>577</v>
      </c>
      <c r="DR10" s="992"/>
      <c r="DS10" s="992"/>
      <c r="DT10" s="992"/>
      <c r="DU10" s="993"/>
      <c r="DV10" s="994"/>
      <c r="DW10" s="995"/>
      <c r="DX10" s="995"/>
      <c r="DY10" s="995"/>
      <c r="DZ10" s="996"/>
      <c r="EA10" s="234"/>
    </row>
    <row r="11" spans="1:131" s="235" customFormat="1" ht="26.25" customHeight="1" x14ac:dyDescent="0.2">
      <c r="A11" s="238">
        <v>5</v>
      </c>
      <c r="B11" s="1032"/>
      <c r="C11" s="1033"/>
      <c r="D11" s="1033"/>
      <c r="E11" s="1033"/>
      <c r="F11" s="1033"/>
      <c r="G11" s="1033"/>
      <c r="H11" s="1033"/>
      <c r="I11" s="1033"/>
      <c r="J11" s="1033"/>
      <c r="K11" s="1033"/>
      <c r="L11" s="1033"/>
      <c r="M11" s="1033"/>
      <c r="N11" s="1033"/>
      <c r="O11" s="1033"/>
      <c r="P11" s="1034"/>
      <c r="Q11" s="1040"/>
      <c r="R11" s="1041"/>
      <c r="S11" s="1041"/>
      <c r="T11" s="1041"/>
      <c r="U11" s="1041"/>
      <c r="V11" s="1041"/>
      <c r="W11" s="1041"/>
      <c r="X11" s="1041"/>
      <c r="Y11" s="1041"/>
      <c r="Z11" s="1041"/>
      <c r="AA11" s="1041"/>
      <c r="AB11" s="1041"/>
      <c r="AC11" s="1041"/>
      <c r="AD11" s="1041"/>
      <c r="AE11" s="1042"/>
      <c r="AF11" s="1037"/>
      <c r="AG11" s="1038"/>
      <c r="AH11" s="1038"/>
      <c r="AI11" s="1038"/>
      <c r="AJ11" s="1039"/>
      <c r="AK11" s="1082"/>
      <c r="AL11" s="1083"/>
      <c r="AM11" s="1083"/>
      <c r="AN11" s="1083"/>
      <c r="AO11" s="1083"/>
      <c r="AP11" s="1083"/>
      <c r="AQ11" s="1083"/>
      <c r="AR11" s="1083"/>
      <c r="AS11" s="1083"/>
      <c r="AT11" s="1083"/>
      <c r="AU11" s="1084"/>
      <c r="AV11" s="1084"/>
      <c r="AW11" s="1084"/>
      <c r="AX11" s="1084"/>
      <c r="AY11" s="1085"/>
      <c r="AZ11" s="232"/>
      <c r="BA11" s="232"/>
      <c r="BB11" s="232"/>
      <c r="BC11" s="232"/>
      <c r="BD11" s="232"/>
      <c r="BE11" s="233"/>
      <c r="BF11" s="233"/>
      <c r="BG11" s="233"/>
      <c r="BH11" s="233"/>
      <c r="BI11" s="233"/>
      <c r="BJ11" s="233"/>
      <c r="BK11" s="233"/>
      <c r="BL11" s="233"/>
      <c r="BM11" s="233"/>
      <c r="BN11" s="233"/>
      <c r="BO11" s="233"/>
      <c r="BP11" s="233"/>
      <c r="BQ11" s="238">
        <v>5</v>
      </c>
      <c r="BR11" s="239"/>
      <c r="BS11" s="994"/>
      <c r="BT11" s="995"/>
      <c r="BU11" s="995"/>
      <c r="BV11" s="995"/>
      <c r="BW11" s="995"/>
      <c r="BX11" s="995"/>
      <c r="BY11" s="995"/>
      <c r="BZ11" s="995"/>
      <c r="CA11" s="995"/>
      <c r="CB11" s="995"/>
      <c r="CC11" s="995"/>
      <c r="CD11" s="995"/>
      <c r="CE11" s="995"/>
      <c r="CF11" s="995"/>
      <c r="CG11" s="1016"/>
      <c r="CH11" s="991"/>
      <c r="CI11" s="992"/>
      <c r="CJ11" s="992"/>
      <c r="CK11" s="992"/>
      <c r="CL11" s="993"/>
      <c r="CM11" s="991"/>
      <c r="CN11" s="992"/>
      <c r="CO11" s="992"/>
      <c r="CP11" s="992"/>
      <c r="CQ11" s="993"/>
      <c r="CR11" s="991"/>
      <c r="CS11" s="992"/>
      <c r="CT11" s="992"/>
      <c r="CU11" s="992"/>
      <c r="CV11" s="993"/>
      <c r="CW11" s="991"/>
      <c r="CX11" s="992"/>
      <c r="CY11" s="992"/>
      <c r="CZ11" s="992"/>
      <c r="DA11" s="993"/>
      <c r="DB11" s="991"/>
      <c r="DC11" s="992"/>
      <c r="DD11" s="992"/>
      <c r="DE11" s="992"/>
      <c r="DF11" s="993"/>
      <c r="DG11" s="991"/>
      <c r="DH11" s="992"/>
      <c r="DI11" s="992"/>
      <c r="DJ11" s="992"/>
      <c r="DK11" s="993"/>
      <c r="DL11" s="991"/>
      <c r="DM11" s="992"/>
      <c r="DN11" s="992"/>
      <c r="DO11" s="992"/>
      <c r="DP11" s="993"/>
      <c r="DQ11" s="991"/>
      <c r="DR11" s="992"/>
      <c r="DS11" s="992"/>
      <c r="DT11" s="992"/>
      <c r="DU11" s="993"/>
      <c r="DV11" s="994"/>
      <c r="DW11" s="995"/>
      <c r="DX11" s="995"/>
      <c r="DY11" s="995"/>
      <c r="DZ11" s="996"/>
      <c r="EA11" s="234"/>
    </row>
    <row r="12" spans="1:131" s="235" customFormat="1" ht="26.25" customHeight="1" x14ac:dyDescent="0.2">
      <c r="A12" s="238">
        <v>6</v>
      </c>
      <c r="B12" s="1032"/>
      <c r="C12" s="1033"/>
      <c r="D12" s="1033"/>
      <c r="E12" s="1033"/>
      <c r="F12" s="1033"/>
      <c r="G12" s="1033"/>
      <c r="H12" s="1033"/>
      <c r="I12" s="1033"/>
      <c r="J12" s="1033"/>
      <c r="K12" s="1033"/>
      <c r="L12" s="1033"/>
      <c r="M12" s="1033"/>
      <c r="N12" s="1033"/>
      <c r="O12" s="1033"/>
      <c r="P12" s="1034"/>
      <c r="Q12" s="1040"/>
      <c r="R12" s="1041"/>
      <c r="S12" s="1041"/>
      <c r="T12" s="1041"/>
      <c r="U12" s="1041"/>
      <c r="V12" s="1041"/>
      <c r="W12" s="1041"/>
      <c r="X12" s="1041"/>
      <c r="Y12" s="1041"/>
      <c r="Z12" s="1041"/>
      <c r="AA12" s="1041"/>
      <c r="AB12" s="1041"/>
      <c r="AC12" s="1041"/>
      <c r="AD12" s="1041"/>
      <c r="AE12" s="1042"/>
      <c r="AF12" s="1037"/>
      <c r="AG12" s="1038"/>
      <c r="AH12" s="1038"/>
      <c r="AI12" s="1038"/>
      <c r="AJ12" s="1039"/>
      <c r="AK12" s="1082"/>
      <c r="AL12" s="1083"/>
      <c r="AM12" s="1083"/>
      <c r="AN12" s="1083"/>
      <c r="AO12" s="1083"/>
      <c r="AP12" s="1083"/>
      <c r="AQ12" s="1083"/>
      <c r="AR12" s="1083"/>
      <c r="AS12" s="1083"/>
      <c r="AT12" s="1083"/>
      <c r="AU12" s="1084"/>
      <c r="AV12" s="1084"/>
      <c r="AW12" s="1084"/>
      <c r="AX12" s="1084"/>
      <c r="AY12" s="1085"/>
      <c r="AZ12" s="232"/>
      <c r="BA12" s="232"/>
      <c r="BB12" s="232"/>
      <c r="BC12" s="232"/>
      <c r="BD12" s="232"/>
      <c r="BE12" s="233"/>
      <c r="BF12" s="233"/>
      <c r="BG12" s="233"/>
      <c r="BH12" s="233"/>
      <c r="BI12" s="233"/>
      <c r="BJ12" s="233"/>
      <c r="BK12" s="233"/>
      <c r="BL12" s="233"/>
      <c r="BM12" s="233"/>
      <c r="BN12" s="233"/>
      <c r="BO12" s="233"/>
      <c r="BP12" s="233"/>
      <c r="BQ12" s="238">
        <v>6</v>
      </c>
      <c r="BR12" s="239"/>
      <c r="BS12" s="994"/>
      <c r="BT12" s="995"/>
      <c r="BU12" s="995"/>
      <c r="BV12" s="995"/>
      <c r="BW12" s="995"/>
      <c r="BX12" s="995"/>
      <c r="BY12" s="995"/>
      <c r="BZ12" s="995"/>
      <c r="CA12" s="995"/>
      <c r="CB12" s="995"/>
      <c r="CC12" s="995"/>
      <c r="CD12" s="995"/>
      <c r="CE12" s="995"/>
      <c r="CF12" s="995"/>
      <c r="CG12" s="1016"/>
      <c r="CH12" s="991"/>
      <c r="CI12" s="992"/>
      <c r="CJ12" s="992"/>
      <c r="CK12" s="992"/>
      <c r="CL12" s="993"/>
      <c r="CM12" s="991"/>
      <c r="CN12" s="992"/>
      <c r="CO12" s="992"/>
      <c r="CP12" s="992"/>
      <c r="CQ12" s="993"/>
      <c r="CR12" s="991"/>
      <c r="CS12" s="992"/>
      <c r="CT12" s="992"/>
      <c r="CU12" s="992"/>
      <c r="CV12" s="993"/>
      <c r="CW12" s="991"/>
      <c r="CX12" s="992"/>
      <c r="CY12" s="992"/>
      <c r="CZ12" s="992"/>
      <c r="DA12" s="993"/>
      <c r="DB12" s="991"/>
      <c r="DC12" s="992"/>
      <c r="DD12" s="992"/>
      <c r="DE12" s="992"/>
      <c r="DF12" s="993"/>
      <c r="DG12" s="991"/>
      <c r="DH12" s="992"/>
      <c r="DI12" s="992"/>
      <c r="DJ12" s="992"/>
      <c r="DK12" s="993"/>
      <c r="DL12" s="991"/>
      <c r="DM12" s="992"/>
      <c r="DN12" s="992"/>
      <c r="DO12" s="992"/>
      <c r="DP12" s="993"/>
      <c r="DQ12" s="991"/>
      <c r="DR12" s="992"/>
      <c r="DS12" s="992"/>
      <c r="DT12" s="992"/>
      <c r="DU12" s="993"/>
      <c r="DV12" s="994"/>
      <c r="DW12" s="995"/>
      <c r="DX12" s="995"/>
      <c r="DY12" s="995"/>
      <c r="DZ12" s="996"/>
      <c r="EA12" s="234"/>
    </row>
    <row r="13" spans="1:131" s="235" customFormat="1" ht="26.25" customHeight="1" x14ac:dyDescent="0.2">
      <c r="A13" s="238">
        <v>7</v>
      </c>
      <c r="B13" s="1032"/>
      <c r="C13" s="1033"/>
      <c r="D13" s="1033"/>
      <c r="E13" s="1033"/>
      <c r="F13" s="1033"/>
      <c r="G13" s="1033"/>
      <c r="H13" s="1033"/>
      <c r="I13" s="1033"/>
      <c r="J13" s="1033"/>
      <c r="K13" s="1033"/>
      <c r="L13" s="1033"/>
      <c r="M13" s="1033"/>
      <c r="N13" s="1033"/>
      <c r="O13" s="1033"/>
      <c r="P13" s="1034"/>
      <c r="Q13" s="1040"/>
      <c r="R13" s="1041"/>
      <c r="S13" s="1041"/>
      <c r="T13" s="1041"/>
      <c r="U13" s="1041"/>
      <c r="V13" s="1041"/>
      <c r="W13" s="1041"/>
      <c r="X13" s="1041"/>
      <c r="Y13" s="1041"/>
      <c r="Z13" s="1041"/>
      <c r="AA13" s="1041"/>
      <c r="AB13" s="1041"/>
      <c r="AC13" s="1041"/>
      <c r="AD13" s="1041"/>
      <c r="AE13" s="1042"/>
      <c r="AF13" s="1037"/>
      <c r="AG13" s="1038"/>
      <c r="AH13" s="1038"/>
      <c r="AI13" s="1038"/>
      <c r="AJ13" s="1039"/>
      <c r="AK13" s="1082"/>
      <c r="AL13" s="1083"/>
      <c r="AM13" s="1083"/>
      <c r="AN13" s="1083"/>
      <c r="AO13" s="1083"/>
      <c r="AP13" s="1083"/>
      <c r="AQ13" s="1083"/>
      <c r="AR13" s="1083"/>
      <c r="AS13" s="1083"/>
      <c r="AT13" s="1083"/>
      <c r="AU13" s="1084"/>
      <c r="AV13" s="1084"/>
      <c r="AW13" s="1084"/>
      <c r="AX13" s="1084"/>
      <c r="AY13" s="1085"/>
      <c r="AZ13" s="232"/>
      <c r="BA13" s="232"/>
      <c r="BB13" s="232"/>
      <c r="BC13" s="232"/>
      <c r="BD13" s="232"/>
      <c r="BE13" s="233"/>
      <c r="BF13" s="233"/>
      <c r="BG13" s="233"/>
      <c r="BH13" s="233"/>
      <c r="BI13" s="233"/>
      <c r="BJ13" s="233"/>
      <c r="BK13" s="233"/>
      <c r="BL13" s="233"/>
      <c r="BM13" s="233"/>
      <c r="BN13" s="233"/>
      <c r="BO13" s="233"/>
      <c r="BP13" s="233"/>
      <c r="BQ13" s="238">
        <v>7</v>
      </c>
      <c r="BR13" s="239"/>
      <c r="BS13" s="994"/>
      <c r="BT13" s="995"/>
      <c r="BU13" s="995"/>
      <c r="BV13" s="995"/>
      <c r="BW13" s="995"/>
      <c r="BX13" s="995"/>
      <c r="BY13" s="995"/>
      <c r="BZ13" s="995"/>
      <c r="CA13" s="995"/>
      <c r="CB13" s="995"/>
      <c r="CC13" s="995"/>
      <c r="CD13" s="995"/>
      <c r="CE13" s="995"/>
      <c r="CF13" s="995"/>
      <c r="CG13" s="1016"/>
      <c r="CH13" s="991"/>
      <c r="CI13" s="992"/>
      <c r="CJ13" s="992"/>
      <c r="CK13" s="992"/>
      <c r="CL13" s="993"/>
      <c r="CM13" s="991"/>
      <c r="CN13" s="992"/>
      <c r="CO13" s="992"/>
      <c r="CP13" s="992"/>
      <c r="CQ13" s="993"/>
      <c r="CR13" s="991"/>
      <c r="CS13" s="992"/>
      <c r="CT13" s="992"/>
      <c r="CU13" s="992"/>
      <c r="CV13" s="993"/>
      <c r="CW13" s="991"/>
      <c r="CX13" s="992"/>
      <c r="CY13" s="992"/>
      <c r="CZ13" s="992"/>
      <c r="DA13" s="993"/>
      <c r="DB13" s="991"/>
      <c r="DC13" s="992"/>
      <c r="DD13" s="992"/>
      <c r="DE13" s="992"/>
      <c r="DF13" s="993"/>
      <c r="DG13" s="991"/>
      <c r="DH13" s="992"/>
      <c r="DI13" s="992"/>
      <c r="DJ13" s="992"/>
      <c r="DK13" s="993"/>
      <c r="DL13" s="991"/>
      <c r="DM13" s="992"/>
      <c r="DN13" s="992"/>
      <c r="DO13" s="992"/>
      <c r="DP13" s="993"/>
      <c r="DQ13" s="991"/>
      <c r="DR13" s="992"/>
      <c r="DS13" s="992"/>
      <c r="DT13" s="992"/>
      <c r="DU13" s="993"/>
      <c r="DV13" s="994"/>
      <c r="DW13" s="995"/>
      <c r="DX13" s="995"/>
      <c r="DY13" s="995"/>
      <c r="DZ13" s="996"/>
      <c r="EA13" s="234"/>
    </row>
    <row r="14" spans="1:131" s="235" customFormat="1" ht="26.25" customHeight="1" x14ac:dyDescent="0.2">
      <c r="A14" s="238">
        <v>8</v>
      </c>
      <c r="B14" s="1032"/>
      <c r="C14" s="1033"/>
      <c r="D14" s="1033"/>
      <c r="E14" s="1033"/>
      <c r="F14" s="1033"/>
      <c r="G14" s="1033"/>
      <c r="H14" s="1033"/>
      <c r="I14" s="1033"/>
      <c r="J14" s="1033"/>
      <c r="K14" s="1033"/>
      <c r="L14" s="1033"/>
      <c r="M14" s="1033"/>
      <c r="N14" s="1033"/>
      <c r="O14" s="1033"/>
      <c r="P14" s="1034"/>
      <c r="Q14" s="1040"/>
      <c r="R14" s="1041"/>
      <c r="S14" s="1041"/>
      <c r="T14" s="1041"/>
      <c r="U14" s="1041"/>
      <c r="V14" s="1041"/>
      <c r="W14" s="1041"/>
      <c r="X14" s="1041"/>
      <c r="Y14" s="1041"/>
      <c r="Z14" s="1041"/>
      <c r="AA14" s="1041"/>
      <c r="AB14" s="1041"/>
      <c r="AC14" s="1041"/>
      <c r="AD14" s="1041"/>
      <c r="AE14" s="1042"/>
      <c r="AF14" s="1037"/>
      <c r="AG14" s="1038"/>
      <c r="AH14" s="1038"/>
      <c r="AI14" s="1038"/>
      <c r="AJ14" s="1039"/>
      <c r="AK14" s="1082"/>
      <c r="AL14" s="1083"/>
      <c r="AM14" s="1083"/>
      <c r="AN14" s="1083"/>
      <c r="AO14" s="1083"/>
      <c r="AP14" s="1083"/>
      <c r="AQ14" s="1083"/>
      <c r="AR14" s="1083"/>
      <c r="AS14" s="1083"/>
      <c r="AT14" s="1083"/>
      <c r="AU14" s="1084"/>
      <c r="AV14" s="1084"/>
      <c r="AW14" s="1084"/>
      <c r="AX14" s="1084"/>
      <c r="AY14" s="1085"/>
      <c r="AZ14" s="232"/>
      <c r="BA14" s="232"/>
      <c r="BB14" s="232"/>
      <c r="BC14" s="232"/>
      <c r="BD14" s="232"/>
      <c r="BE14" s="233"/>
      <c r="BF14" s="233"/>
      <c r="BG14" s="233"/>
      <c r="BH14" s="233"/>
      <c r="BI14" s="233"/>
      <c r="BJ14" s="233"/>
      <c r="BK14" s="233"/>
      <c r="BL14" s="233"/>
      <c r="BM14" s="233"/>
      <c r="BN14" s="233"/>
      <c r="BO14" s="233"/>
      <c r="BP14" s="233"/>
      <c r="BQ14" s="238">
        <v>8</v>
      </c>
      <c r="BR14" s="239"/>
      <c r="BS14" s="994"/>
      <c r="BT14" s="995"/>
      <c r="BU14" s="995"/>
      <c r="BV14" s="995"/>
      <c r="BW14" s="995"/>
      <c r="BX14" s="995"/>
      <c r="BY14" s="995"/>
      <c r="BZ14" s="995"/>
      <c r="CA14" s="995"/>
      <c r="CB14" s="995"/>
      <c r="CC14" s="995"/>
      <c r="CD14" s="995"/>
      <c r="CE14" s="995"/>
      <c r="CF14" s="995"/>
      <c r="CG14" s="1016"/>
      <c r="CH14" s="991"/>
      <c r="CI14" s="992"/>
      <c r="CJ14" s="992"/>
      <c r="CK14" s="992"/>
      <c r="CL14" s="993"/>
      <c r="CM14" s="991"/>
      <c r="CN14" s="992"/>
      <c r="CO14" s="992"/>
      <c r="CP14" s="992"/>
      <c r="CQ14" s="993"/>
      <c r="CR14" s="991"/>
      <c r="CS14" s="992"/>
      <c r="CT14" s="992"/>
      <c r="CU14" s="992"/>
      <c r="CV14" s="993"/>
      <c r="CW14" s="991"/>
      <c r="CX14" s="992"/>
      <c r="CY14" s="992"/>
      <c r="CZ14" s="992"/>
      <c r="DA14" s="993"/>
      <c r="DB14" s="991"/>
      <c r="DC14" s="992"/>
      <c r="DD14" s="992"/>
      <c r="DE14" s="992"/>
      <c r="DF14" s="993"/>
      <c r="DG14" s="991"/>
      <c r="DH14" s="992"/>
      <c r="DI14" s="992"/>
      <c r="DJ14" s="992"/>
      <c r="DK14" s="993"/>
      <c r="DL14" s="991"/>
      <c r="DM14" s="992"/>
      <c r="DN14" s="992"/>
      <c r="DO14" s="992"/>
      <c r="DP14" s="993"/>
      <c r="DQ14" s="991"/>
      <c r="DR14" s="992"/>
      <c r="DS14" s="992"/>
      <c r="DT14" s="992"/>
      <c r="DU14" s="993"/>
      <c r="DV14" s="994"/>
      <c r="DW14" s="995"/>
      <c r="DX14" s="995"/>
      <c r="DY14" s="995"/>
      <c r="DZ14" s="996"/>
      <c r="EA14" s="234"/>
    </row>
    <row r="15" spans="1:131" s="235" customFormat="1" ht="26.25" customHeight="1" x14ac:dyDescent="0.2">
      <c r="A15" s="238">
        <v>9</v>
      </c>
      <c r="B15" s="1032"/>
      <c r="C15" s="1033"/>
      <c r="D15" s="1033"/>
      <c r="E15" s="1033"/>
      <c r="F15" s="1033"/>
      <c r="G15" s="1033"/>
      <c r="H15" s="1033"/>
      <c r="I15" s="1033"/>
      <c r="J15" s="1033"/>
      <c r="K15" s="1033"/>
      <c r="L15" s="1033"/>
      <c r="M15" s="1033"/>
      <c r="N15" s="1033"/>
      <c r="O15" s="1033"/>
      <c r="P15" s="1034"/>
      <c r="Q15" s="1040"/>
      <c r="R15" s="1041"/>
      <c r="S15" s="1041"/>
      <c r="T15" s="1041"/>
      <c r="U15" s="1041"/>
      <c r="V15" s="1041"/>
      <c r="W15" s="1041"/>
      <c r="X15" s="1041"/>
      <c r="Y15" s="1041"/>
      <c r="Z15" s="1041"/>
      <c r="AA15" s="1041"/>
      <c r="AB15" s="1041"/>
      <c r="AC15" s="1041"/>
      <c r="AD15" s="1041"/>
      <c r="AE15" s="1042"/>
      <c r="AF15" s="1037"/>
      <c r="AG15" s="1038"/>
      <c r="AH15" s="1038"/>
      <c r="AI15" s="1038"/>
      <c r="AJ15" s="1039"/>
      <c r="AK15" s="1082"/>
      <c r="AL15" s="1083"/>
      <c r="AM15" s="1083"/>
      <c r="AN15" s="1083"/>
      <c r="AO15" s="1083"/>
      <c r="AP15" s="1083"/>
      <c r="AQ15" s="1083"/>
      <c r="AR15" s="1083"/>
      <c r="AS15" s="1083"/>
      <c r="AT15" s="1083"/>
      <c r="AU15" s="1084"/>
      <c r="AV15" s="1084"/>
      <c r="AW15" s="1084"/>
      <c r="AX15" s="1084"/>
      <c r="AY15" s="1085"/>
      <c r="AZ15" s="232"/>
      <c r="BA15" s="232"/>
      <c r="BB15" s="232"/>
      <c r="BC15" s="232"/>
      <c r="BD15" s="232"/>
      <c r="BE15" s="233"/>
      <c r="BF15" s="233"/>
      <c r="BG15" s="233"/>
      <c r="BH15" s="233"/>
      <c r="BI15" s="233"/>
      <c r="BJ15" s="233"/>
      <c r="BK15" s="233"/>
      <c r="BL15" s="233"/>
      <c r="BM15" s="233"/>
      <c r="BN15" s="233"/>
      <c r="BO15" s="233"/>
      <c r="BP15" s="233"/>
      <c r="BQ15" s="238">
        <v>9</v>
      </c>
      <c r="BR15" s="239"/>
      <c r="BS15" s="994"/>
      <c r="BT15" s="995"/>
      <c r="BU15" s="995"/>
      <c r="BV15" s="995"/>
      <c r="BW15" s="995"/>
      <c r="BX15" s="995"/>
      <c r="BY15" s="995"/>
      <c r="BZ15" s="995"/>
      <c r="CA15" s="995"/>
      <c r="CB15" s="995"/>
      <c r="CC15" s="995"/>
      <c r="CD15" s="995"/>
      <c r="CE15" s="995"/>
      <c r="CF15" s="995"/>
      <c r="CG15" s="1016"/>
      <c r="CH15" s="991"/>
      <c r="CI15" s="992"/>
      <c r="CJ15" s="992"/>
      <c r="CK15" s="992"/>
      <c r="CL15" s="993"/>
      <c r="CM15" s="991"/>
      <c r="CN15" s="992"/>
      <c r="CO15" s="992"/>
      <c r="CP15" s="992"/>
      <c r="CQ15" s="993"/>
      <c r="CR15" s="991"/>
      <c r="CS15" s="992"/>
      <c r="CT15" s="992"/>
      <c r="CU15" s="992"/>
      <c r="CV15" s="993"/>
      <c r="CW15" s="991"/>
      <c r="CX15" s="992"/>
      <c r="CY15" s="992"/>
      <c r="CZ15" s="992"/>
      <c r="DA15" s="993"/>
      <c r="DB15" s="991"/>
      <c r="DC15" s="992"/>
      <c r="DD15" s="992"/>
      <c r="DE15" s="992"/>
      <c r="DF15" s="993"/>
      <c r="DG15" s="991"/>
      <c r="DH15" s="992"/>
      <c r="DI15" s="992"/>
      <c r="DJ15" s="992"/>
      <c r="DK15" s="993"/>
      <c r="DL15" s="991"/>
      <c r="DM15" s="992"/>
      <c r="DN15" s="992"/>
      <c r="DO15" s="992"/>
      <c r="DP15" s="993"/>
      <c r="DQ15" s="991"/>
      <c r="DR15" s="992"/>
      <c r="DS15" s="992"/>
      <c r="DT15" s="992"/>
      <c r="DU15" s="993"/>
      <c r="DV15" s="994"/>
      <c r="DW15" s="995"/>
      <c r="DX15" s="995"/>
      <c r="DY15" s="995"/>
      <c r="DZ15" s="996"/>
      <c r="EA15" s="234"/>
    </row>
    <row r="16" spans="1:131" s="235" customFormat="1" ht="26.25" customHeight="1" x14ac:dyDescent="0.2">
      <c r="A16" s="238">
        <v>10</v>
      </c>
      <c r="B16" s="1032"/>
      <c r="C16" s="1033"/>
      <c r="D16" s="1033"/>
      <c r="E16" s="1033"/>
      <c r="F16" s="1033"/>
      <c r="G16" s="1033"/>
      <c r="H16" s="1033"/>
      <c r="I16" s="1033"/>
      <c r="J16" s="1033"/>
      <c r="K16" s="1033"/>
      <c r="L16" s="1033"/>
      <c r="M16" s="1033"/>
      <c r="N16" s="1033"/>
      <c r="O16" s="1033"/>
      <c r="P16" s="1034"/>
      <c r="Q16" s="1040"/>
      <c r="R16" s="1041"/>
      <c r="S16" s="1041"/>
      <c r="T16" s="1041"/>
      <c r="U16" s="1041"/>
      <c r="V16" s="1041"/>
      <c r="W16" s="1041"/>
      <c r="X16" s="1041"/>
      <c r="Y16" s="1041"/>
      <c r="Z16" s="1041"/>
      <c r="AA16" s="1041"/>
      <c r="AB16" s="1041"/>
      <c r="AC16" s="1041"/>
      <c r="AD16" s="1041"/>
      <c r="AE16" s="1042"/>
      <c r="AF16" s="1037"/>
      <c r="AG16" s="1038"/>
      <c r="AH16" s="1038"/>
      <c r="AI16" s="1038"/>
      <c r="AJ16" s="1039"/>
      <c r="AK16" s="1082"/>
      <c r="AL16" s="1083"/>
      <c r="AM16" s="1083"/>
      <c r="AN16" s="1083"/>
      <c r="AO16" s="1083"/>
      <c r="AP16" s="1083"/>
      <c r="AQ16" s="1083"/>
      <c r="AR16" s="1083"/>
      <c r="AS16" s="1083"/>
      <c r="AT16" s="1083"/>
      <c r="AU16" s="1084"/>
      <c r="AV16" s="1084"/>
      <c r="AW16" s="1084"/>
      <c r="AX16" s="1084"/>
      <c r="AY16" s="1085"/>
      <c r="AZ16" s="232"/>
      <c r="BA16" s="232"/>
      <c r="BB16" s="232"/>
      <c r="BC16" s="232"/>
      <c r="BD16" s="232"/>
      <c r="BE16" s="233"/>
      <c r="BF16" s="233"/>
      <c r="BG16" s="233"/>
      <c r="BH16" s="233"/>
      <c r="BI16" s="233"/>
      <c r="BJ16" s="233"/>
      <c r="BK16" s="233"/>
      <c r="BL16" s="233"/>
      <c r="BM16" s="233"/>
      <c r="BN16" s="233"/>
      <c r="BO16" s="233"/>
      <c r="BP16" s="233"/>
      <c r="BQ16" s="238">
        <v>10</v>
      </c>
      <c r="BR16" s="239"/>
      <c r="BS16" s="994"/>
      <c r="BT16" s="995"/>
      <c r="BU16" s="995"/>
      <c r="BV16" s="995"/>
      <c r="BW16" s="995"/>
      <c r="BX16" s="995"/>
      <c r="BY16" s="995"/>
      <c r="BZ16" s="995"/>
      <c r="CA16" s="995"/>
      <c r="CB16" s="995"/>
      <c r="CC16" s="995"/>
      <c r="CD16" s="995"/>
      <c r="CE16" s="995"/>
      <c r="CF16" s="995"/>
      <c r="CG16" s="1016"/>
      <c r="CH16" s="991"/>
      <c r="CI16" s="992"/>
      <c r="CJ16" s="992"/>
      <c r="CK16" s="992"/>
      <c r="CL16" s="993"/>
      <c r="CM16" s="991"/>
      <c r="CN16" s="992"/>
      <c r="CO16" s="992"/>
      <c r="CP16" s="992"/>
      <c r="CQ16" s="993"/>
      <c r="CR16" s="991"/>
      <c r="CS16" s="992"/>
      <c r="CT16" s="992"/>
      <c r="CU16" s="992"/>
      <c r="CV16" s="993"/>
      <c r="CW16" s="991"/>
      <c r="CX16" s="992"/>
      <c r="CY16" s="992"/>
      <c r="CZ16" s="992"/>
      <c r="DA16" s="993"/>
      <c r="DB16" s="991"/>
      <c r="DC16" s="992"/>
      <c r="DD16" s="992"/>
      <c r="DE16" s="992"/>
      <c r="DF16" s="993"/>
      <c r="DG16" s="991"/>
      <c r="DH16" s="992"/>
      <c r="DI16" s="992"/>
      <c r="DJ16" s="992"/>
      <c r="DK16" s="993"/>
      <c r="DL16" s="991"/>
      <c r="DM16" s="992"/>
      <c r="DN16" s="992"/>
      <c r="DO16" s="992"/>
      <c r="DP16" s="993"/>
      <c r="DQ16" s="991"/>
      <c r="DR16" s="992"/>
      <c r="DS16" s="992"/>
      <c r="DT16" s="992"/>
      <c r="DU16" s="993"/>
      <c r="DV16" s="994"/>
      <c r="DW16" s="995"/>
      <c r="DX16" s="995"/>
      <c r="DY16" s="995"/>
      <c r="DZ16" s="996"/>
      <c r="EA16" s="234"/>
    </row>
    <row r="17" spans="1:131" s="235" customFormat="1" ht="26.25" customHeight="1" x14ac:dyDescent="0.2">
      <c r="A17" s="238">
        <v>11</v>
      </c>
      <c r="B17" s="1032"/>
      <c r="C17" s="1033"/>
      <c r="D17" s="1033"/>
      <c r="E17" s="1033"/>
      <c r="F17" s="1033"/>
      <c r="G17" s="1033"/>
      <c r="H17" s="1033"/>
      <c r="I17" s="1033"/>
      <c r="J17" s="1033"/>
      <c r="K17" s="1033"/>
      <c r="L17" s="1033"/>
      <c r="M17" s="1033"/>
      <c r="N17" s="1033"/>
      <c r="O17" s="1033"/>
      <c r="P17" s="1034"/>
      <c r="Q17" s="1040"/>
      <c r="R17" s="1041"/>
      <c r="S17" s="1041"/>
      <c r="T17" s="1041"/>
      <c r="U17" s="1041"/>
      <c r="V17" s="1041"/>
      <c r="W17" s="1041"/>
      <c r="X17" s="1041"/>
      <c r="Y17" s="1041"/>
      <c r="Z17" s="1041"/>
      <c r="AA17" s="1041"/>
      <c r="AB17" s="1041"/>
      <c r="AC17" s="1041"/>
      <c r="AD17" s="1041"/>
      <c r="AE17" s="1042"/>
      <c r="AF17" s="1037"/>
      <c r="AG17" s="1038"/>
      <c r="AH17" s="1038"/>
      <c r="AI17" s="1038"/>
      <c r="AJ17" s="1039"/>
      <c r="AK17" s="1082"/>
      <c r="AL17" s="1083"/>
      <c r="AM17" s="1083"/>
      <c r="AN17" s="1083"/>
      <c r="AO17" s="1083"/>
      <c r="AP17" s="1083"/>
      <c r="AQ17" s="1083"/>
      <c r="AR17" s="1083"/>
      <c r="AS17" s="1083"/>
      <c r="AT17" s="1083"/>
      <c r="AU17" s="1084"/>
      <c r="AV17" s="1084"/>
      <c r="AW17" s="1084"/>
      <c r="AX17" s="1084"/>
      <c r="AY17" s="1085"/>
      <c r="AZ17" s="232"/>
      <c r="BA17" s="232"/>
      <c r="BB17" s="232"/>
      <c r="BC17" s="232"/>
      <c r="BD17" s="232"/>
      <c r="BE17" s="233"/>
      <c r="BF17" s="233"/>
      <c r="BG17" s="233"/>
      <c r="BH17" s="233"/>
      <c r="BI17" s="233"/>
      <c r="BJ17" s="233"/>
      <c r="BK17" s="233"/>
      <c r="BL17" s="233"/>
      <c r="BM17" s="233"/>
      <c r="BN17" s="233"/>
      <c r="BO17" s="233"/>
      <c r="BP17" s="233"/>
      <c r="BQ17" s="238">
        <v>11</v>
      </c>
      <c r="BR17" s="239"/>
      <c r="BS17" s="994"/>
      <c r="BT17" s="995"/>
      <c r="BU17" s="995"/>
      <c r="BV17" s="995"/>
      <c r="BW17" s="995"/>
      <c r="BX17" s="995"/>
      <c r="BY17" s="995"/>
      <c r="BZ17" s="995"/>
      <c r="CA17" s="995"/>
      <c r="CB17" s="995"/>
      <c r="CC17" s="995"/>
      <c r="CD17" s="995"/>
      <c r="CE17" s="995"/>
      <c r="CF17" s="995"/>
      <c r="CG17" s="1016"/>
      <c r="CH17" s="991"/>
      <c r="CI17" s="992"/>
      <c r="CJ17" s="992"/>
      <c r="CK17" s="992"/>
      <c r="CL17" s="993"/>
      <c r="CM17" s="991"/>
      <c r="CN17" s="992"/>
      <c r="CO17" s="992"/>
      <c r="CP17" s="992"/>
      <c r="CQ17" s="993"/>
      <c r="CR17" s="991"/>
      <c r="CS17" s="992"/>
      <c r="CT17" s="992"/>
      <c r="CU17" s="992"/>
      <c r="CV17" s="993"/>
      <c r="CW17" s="991"/>
      <c r="CX17" s="992"/>
      <c r="CY17" s="992"/>
      <c r="CZ17" s="992"/>
      <c r="DA17" s="993"/>
      <c r="DB17" s="991"/>
      <c r="DC17" s="992"/>
      <c r="DD17" s="992"/>
      <c r="DE17" s="992"/>
      <c r="DF17" s="993"/>
      <c r="DG17" s="991"/>
      <c r="DH17" s="992"/>
      <c r="DI17" s="992"/>
      <c r="DJ17" s="992"/>
      <c r="DK17" s="993"/>
      <c r="DL17" s="991"/>
      <c r="DM17" s="992"/>
      <c r="DN17" s="992"/>
      <c r="DO17" s="992"/>
      <c r="DP17" s="993"/>
      <c r="DQ17" s="991"/>
      <c r="DR17" s="992"/>
      <c r="DS17" s="992"/>
      <c r="DT17" s="992"/>
      <c r="DU17" s="993"/>
      <c r="DV17" s="994"/>
      <c r="DW17" s="995"/>
      <c r="DX17" s="995"/>
      <c r="DY17" s="995"/>
      <c r="DZ17" s="996"/>
      <c r="EA17" s="234"/>
    </row>
    <row r="18" spans="1:131" s="235" customFormat="1" ht="26.25" customHeight="1" x14ac:dyDescent="0.2">
      <c r="A18" s="238">
        <v>12</v>
      </c>
      <c r="B18" s="1032"/>
      <c r="C18" s="1033"/>
      <c r="D18" s="1033"/>
      <c r="E18" s="1033"/>
      <c r="F18" s="1033"/>
      <c r="G18" s="1033"/>
      <c r="H18" s="1033"/>
      <c r="I18" s="1033"/>
      <c r="J18" s="1033"/>
      <c r="K18" s="1033"/>
      <c r="L18" s="1033"/>
      <c r="M18" s="1033"/>
      <c r="N18" s="1033"/>
      <c r="O18" s="1033"/>
      <c r="P18" s="1034"/>
      <c r="Q18" s="1040"/>
      <c r="R18" s="1041"/>
      <c r="S18" s="1041"/>
      <c r="T18" s="1041"/>
      <c r="U18" s="1041"/>
      <c r="V18" s="1041"/>
      <c r="W18" s="1041"/>
      <c r="X18" s="1041"/>
      <c r="Y18" s="1041"/>
      <c r="Z18" s="1041"/>
      <c r="AA18" s="1041"/>
      <c r="AB18" s="1041"/>
      <c r="AC18" s="1041"/>
      <c r="AD18" s="1041"/>
      <c r="AE18" s="1042"/>
      <c r="AF18" s="1037"/>
      <c r="AG18" s="1038"/>
      <c r="AH18" s="1038"/>
      <c r="AI18" s="1038"/>
      <c r="AJ18" s="1039"/>
      <c r="AK18" s="1082"/>
      <c r="AL18" s="1083"/>
      <c r="AM18" s="1083"/>
      <c r="AN18" s="1083"/>
      <c r="AO18" s="1083"/>
      <c r="AP18" s="1083"/>
      <c r="AQ18" s="1083"/>
      <c r="AR18" s="1083"/>
      <c r="AS18" s="1083"/>
      <c r="AT18" s="1083"/>
      <c r="AU18" s="1084"/>
      <c r="AV18" s="1084"/>
      <c r="AW18" s="1084"/>
      <c r="AX18" s="1084"/>
      <c r="AY18" s="1085"/>
      <c r="AZ18" s="232"/>
      <c r="BA18" s="232"/>
      <c r="BB18" s="232"/>
      <c r="BC18" s="232"/>
      <c r="BD18" s="232"/>
      <c r="BE18" s="233"/>
      <c r="BF18" s="233"/>
      <c r="BG18" s="233"/>
      <c r="BH18" s="233"/>
      <c r="BI18" s="233"/>
      <c r="BJ18" s="233"/>
      <c r="BK18" s="233"/>
      <c r="BL18" s="233"/>
      <c r="BM18" s="233"/>
      <c r="BN18" s="233"/>
      <c r="BO18" s="233"/>
      <c r="BP18" s="233"/>
      <c r="BQ18" s="238">
        <v>12</v>
      </c>
      <c r="BR18" s="239"/>
      <c r="BS18" s="994"/>
      <c r="BT18" s="995"/>
      <c r="BU18" s="995"/>
      <c r="BV18" s="995"/>
      <c r="BW18" s="995"/>
      <c r="BX18" s="995"/>
      <c r="BY18" s="995"/>
      <c r="BZ18" s="995"/>
      <c r="CA18" s="995"/>
      <c r="CB18" s="995"/>
      <c r="CC18" s="995"/>
      <c r="CD18" s="995"/>
      <c r="CE18" s="995"/>
      <c r="CF18" s="995"/>
      <c r="CG18" s="1016"/>
      <c r="CH18" s="991"/>
      <c r="CI18" s="992"/>
      <c r="CJ18" s="992"/>
      <c r="CK18" s="992"/>
      <c r="CL18" s="993"/>
      <c r="CM18" s="991"/>
      <c r="CN18" s="992"/>
      <c r="CO18" s="992"/>
      <c r="CP18" s="992"/>
      <c r="CQ18" s="993"/>
      <c r="CR18" s="991"/>
      <c r="CS18" s="992"/>
      <c r="CT18" s="992"/>
      <c r="CU18" s="992"/>
      <c r="CV18" s="993"/>
      <c r="CW18" s="991"/>
      <c r="CX18" s="992"/>
      <c r="CY18" s="992"/>
      <c r="CZ18" s="992"/>
      <c r="DA18" s="993"/>
      <c r="DB18" s="991"/>
      <c r="DC18" s="992"/>
      <c r="DD18" s="992"/>
      <c r="DE18" s="992"/>
      <c r="DF18" s="993"/>
      <c r="DG18" s="991"/>
      <c r="DH18" s="992"/>
      <c r="DI18" s="992"/>
      <c r="DJ18" s="992"/>
      <c r="DK18" s="993"/>
      <c r="DL18" s="991"/>
      <c r="DM18" s="992"/>
      <c r="DN18" s="992"/>
      <c r="DO18" s="992"/>
      <c r="DP18" s="993"/>
      <c r="DQ18" s="991"/>
      <c r="DR18" s="992"/>
      <c r="DS18" s="992"/>
      <c r="DT18" s="992"/>
      <c r="DU18" s="993"/>
      <c r="DV18" s="994"/>
      <c r="DW18" s="995"/>
      <c r="DX18" s="995"/>
      <c r="DY18" s="995"/>
      <c r="DZ18" s="996"/>
      <c r="EA18" s="234"/>
    </row>
    <row r="19" spans="1:131" s="235" customFormat="1" ht="26.25" customHeight="1" x14ac:dyDescent="0.2">
      <c r="A19" s="238">
        <v>13</v>
      </c>
      <c r="B19" s="1032"/>
      <c r="C19" s="1033"/>
      <c r="D19" s="1033"/>
      <c r="E19" s="1033"/>
      <c r="F19" s="1033"/>
      <c r="G19" s="1033"/>
      <c r="H19" s="1033"/>
      <c r="I19" s="1033"/>
      <c r="J19" s="1033"/>
      <c r="K19" s="1033"/>
      <c r="L19" s="1033"/>
      <c r="M19" s="1033"/>
      <c r="N19" s="1033"/>
      <c r="O19" s="1033"/>
      <c r="P19" s="1034"/>
      <c r="Q19" s="1040"/>
      <c r="R19" s="1041"/>
      <c r="S19" s="1041"/>
      <c r="T19" s="1041"/>
      <c r="U19" s="1041"/>
      <c r="V19" s="1041"/>
      <c r="W19" s="1041"/>
      <c r="X19" s="1041"/>
      <c r="Y19" s="1041"/>
      <c r="Z19" s="1041"/>
      <c r="AA19" s="1041"/>
      <c r="AB19" s="1041"/>
      <c r="AC19" s="1041"/>
      <c r="AD19" s="1041"/>
      <c r="AE19" s="1042"/>
      <c r="AF19" s="1037"/>
      <c r="AG19" s="1038"/>
      <c r="AH19" s="1038"/>
      <c r="AI19" s="1038"/>
      <c r="AJ19" s="1039"/>
      <c r="AK19" s="1082"/>
      <c r="AL19" s="1083"/>
      <c r="AM19" s="1083"/>
      <c r="AN19" s="1083"/>
      <c r="AO19" s="1083"/>
      <c r="AP19" s="1083"/>
      <c r="AQ19" s="1083"/>
      <c r="AR19" s="1083"/>
      <c r="AS19" s="1083"/>
      <c r="AT19" s="1083"/>
      <c r="AU19" s="1084"/>
      <c r="AV19" s="1084"/>
      <c r="AW19" s="1084"/>
      <c r="AX19" s="1084"/>
      <c r="AY19" s="1085"/>
      <c r="AZ19" s="232"/>
      <c r="BA19" s="232"/>
      <c r="BB19" s="232"/>
      <c r="BC19" s="232"/>
      <c r="BD19" s="232"/>
      <c r="BE19" s="233"/>
      <c r="BF19" s="233"/>
      <c r="BG19" s="233"/>
      <c r="BH19" s="233"/>
      <c r="BI19" s="233"/>
      <c r="BJ19" s="233"/>
      <c r="BK19" s="233"/>
      <c r="BL19" s="233"/>
      <c r="BM19" s="233"/>
      <c r="BN19" s="233"/>
      <c r="BO19" s="233"/>
      <c r="BP19" s="233"/>
      <c r="BQ19" s="238">
        <v>13</v>
      </c>
      <c r="BR19" s="239"/>
      <c r="BS19" s="994"/>
      <c r="BT19" s="995"/>
      <c r="BU19" s="995"/>
      <c r="BV19" s="995"/>
      <c r="BW19" s="995"/>
      <c r="BX19" s="995"/>
      <c r="BY19" s="995"/>
      <c r="BZ19" s="995"/>
      <c r="CA19" s="995"/>
      <c r="CB19" s="995"/>
      <c r="CC19" s="995"/>
      <c r="CD19" s="995"/>
      <c r="CE19" s="995"/>
      <c r="CF19" s="995"/>
      <c r="CG19" s="1016"/>
      <c r="CH19" s="991"/>
      <c r="CI19" s="992"/>
      <c r="CJ19" s="992"/>
      <c r="CK19" s="992"/>
      <c r="CL19" s="993"/>
      <c r="CM19" s="991"/>
      <c r="CN19" s="992"/>
      <c r="CO19" s="992"/>
      <c r="CP19" s="992"/>
      <c r="CQ19" s="993"/>
      <c r="CR19" s="991"/>
      <c r="CS19" s="992"/>
      <c r="CT19" s="992"/>
      <c r="CU19" s="992"/>
      <c r="CV19" s="993"/>
      <c r="CW19" s="991"/>
      <c r="CX19" s="992"/>
      <c r="CY19" s="992"/>
      <c r="CZ19" s="992"/>
      <c r="DA19" s="993"/>
      <c r="DB19" s="991"/>
      <c r="DC19" s="992"/>
      <c r="DD19" s="992"/>
      <c r="DE19" s="992"/>
      <c r="DF19" s="993"/>
      <c r="DG19" s="991"/>
      <c r="DH19" s="992"/>
      <c r="DI19" s="992"/>
      <c r="DJ19" s="992"/>
      <c r="DK19" s="993"/>
      <c r="DL19" s="991"/>
      <c r="DM19" s="992"/>
      <c r="DN19" s="992"/>
      <c r="DO19" s="992"/>
      <c r="DP19" s="993"/>
      <c r="DQ19" s="991"/>
      <c r="DR19" s="992"/>
      <c r="DS19" s="992"/>
      <c r="DT19" s="992"/>
      <c r="DU19" s="993"/>
      <c r="DV19" s="994"/>
      <c r="DW19" s="995"/>
      <c r="DX19" s="995"/>
      <c r="DY19" s="995"/>
      <c r="DZ19" s="996"/>
      <c r="EA19" s="234"/>
    </row>
    <row r="20" spans="1:131" s="235" customFormat="1" ht="26.25" customHeight="1" x14ac:dyDescent="0.2">
      <c r="A20" s="238">
        <v>14</v>
      </c>
      <c r="B20" s="1032"/>
      <c r="C20" s="1033"/>
      <c r="D20" s="1033"/>
      <c r="E20" s="1033"/>
      <c r="F20" s="1033"/>
      <c r="G20" s="1033"/>
      <c r="H20" s="1033"/>
      <c r="I20" s="1033"/>
      <c r="J20" s="1033"/>
      <c r="K20" s="1033"/>
      <c r="L20" s="1033"/>
      <c r="M20" s="1033"/>
      <c r="N20" s="1033"/>
      <c r="O20" s="1033"/>
      <c r="P20" s="1034"/>
      <c r="Q20" s="1040"/>
      <c r="R20" s="1041"/>
      <c r="S20" s="1041"/>
      <c r="T20" s="1041"/>
      <c r="U20" s="1041"/>
      <c r="V20" s="1041"/>
      <c r="W20" s="1041"/>
      <c r="X20" s="1041"/>
      <c r="Y20" s="1041"/>
      <c r="Z20" s="1041"/>
      <c r="AA20" s="1041"/>
      <c r="AB20" s="1041"/>
      <c r="AC20" s="1041"/>
      <c r="AD20" s="1041"/>
      <c r="AE20" s="1042"/>
      <c r="AF20" s="1037"/>
      <c r="AG20" s="1038"/>
      <c r="AH20" s="1038"/>
      <c r="AI20" s="1038"/>
      <c r="AJ20" s="1039"/>
      <c r="AK20" s="1082"/>
      <c r="AL20" s="1083"/>
      <c r="AM20" s="1083"/>
      <c r="AN20" s="1083"/>
      <c r="AO20" s="1083"/>
      <c r="AP20" s="1083"/>
      <c r="AQ20" s="1083"/>
      <c r="AR20" s="1083"/>
      <c r="AS20" s="1083"/>
      <c r="AT20" s="1083"/>
      <c r="AU20" s="1084"/>
      <c r="AV20" s="1084"/>
      <c r="AW20" s="1084"/>
      <c r="AX20" s="1084"/>
      <c r="AY20" s="1085"/>
      <c r="AZ20" s="232"/>
      <c r="BA20" s="232"/>
      <c r="BB20" s="232"/>
      <c r="BC20" s="232"/>
      <c r="BD20" s="232"/>
      <c r="BE20" s="233"/>
      <c r="BF20" s="233"/>
      <c r="BG20" s="233"/>
      <c r="BH20" s="233"/>
      <c r="BI20" s="233"/>
      <c r="BJ20" s="233"/>
      <c r="BK20" s="233"/>
      <c r="BL20" s="233"/>
      <c r="BM20" s="233"/>
      <c r="BN20" s="233"/>
      <c r="BO20" s="233"/>
      <c r="BP20" s="233"/>
      <c r="BQ20" s="238">
        <v>14</v>
      </c>
      <c r="BR20" s="239"/>
      <c r="BS20" s="994"/>
      <c r="BT20" s="995"/>
      <c r="BU20" s="995"/>
      <c r="BV20" s="995"/>
      <c r="BW20" s="995"/>
      <c r="BX20" s="995"/>
      <c r="BY20" s="995"/>
      <c r="BZ20" s="995"/>
      <c r="CA20" s="995"/>
      <c r="CB20" s="995"/>
      <c r="CC20" s="995"/>
      <c r="CD20" s="995"/>
      <c r="CE20" s="995"/>
      <c r="CF20" s="995"/>
      <c r="CG20" s="1016"/>
      <c r="CH20" s="991"/>
      <c r="CI20" s="992"/>
      <c r="CJ20" s="992"/>
      <c r="CK20" s="992"/>
      <c r="CL20" s="993"/>
      <c r="CM20" s="991"/>
      <c r="CN20" s="992"/>
      <c r="CO20" s="992"/>
      <c r="CP20" s="992"/>
      <c r="CQ20" s="993"/>
      <c r="CR20" s="991"/>
      <c r="CS20" s="992"/>
      <c r="CT20" s="992"/>
      <c r="CU20" s="992"/>
      <c r="CV20" s="993"/>
      <c r="CW20" s="991"/>
      <c r="CX20" s="992"/>
      <c r="CY20" s="992"/>
      <c r="CZ20" s="992"/>
      <c r="DA20" s="993"/>
      <c r="DB20" s="991"/>
      <c r="DC20" s="992"/>
      <c r="DD20" s="992"/>
      <c r="DE20" s="992"/>
      <c r="DF20" s="993"/>
      <c r="DG20" s="991"/>
      <c r="DH20" s="992"/>
      <c r="DI20" s="992"/>
      <c r="DJ20" s="992"/>
      <c r="DK20" s="993"/>
      <c r="DL20" s="991"/>
      <c r="DM20" s="992"/>
      <c r="DN20" s="992"/>
      <c r="DO20" s="992"/>
      <c r="DP20" s="993"/>
      <c r="DQ20" s="991"/>
      <c r="DR20" s="992"/>
      <c r="DS20" s="992"/>
      <c r="DT20" s="992"/>
      <c r="DU20" s="993"/>
      <c r="DV20" s="994"/>
      <c r="DW20" s="995"/>
      <c r="DX20" s="995"/>
      <c r="DY20" s="995"/>
      <c r="DZ20" s="996"/>
      <c r="EA20" s="234"/>
    </row>
    <row r="21" spans="1:131" s="235" customFormat="1" ht="26.25" customHeight="1" thickBot="1" x14ac:dyDescent="0.25">
      <c r="A21" s="238">
        <v>15</v>
      </c>
      <c r="B21" s="1032"/>
      <c r="C21" s="1033"/>
      <c r="D21" s="1033"/>
      <c r="E21" s="1033"/>
      <c r="F21" s="1033"/>
      <c r="G21" s="1033"/>
      <c r="H21" s="1033"/>
      <c r="I21" s="1033"/>
      <c r="J21" s="1033"/>
      <c r="K21" s="1033"/>
      <c r="L21" s="1033"/>
      <c r="M21" s="1033"/>
      <c r="N21" s="1033"/>
      <c r="O21" s="1033"/>
      <c r="P21" s="1034"/>
      <c r="Q21" s="1040"/>
      <c r="R21" s="1041"/>
      <c r="S21" s="1041"/>
      <c r="T21" s="1041"/>
      <c r="U21" s="1041"/>
      <c r="V21" s="1041"/>
      <c r="W21" s="1041"/>
      <c r="X21" s="1041"/>
      <c r="Y21" s="1041"/>
      <c r="Z21" s="1041"/>
      <c r="AA21" s="1041"/>
      <c r="AB21" s="1041"/>
      <c r="AC21" s="1041"/>
      <c r="AD21" s="1041"/>
      <c r="AE21" s="1042"/>
      <c r="AF21" s="1037"/>
      <c r="AG21" s="1038"/>
      <c r="AH21" s="1038"/>
      <c r="AI21" s="1038"/>
      <c r="AJ21" s="1039"/>
      <c r="AK21" s="1082"/>
      <c r="AL21" s="1083"/>
      <c r="AM21" s="1083"/>
      <c r="AN21" s="1083"/>
      <c r="AO21" s="1083"/>
      <c r="AP21" s="1083"/>
      <c r="AQ21" s="1083"/>
      <c r="AR21" s="1083"/>
      <c r="AS21" s="1083"/>
      <c r="AT21" s="1083"/>
      <c r="AU21" s="1084"/>
      <c r="AV21" s="1084"/>
      <c r="AW21" s="1084"/>
      <c r="AX21" s="1084"/>
      <c r="AY21" s="1085"/>
      <c r="AZ21" s="232"/>
      <c r="BA21" s="232"/>
      <c r="BB21" s="232"/>
      <c r="BC21" s="232"/>
      <c r="BD21" s="232"/>
      <c r="BE21" s="233"/>
      <c r="BF21" s="233"/>
      <c r="BG21" s="233"/>
      <c r="BH21" s="233"/>
      <c r="BI21" s="233"/>
      <c r="BJ21" s="233"/>
      <c r="BK21" s="233"/>
      <c r="BL21" s="233"/>
      <c r="BM21" s="233"/>
      <c r="BN21" s="233"/>
      <c r="BO21" s="233"/>
      <c r="BP21" s="233"/>
      <c r="BQ21" s="238">
        <v>15</v>
      </c>
      <c r="BR21" s="239"/>
      <c r="BS21" s="994"/>
      <c r="BT21" s="995"/>
      <c r="BU21" s="995"/>
      <c r="BV21" s="995"/>
      <c r="BW21" s="995"/>
      <c r="BX21" s="995"/>
      <c r="BY21" s="995"/>
      <c r="BZ21" s="995"/>
      <c r="CA21" s="995"/>
      <c r="CB21" s="995"/>
      <c r="CC21" s="995"/>
      <c r="CD21" s="995"/>
      <c r="CE21" s="995"/>
      <c r="CF21" s="995"/>
      <c r="CG21" s="1016"/>
      <c r="CH21" s="991"/>
      <c r="CI21" s="992"/>
      <c r="CJ21" s="992"/>
      <c r="CK21" s="992"/>
      <c r="CL21" s="993"/>
      <c r="CM21" s="991"/>
      <c r="CN21" s="992"/>
      <c r="CO21" s="992"/>
      <c r="CP21" s="992"/>
      <c r="CQ21" s="993"/>
      <c r="CR21" s="991"/>
      <c r="CS21" s="992"/>
      <c r="CT21" s="992"/>
      <c r="CU21" s="992"/>
      <c r="CV21" s="993"/>
      <c r="CW21" s="991"/>
      <c r="CX21" s="992"/>
      <c r="CY21" s="992"/>
      <c r="CZ21" s="992"/>
      <c r="DA21" s="993"/>
      <c r="DB21" s="991"/>
      <c r="DC21" s="992"/>
      <c r="DD21" s="992"/>
      <c r="DE21" s="992"/>
      <c r="DF21" s="993"/>
      <c r="DG21" s="991"/>
      <c r="DH21" s="992"/>
      <c r="DI21" s="992"/>
      <c r="DJ21" s="992"/>
      <c r="DK21" s="993"/>
      <c r="DL21" s="991"/>
      <c r="DM21" s="992"/>
      <c r="DN21" s="992"/>
      <c r="DO21" s="992"/>
      <c r="DP21" s="993"/>
      <c r="DQ21" s="991"/>
      <c r="DR21" s="992"/>
      <c r="DS21" s="992"/>
      <c r="DT21" s="992"/>
      <c r="DU21" s="993"/>
      <c r="DV21" s="994"/>
      <c r="DW21" s="995"/>
      <c r="DX21" s="995"/>
      <c r="DY21" s="995"/>
      <c r="DZ21" s="996"/>
      <c r="EA21" s="234"/>
    </row>
    <row r="22" spans="1:131" s="235" customFormat="1" ht="26.25" customHeight="1" x14ac:dyDescent="0.2">
      <c r="A22" s="238">
        <v>16</v>
      </c>
      <c r="B22" s="1032"/>
      <c r="C22" s="1033"/>
      <c r="D22" s="1033"/>
      <c r="E22" s="1033"/>
      <c r="F22" s="1033"/>
      <c r="G22" s="1033"/>
      <c r="H22" s="1033"/>
      <c r="I22" s="1033"/>
      <c r="J22" s="1033"/>
      <c r="K22" s="1033"/>
      <c r="L22" s="1033"/>
      <c r="M22" s="1033"/>
      <c r="N22" s="1033"/>
      <c r="O22" s="1033"/>
      <c r="P22" s="1034"/>
      <c r="Q22" s="1075"/>
      <c r="R22" s="1076"/>
      <c r="S22" s="1076"/>
      <c r="T22" s="1076"/>
      <c r="U22" s="1076"/>
      <c r="V22" s="1076"/>
      <c r="W22" s="1076"/>
      <c r="X22" s="1076"/>
      <c r="Y22" s="1076"/>
      <c r="Z22" s="1076"/>
      <c r="AA22" s="1076"/>
      <c r="AB22" s="1076"/>
      <c r="AC22" s="1076"/>
      <c r="AD22" s="1076"/>
      <c r="AE22" s="1077"/>
      <c r="AF22" s="1037"/>
      <c r="AG22" s="1038"/>
      <c r="AH22" s="1038"/>
      <c r="AI22" s="1038"/>
      <c r="AJ22" s="1039"/>
      <c r="AK22" s="1078"/>
      <c r="AL22" s="1079"/>
      <c r="AM22" s="1079"/>
      <c r="AN22" s="1079"/>
      <c r="AO22" s="1079"/>
      <c r="AP22" s="1079"/>
      <c r="AQ22" s="1079"/>
      <c r="AR22" s="1079"/>
      <c r="AS22" s="1079"/>
      <c r="AT22" s="1079"/>
      <c r="AU22" s="1080"/>
      <c r="AV22" s="1080"/>
      <c r="AW22" s="1080"/>
      <c r="AX22" s="1080"/>
      <c r="AY22" s="1081"/>
      <c r="AZ22" s="1030" t="s">
        <v>390</v>
      </c>
      <c r="BA22" s="1030"/>
      <c r="BB22" s="1030"/>
      <c r="BC22" s="1030"/>
      <c r="BD22" s="1031"/>
      <c r="BE22" s="233"/>
      <c r="BF22" s="233"/>
      <c r="BG22" s="233"/>
      <c r="BH22" s="233"/>
      <c r="BI22" s="233"/>
      <c r="BJ22" s="233"/>
      <c r="BK22" s="233"/>
      <c r="BL22" s="233"/>
      <c r="BM22" s="233"/>
      <c r="BN22" s="233"/>
      <c r="BO22" s="233"/>
      <c r="BP22" s="233"/>
      <c r="BQ22" s="238">
        <v>16</v>
      </c>
      <c r="BR22" s="239"/>
      <c r="BS22" s="994"/>
      <c r="BT22" s="995"/>
      <c r="BU22" s="995"/>
      <c r="BV22" s="995"/>
      <c r="BW22" s="995"/>
      <c r="BX22" s="995"/>
      <c r="BY22" s="995"/>
      <c r="BZ22" s="995"/>
      <c r="CA22" s="995"/>
      <c r="CB22" s="995"/>
      <c r="CC22" s="995"/>
      <c r="CD22" s="995"/>
      <c r="CE22" s="995"/>
      <c r="CF22" s="995"/>
      <c r="CG22" s="1016"/>
      <c r="CH22" s="991"/>
      <c r="CI22" s="992"/>
      <c r="CJ22" s="992"/>
      <c r="CK22" s="992"/>
      <c r="CL22" s="993"/>
      <c r="CM22" s="991"/>
      <c r="CN22" s="992"/>
      <c r="CO22" s="992"/>
      <c r="CP22" s="992"/>
      <c r="CQ22" s="993"/>
      <c r="CR22" s="991"/>
      <c r="CS22" s="992"/>
      <c r="CT22" s="992"/>
      <c r="CU22" s="992"/>
      <c r="CV22" s="993"/>
      <c r="CW22" s="991"/>
      <c r="CX22" s="992"/>
      <c r="CY22" s="992"/>
      <c r="CZ22" s="992"/>
      <c r="DA22" s="993"/>
      <c r="DB22" s="991"/>
      <c r="DC22" s="992"/>
      <c r="DD22" s="992"/>
      <c r="DE22" s="992"/>
      <c r="DF22" s="993"/>
      <c r="DG22" s="991"/>
      <c r="DH22" s="992"/>
      <c r="DI22" s="992"/>
      <c r="DJ22" s="992"/>
      <c r="DK22" s="993"/>
      <c r="DL22" s="991"/>
      <c r="DM22" s="992"/>
      <c r="DN22" s="992"/>
      <c r="DO22" s="992"/>
      <c r="DP22" s="993"/>
      <c r="DQ22" s="991"/>
      <c r="DR22" s="992"/>
      <c r="DS22" s="992"/>
      <c r="DT22" s="992"/>
      <c r="DU22" s="993"/>
      <c r="DV22" s="994"/>
      <c r="DW22" s="995"/>
      <c r="DX22" s="995"/>
      <c r="DY22" s="995"/>
      <c r="DZ22" s="996"/>
      <c r="EA22" s="234"/>
    </row>
    <row r="23" spans="1:131" s="235" customFormat="1" ht="26.25" customHeight="1" thickBot="1" x14ac:dyDescent="0.25">
      <c r="A23" s="240" t="s">
        <v>391</v>
      </c>
      <c r="B23" s="939" t="s">
        <v>392</v>
      </c>
      <c r="C23" s="940"/>
      <c r="D23" s="940"/>
      <c r="E23" s="940"/>
      <c r="F23" s="940"/>
      <c r="G23" s="940"/>
      <c r="H23" s="940"/>
      <c r="I23" s="940"/>
      <c r="J23" s="940"/>
      <c r="K23" s="940"/>
      <c r="L23" s="940"/>
      <c r="M23" s="940"/>
      <c r="N23" s="940"/>
      <c r="O23" s="940"/>
      <c r="P23" s="950"/>
      <c r="Q23" s="1069">
        <v>16602</v>
      </c>
      <c r="R23" s="1063"/>
      <c r="S23" s="1063"/>
      <c r="T23" s="1063"/>
      <c r="U23" s="1063"/>
      <c r="V23" s="1063">
        <v>15390</v>
      </c>
      <c r="W23" s="1063"/>
      <c r="X23" s="1063"/>
      <c r="Y23" s="1063"/>
      <c r="Z23" s="1063"/>
      <c r="AA23" s="1063">
        <v>1212</v>
      </c>
      <c r="AB23" s="1063"/>
      <c r="AC23" s="1063"/>
      <c r="AD23" s="1063"/>
      <c r="AE23" s="1070"/>
      <c r="AF23" s="1071">
        <v>1134</v>
      </c>
      <c r="AG23" s="1063"/>
      <c r="AH23" s="1063"/>
      <c r="AI23" s="1063"/>
      <c r="AJ23" s="1072"/>
      <c r="AK23" s="1073"/>
      <c r="AL23" s="1074"/>
      <c r="AM23" s="1074"/>
      <c r="AN23" s="1074"/>
      <c r="AO23" s="1074"/>
      <c r="AP23" s="1063">
        <v>9801</v>
      </c>
      <c r="AQ23" s="1063"/>
      <c r="AR23" s="1063"/>
      <c r="AS23" s="1063"/>
      <c r="AT23" s="1063"/>
      <c r="AU23" s="1064"/>
      <c r="AV23" s="1064"/>
      <c r="AW23" s="1064"/>
      <c r="AX23" s="1064"/>
      <c r="AY23" s="1065"/>
      <c r="AZ23" s="1066" t="s">
        <v>130</v>
      </c>
      <c r="BA23" s="1067"/>
      <c r="BB23" s="1067"/>
      <c r="BC23" s="1067"/>
      <c r="BD23" s="1068"/>
      <c r="BE23" s="233"/>
      <c r="BF23" s="233"/>
      <c r="BG23" s="233"/>
      <c r="BH23" s="233"/>
      <c r="BI23" s="233"/>
      <c r="BJ23" s="233"/>
      <c r="BK23" s="233"/>
      <c r="BL23" s="233"/>
      <c r="BM23" s="233"/>
      <c r="BN23" s="233"/>
      <c r="BO23" s="233"/>
      <c r="BP23" s="233"/>
      <c r="BQ23" s="238">
        <v>17</v>
      </c>
      <c r="BR23" s="239"/>
      <c r="BS23" s="994"/>
      <c r="BT23" s="995"/>
      <c r="BU23" s="995"/>
      <c r="BV23" s="995"/>
      <c r="BW23" s="995"/>
      <c r="BX23" s="995"/>
      <c r="BY23" s="995"/>
      <c r="BZ23" s="995"/>
      <c r="CA23" s="995"/>
      <c r="CB23" s="995"/>
      <c r="CC23" s="995"/>
      <c r="CD23" s="995"/>
      <c r="CE23" s="995"/>
      <c r="CF23" s="995"/>
      <c r="CG23" s="1016"/>
      <c r="CH23" s="991"/>
      <c r="CI23" s="992"/>
      <c r="CJ23" s="992"/>
      <c r="CK23" s="992"/>
      <c r="CL23" s="993"/>
      <c r="CM23" s="991"/>
      <c r="CN23" s="992"/>
      <c r="CO23" s="992"/>
      <c r="CP23" s="992"/>
      <c r="CQ23" s="993"/>
      <c r="CR23" s="991"/>
      <c r="CS23" s="992"/>
      <c r="CT23" s="992"/>
      <c r="CU23" s="992"/>
      <c r="CV23" s="993"/>
      <c r="CW23" s="991"/>
      <c r="CX23" s="992"/>
      <c r="CY23" s="992"/>
      <c r="CZ23" s="992"/>
      <c r="DA23" s="993"/>
      <c r="DB23" s="991"/>
      <c r="DC23" s="992"/>
      <c r="DD23" s="992"/>
      <c r="DE23" s="992"/>
      <c r="DF23" s="993"/>
      <c r="DG23" s="991"/>
      <c r="DH23" s="992"/>
      <c r="DI23" s="992"/>
      <c r="DJ23" s="992"/>
      <c r="DK23" s="993"/>
      <c r="DL23" s="991"/>
      <c r="DM23" s="992"/>
      <c r="DN23" s="992"/>
      <c r="DO23" s="992"/>
      <c r="DP23" s="993"/>
      <c r="DQ23" s="991"/>
      <c r="DR23" s="992"/>
      <c r="DS23" s="992"/>
      <c r="DT23" s="992"/>
      <c r="DU23" s="993"/>
      <c r="DV23" s="994"/>
      <c r="DW23" s="995"/>
      <c r="DX23" s="995"/>
      <c r="DY23" s="995"/>
      <c r="DZ23" s="996"/>
      <c r="EA23" s="234"/>
    </row>
    <row r="24" spans="1:131" s="235" customFormat="1" ht="26.25" customHeight="1" x14ac:dyDescent="0.2">
      <c r="A24" s="1062" t="s">
        <v>393</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32"/>
      <c r="BA24" s="232"/>
      <c r="BB24" s="232"/>
      <c r="BC24" s="232"/>
      <c r="BD24" s="232"/>
      <c r="BE24" s="233"/>
      <c r="BF24" s="233"/>
      <c r="BG24" s="233"/>
      <c r="BH24" s="233"/>
      <c r="BI24" s="233"/>
      <c r="BJ24" s="233"/>
      <c r="BK24" s="233"/>
      <c r="BL24" s="233"/>
      <c r="BM24" s="233"/>
      <c r="BN24" s="233"/>
      <c r="BO24" s="233"/>
      <c r="BP24" s="233"/>
      <c r="BQ24" s="238">
        <v>18</v>
      </c>
      <c r="BR24" s="239"/>
      <c r="BS24" s="994"/>
      <c r="BT24" s="995"/>
      <c r="BU24" s="995"/>
      <c r="BV24" s="995"/>
      <c r="BW24" s="995"/>
      <c r="BX24" s="995"/>
      <c r="BY24" s="995"/>
      <c r="BZ24" s="995"/>
      <c r="CA24" s="995"/>
      <c r="CB24" s="995"/>
      <c r="CC24" s="995"/>
      <c r="CD24" s="995"/>
      <c r="CE24" s="995"/>
      <c r="CF24" s="995"/>
      <c r="CG24" s="1016"/>
      <c r="CH24" s="991"/>
      <c r="CI24" s="992"/>
      <c r="CJ24" s="992"/>
      <c r="CK24" s="992"/>
      <c r="CL24" s="993"/>
      <c r="CM24" s="991"/>
      <c r="CN24" s="992"/>
      <c r="CO24" s="992"/>
      <c r="CP24" s="992"/>
      <c r="CQ24" s="993"/>
      <c r="CR24" s="991"/>
      <c r="CS24" s="992"/>
      <c r="CT24" s="992"/>
      <c r="CU24" s="992"/>
      <c r="CV24" s="993"/>
      <c r="CW24" s="991"/>
      <c r="CX24" s="992"/>
      <c r="CY24" s="992"/>
      <c r="CZ24" s="992"/>
      <c r="DA24" s="993"/>
      <c r="DB24" s="991"/>
      <c r="DC24" s="992"/>
      <c r="DD24" s="992"/>
      <c r="DE24" s="992"/>
      <c r="DF24" s="993"/>
      <c r="DG24" s="991"/>
      <c r="DH24" s="992"/>
      <c r="DI24" s="992"/>
      <c r="DJ24" s="992"/>
      <c r="DK24" s="993"/>
      <c r="DL24" s="991"/>
      <c r="DM24" s="992"/>
      <c r="DN24" s="992"/>
      <c r="DO24" s="992"/>
      <c r="DP24" s="993"/>
      <c r="DQ24" s="991"/>
      <c r="DR24" s="992"/>
      <c r="DS24" s="992"/>
      <c r="DT24" s="992"/>
      <c r="DU24" s="993"/>
      <c r="DV24" s="994"/>
      <c r="DW24" s="995"/>
      <c r="DX24" s="995"/>
      <c r="DY24" s="995"/>
      <c r="DZ24" s="996"/>
      <c r="EA24" s="234"/>
    </row>
    <row r="25" spans="1:131" ht="26.25" customHeight="1" thickBot="1" x14ac:dyDescent="0.25">
      <c r="A25" s="1061" t="s">
        <v>394</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32"/>
      <c r="BK25" s="232"/>
      <c r="BL25" s="232"/>
      <c r="BM25" s="232"/>
      <c r="BN25" s="232"/>
      <c r="BO25" s="241"/>
      <c r="BP25" s="241"/>
      <c r="BQ25" s="238">
        <v>19</v>
      </c>
      <c r="BR25" s="239"/>
      <c r="BS25" s="994"/>
      <c r="BT25" s="995"/>
      <c r="BU25" s="995"/>
      <c r="BV25" s="995"/>
      <c r="BW25" s="995"/>
      <c r="BX25" s="995"/>
      <c r="BY25" s="995"/>
      <c r="BZ25" s="995"/>
      <c r="CA25" s="995"/>
      <c r="CB25" s="995"/>
      <c r="CC25" s="995"/>
      <c r="CD25" s="995"/>
      <c r="CE25" s="995"/>
      <c r="CF25" s="995"/>
      <c r="CG25" s="1016"/>
      <c r="CH25" s="991"/>
      <c r="CI25" s="992"/>
      <c r="CJ25" s="992"/>
      <c r="CK25" s="992"/>
      <c r="CL25" s="993"/>
      <c r="CM25" s="991"/>
      <c r="CN25" s="992"/>
      <c r="CO25" s="992"/>
      <c r="CP25" s="992"/>
      <c r="CQ25" s="993"/>
      <c r="CR25" s="991"/>
      <c r="CS25" s="992"/>
      <c r="CT25" s="992"/>
      <c r="CU25" s="992"/>
      <c r="CV25" s="993"/>
      <c r="CW25" s="991"/>
      <c r="CX25" s="992"/>
      <c r="CY25" s="992"/>
      <c r="CZ25" s="992"/>
      <c r="DA25" s="993"/>
      <c r="DB25" s="991"/>
      <c r="DC25" s="992"/>
      <c r="DD25" s="992"/>
      <c r="DE25" s="992"/>
      <c r="DF25" s="993"/>
      <c r="DG25" s="991"/>
      <c r="DH25" s="992"/>
      <c r="DI25" s="992"/>
      <c r="DJ25" s="992"/>
      <c r="DK25" s="993"/>
      <c r="DL25" s="991"/>
      <c r="DM25" s="992"/>
      <c r="DN25" s="992"/>
      <c r="DO25" s="992"/>
      <c r="DP25" s="993"/>
      <c r="DQ25" s="991"/>
      <c r="DR25" s="992"/>
      <c r="DS25" s="992"/>
      <c r="DT25" s="992"/>
      <c r="DU25" s="993"/>
      <c r="DV25" s="994"/>
      <c r="DW25" s="995"/>
      <c r="DX25" s="995"/>
      <c r="DY25" s="995"/>
      <c r="DZ25" s="996"/>
      <c r="EA25" s="230"/>
    </row>
    <row r="26" spans="1:131" ht="26.25" customHeight="1" x14ac:dyDescent="0.2">
      <c r="A26" s="997" t="s">
        <v>372</v>
      </c>
      <c r="B26" s="998"/>
      <c r="C26" s="998"/>
      <c r="D26" s="998"/>
      <c r="E26" s="998"/>
      <c r="F26" s="998"/>
      <c r="G26" s="998"/>
      <c r="H26" s="998"/>
      <c r="I26" s="998"/>
      <c r="J26" s="998"/>
      <c r="K26" s="998"/>
      <c r="L26" s="998"/>
      <c r="M26" s="998"/>
      <c r="N26" s="998"/>
      <c r="O26" s="998"/>
      <c r="P26" s="999"/>
      <c r="Q26" s="1003" t="s">
        <v>395</v>
      </c>
      <c r="R26" s="1004"/>
      <c r="S26" s="1004"/>
      <c r="T26" s="1004"/>
      <c r="U26" s="1005"/>
      <c r="V26" s="1003" t="s">
        <v>396</v>
      </c>
      <c r="W26" s="1004"/>
      <c r="X26" s="1004"/>
      <c r="Y26" s="1004"/>
      <c r="Z26" s="1005"/>
      <c r="AA26" s="1003" t="s">
        <v>397</v>
      </c>
      <c r="AB26" s="1004"/>
      <c r="AC26" s="1004"/>
      <c r="AD26" s="1004"/>
      <c r="AE26" s="1004"/>
      <c r="AF26" s="1057" t="s">
        <v>398</v>
      </c>
      <c r="AG26" s="1010"/>
      <c r="AH26" s="1010"/>
      <c r="AI26" s="1010"/>
      <c r="AJ26" s="1058"/>
      <c r="AK26" s="1004" t="s">
        <v>399</v>
      </c>
      <c r="AL26" s="1004"/>
      <c r="AM26" s="1004"/>
      <c r="AN26" s="1004"/>
      <c r="AO26" s="1005"/>
      <c r="AP26" s="1003" t="s">
        <v>400</v>
      </c>
      <c r="AQ26" s="1004"/>
      <c r="AR26" s="1004"/>
      <c r="AS26" s="1004"/>
      <c r="AT26" s="1005"/>
      <c r="AU26" s="1003" t="s">
        <v>401</v>
      </c>
      <c r="AV26" s="1004"/>
      <c r="AW26" s="1004"/>
      <c r="AX26" s="1004"/>
      <c r="AY26" s="1005"/>
      <c r="AZ26" s="1003" t="s">
        <v>402</v>
      </c>
      <c r="BA26" s="1004"/>
      <c r="BB26" s="1004"/>
      <c r="BC26" s="1004"/>
      <c r="BD26" s="1005"/>
      <c r="BE26" s="1003" t="s">
        <v>379</v>
      </c>
      <c r="BF26" s="1004"/>
      <c r="BG26" s="1004"/>
      <c r="BH26" s="1004"/>
      <c r="BI26" s="1017"/>
      <c r="BJ26" s="232"/>
      <c r="BK26" s="232"/>
      <c r="BL26" s="232"/>
      <c r="BM26" s="232"/>
      <c r="BN26" s="232"/>
      <c r="BO26" s="241"/>
      <c r="BP26" s="241"/>
      <c r="BQ26" s="238">
        <v>20</v>
      </c>
      <c r="BR26" s="239"/>
      <c r="BS26" s="994"/>
      <c r="BT26" s="995"/>
      <c r="BU26" s="995"/>
      <c r="BV26" s="995"/>
      <c r="BW26" s="995"/>
      <c r="BX26" s="995"/>
      <c r="BY26" s="995"/>
      <c r="BZ26" s="995"/>
      <c r="CA26" s="995"/>
      <c r="CB26" s="995"/>
      <c r="CC26" s="995"/>
      <c r="CD26" s="995"/>
      <c r="CE26" s="995"/>
      <c r="CF26" s="995"/>
      <c r="CG26" s="1016"/>
      <c r="CH26" s="991"/>
      <c r="CI26" s="992"/>
      <c r="CJ26" s="992"/>
      <c r="CK26" s="992"/>
      <c r="CL26" s="993"/>
      <c r="CM26" s="991"/>
      <c r="CN26" s="992"/>
      <c r="CO26" s="992"/>
      <c r="CP26" s="992"/>
      <c r="CQ26" s="993"/>
      <c r="CR26" s="991"/>
      <c r="CS26" s="992"/>
      <c r="CT26" s="992"/>
      <c r="CU26" s="992"/>
      <c r="CV26" s="993"/>
      <c r="CW26" s="991"/>
      <c r="CX26" s="992"/>
      <c r="CY26" s="992"/>
      <c r="CZ26" s="992"/>
      <c r="DA26" s="993"/>
      <c r="DB26" s="991"/>
      <c r="DC26" s="992"/>
      <c r="DD26" s="992"/>
      <c r="DE26" s="992"/>
      <c r="DF26" s="993"/>
      <c r="DG26" s="991"/>
      <c r="DH26" s="992"/>
      <c r="DI26" s="992"/>
      <c r="DJ26" s="992"/>
      <c r="DK26" s="993"/>
      <c r="DL26" s="991"/>
      <c r="DM26" s="992"/>
      <c r="DN26" s="992"/>
      <c r="DO26" s="992"/>
      <c r="DP26" s="993"/>
      <c r="DQ26" s="991"/>
      <c r="DR26" s="992"/>
      <c r="DS26" s="992"/>
      <c r="DT26" s="992"/>
      <c r="DU26" s="993"/>
      <c r="DV26" s="994"/>
      <c r="DW26" s="995"/>
      <c r="DX26" s="995"/>
      <c r="DY26" s="995"/>
      <c r="DZ26" s="996"/>
      <c r="EA26" s="230"/>
    </row>
    <row r="27" spans="1:131" ht="26.25" customHeight="1" thickBot="1" x14ac:dyDescent="0.25">
      <c r="A27" s="1000"/>
      <c r="B27" s="1001"/>
      <c r="C27" s="1001"/>
      <c r="D27" s="1001"/>
      <c r="E27" s="1001"/>
      <c r="F27" s="1001"/>
      <c r="G27" s="1001"/>
      <c r="H27" s="1001"/>
      <c r="I27" s="1001"/>
      <c r="J27" s="1001"/>
      <c r="K27" s="1001"/>
      <c r="L27" s="1001"/>
      <c r="M27" s="1001"/>
      <c r="N27" s="1001"/>
      <c r="O27" s="1001"/>
      <c r="P27" s="1002"/>
      <c r="Q27" s="1006"/>
      <c r="R27" s="1007"/>
      <c r="S27" s="1007"/>
      <c r="T27" s="1007"/>
      <c r="U27" s="1008"/>
      <c r="V27" s="1006"/>
      <c r="W27" s="1007"/>
      <c r="X27" s="1007"/>
      <c r="Y27" s="1007"/>
      <c r="Z27" s="1008"/>
      <c r="AA27" s="1006"/>
      <c r="AB27" s="1007"/>
      <c r="AC27" s="1007"/>
      <c r="AD27" s="1007"/>
      <c r="AE27" s="1007"/>
      <c r="AF27" s="1059"/>
      <c r="AG27" s="1013"/>
      <c r="AH27" s="1013"/>
      <c r="AI27" s="1013"/>
      <c r="AJ27" s="1060"/>
      <c r="AK27" s="1007"/>
      <c r="AL27" s="1007"/>
      <c r="AM27" s="1007"/>
      <c r="AN27" s="1007"/>
      <c r="AO27" s="1008"/>
      <c r="AP27" s="1006"/>
      <c r="AQ27" s="1007"/>
      <c r="AR27" s="1007"/>
      <c r="AS27" s="1007"/>
      <c r="AT27" s="1008"/>
      <c r="AU27" s="1006"/>
      <c r="AV27" s="1007"/>
      <c r="AW27" s="1007"/>
      <c r="AX27" s="1007"/>
      <c r="AY27" s="1008"/>
      <c r="AZ27" s="1006"/>
      <c r="BA27" s="1007"/>
      <c r="BB27" s="1007"/>
      <c r="BC27" s="1007"/>
      <c r="BD27" s="1008"/>
      <c r="BE27" s="1006"/>
      <c r="BF27" s="1007"/>
      <c r="BG27" s="1007"/>
      <c r="BH27" s="1007"/>
      <c r="BI27" s="1018"/>
      <c r="BJ27" s="232"/>
      <c r="BK27" s="232"/>
      <c r="BL27" s="232"/>
      <c r="BM27" s="232"/>
      <c r="BN27" s="232"/>
      <c r="BO27" s="241"/>
      <c r="BP27" s="241"/>
      <c r="BQ27" s="238">
        <v>21</v>
      </c>
      <c r="BR27" s="239"/>
      <c r="BS27" s="994"/>
      <c r="BT27" s="995"/>
      <c r="BU27" s="995"/>
      <c r="BV27" s="995"/>
      <c r="BW27" s="995"/>
      <c r="BX27" s="995"/>
      <c r="BY27" s="995"/>
      <c r="BZ27" s="995"/>
      <c r="CA27" s="995"/>
      <c r="CB27" s="995"/>
      <c r="CC27" s="995"/>
      <c r="CD27" s="995"/>
      <c r="CE27" s="995"/>
      <c r="CF27" s="995"/>
      <c r="CG27" s="1016"/>
      <c r="CH27" s="991"/>
      <c r="CI27" s="992"/>
      <c r="CJ27" s="992"/>
      <c r="CK27" s="992"/>
      <c r="CL27" s="993"/>
      <c r="CM27" s="991"/>
      <c r="CN27" s="992"/>
      <c r="CO27" s="992"/>
      <c r="CP27" s="992"/>
      <c r="CQ27" s="993"/>
      <c r="CR27" s="991"/>
      <c r="CS27" s="992"/>
      <c r="CT27" s="992"/>
      <c r="CU27" s="992"/>
      <c r="CV27" s="993"/>
      <c r="CW27" s="991"/>
      <c r="CX27" s="992"/>
      <c r="CY27" s="992"/>
      <c r="CZ27" s="992"/>
      <c r="DA27" s="993"/>
      <c r="DB27" s="991"/>
      <c r="DC27" s="992"/>
      <c r="DD27" s="992"/>
      <c r="DE27" s="992"/>
      <c r="DF27" s="993"/>
      <c r="DG27" s="991"/>
      <c r="DH27" s="992"/>
      <c r="DI27" s="992"/>
      <c r="DJ27" s="992"/>
      <c r="DK27" s="993"/>
      <c r="DL27" s="991"/>
      <c r="DM27" s="992"/>
      <c r="DN27" s="992"/>
      <c r="DO27" s="992"/>
      <c r="DP27" s="993"/>
      <c r="DQ27" s="991"/>
      <c r="DR27" s="992"/>
      <c r="DS27" s="992"/>
      <c r="DT27" s="992"/>
      <c r="DU27" s="993"/>
      <c r="DV27" s="994"/>
      <c r="DW27" s="995"/>
      <c r="DX27" s="995"/>
      <c r="DY27" s="995"/>
      <c r="DZ27" s="996"/>
      <c r="EA27" s="230"/>
    </row>
    <row r="28" spans="1:131" ht="26.25" customHeight="1" thickTop="1" x14ac:dyDescent="0.2">
      <c r="A28" s="242">
        <v>1</v>
      </c>
      <c r="B28" s="1049" t="s">
        <v>403</v>
      </c>
      <c r="C28" s="1050"/>
      <c r="D28" s="1050"/>
      <c r="E28" s="1050"/>
      <c r="F28" s="1050"/>
      <c r="G28" s="1050"/>
      <c r="H28" s="1050"/>
      <c r="I28" s="1050"/>
      <c r="J28" s="1050"/>
      <c r="K28" s="1050"/>
      <c r="L28" s="1050"/>
      <c r="M28" s="1050"/>
      <c r="N28" s="1050"/>
      <c r="O28" s="1050"/>
      <c r="P28" s="1051"/>
      <c r="Q28" s="1052">
        <v>2807</v>
      </c>
      <c r="R28" s="1053"/>
      <c r="S28" s="1053"/>
      <c r="T28" s="1053"/>
      <c r="U28" s="1053"/>
      <c r="V28" s="1053">
        <v>2794</v>
      </c>
      <c r="W28" s="1053"/>
      <c r="X28" s="1053"/>
      <c r="Y28" s="1053"/>
      <c r="Z28" s="1053"/>
      <c r="AA28" s="1053">
        <v>13</v>
      </c>
      <c r="AB28" s="1053"/>
      <c r="AC28" s="1053"/>
      <c r="AD28" s="1053"/>
      <c r="AE28" s="1054"/>
      <c r="AF28" s="1055">
        <v>13</v>
      </c>
      <c r="AG28" s="1053"/>
      <c r="AH28" s="1053"/>
      <c r="AI28" s="1053"/>
      <c r="AJ28" s="1056"/>
      <c r="AK28" s="1044">
        <v>190</v>
      </c>
      <c r="AL28" s="1045"/>
      <c r="AM28" s="1045"/>
      <c r="AN28" s="1045"/>
      <c r="AO28" s="1045"/>
      <c r="AP28" s="1045" t="s">
        <v>577</v>
      </c>
      <c r="AQ28" s="1045"/>
      <c r="AR28" s="1045"/>
      <c r="AS28" s="1045"/>
      <c r="AT28" s="1045"/>
      <c r="AU28" s="1045" t="s">
        <v>577</v>
      </c>
      <c r="AV28" s="1045"/>
      <c r="AW28" s="1045"/>
      <c r="AX28" s="1045"/>
      <c r="AY28" s="1045"/>
      <c r="AZ28" s="1046" t="s">
        <v>577</v>
      </c>
      <c r="BA28" s="1046"/>
      <c r="BB28" s="1046"/>
      <c r="BC28" s="1046"/>
      <c r="BD28" s="1046"/>
      <c r="BE28" s="1047"/>
      <c r="BF28" s="1047"/>
      <c r="BG28" s="1047"/>
      <c r="BH28" s="1047"/>
      <c r="BI28" s="1048"/>
      <c r="BJ28" s="232"/>
      <c r="BK28" s="232"/>
      <c r="BL28" s="232"/>
      <c r="BM28" s="232"/>
      <c r="BN28" s="232"/>
      <c r="BO28" s="241"/>
      <c r="BP28" s="241"/>
      <c r="BQ28" s="238">
        <v>22</v>
      </c>
      <c r="BR28" s="239"/>
      <c r="BS28" s="994"/>
      <c r="BT28" s="995"/>
      <c r="BU28" s="995"/>
      <c r="BV28" s="995"/>
      <c r="BW28" s="995"/>
      <c r="BX28" s="995"/>
      <c r="BY28" s="995"/>
      <c r="BZ28" s="995"/>
      <c r="CA28" s="995"/>
      <c r="CB28" s="995"/>
      <c r="CC28" s="995"/>
      <c r="CD28" s="995"/>
      <c r="CE28" s="995"/>
      <c r="CF28" s="995"/>
      <c r="CG28" s="1016"/>
      <c r="CH28" s="991"/>
      <c r="CI28" s="992"/>
      <c r="CJ28" s="992"/>
      <c r="CK28" s="992"/>
      <c r="CL28" s="993"/>
      <c r="CM28" s="991"/>
      <c r="CN28" s="992"/>
      <c r="CO28" s="992"/>
      <c r="CP28" s="992"/>
      <c r="CQ28" s="993"/>
      <c r="CR28" s="991"/>
      <c r="CS28" s="992"/>
      <c r="CT28" s="992"/>
      <c r="CU28" s="992"/>
      <c r="CV28" s="993"/>
      <c r="CW28" s="991"/>
      <c r="CX28" s="992"/>
      <c r="CY28" s="992"/>
      <c r="CZ28" s="992"/>
      <c r="DA28" s="993"/>
      <c r="DB28" s="991"/>
      <c r="DC28" s="992"/>
      <c r="DD28" s="992"/>
      <c r="DE28" s="992"/>
      <c r="DF28" s="993"/>
      <c r="DG28" s="991"/>
      <c r="DH28" s="992"/>
      <c r="DI28" s="992"/>
      <c r="DJ28" s="992"/>
      <c r="DK28" s="993"/>
      <c r="DL28" s="991"/>
      <c r="DM28" s="992"/>
      <c r="DN28" s="992"/>
      <c r="DO28" s="992"/>
      <c r="DP28" s="993"/>
      <c r="DQ28" s="991"/>
      <c r="DR28" s="992"/>
      <c r="DS28" s="992"/>
      <c r="DT28" s="992"/>
      <c r="DU28" s="993"/>
      <c r="DV28" s="994"/>
      <c r="DW28" s="995"/>
      <c r="DX28" s="995"/>
      <c r="DY28" s="995"/>
      <c r="DZ28" s="996"/>
      <c r="EA28" s="230"/>
    </row>
    <row r="29" spans="1:131" ht="26.25" customHeight="1" x14ac:dyDescent="0.2">
      <c r="A29" s="242">
        <v>2</v>
      </c>
      <c r="B29" s="1032" t="s">
        <v>404</v>
      </c>
      <c r="C29" s="1033"/>
      <c r="D29" s="1033"/>
      <c r="E29" s="1033"/>
      <c r="F29" s="1033"/>
      <c r="G29" s="1033"/>
      <c r="H29" s="1033"/>
      <c r="I29" s="1033"/>
      <c r="J29" s="1033"/>
      <c r="K29" s="1033"/>
      <c r="L29" s="1033"/>
      <c r="M29" s="1033"/>
      <c r="N29" s="1033"/>
      <c r="O29" s="1033"/>
      <c r="P29" s="1034"/>
      <c r="Q29" s="1040">
        <v>3009</v>
      </c>
      <c r="R29" s="1041"/>
      <c r="S29" s="1041"/>
      <c r="T29" s="1041"/>
      <c r="U29" s="1041"/>
      <c r="V29" s="1041">
        <v>2954</v>
      </c>
      <c r="W29" s="1041"/>
      <c r="X29" s="1041"/>
      <c r="Y29" s="1041"/>
      <c r="Z29" s="1041"/>
      <c r="AA29" s="1041">
        <v>55</v>
      </c>
      <c r="AB29" s="1041"/>
      <c r="AC29" s="1041"/>
      <c r="AD29" s="1041"/>
      <c r="AE29" s="1042"/>
      <c r="AF29" s="1037">
        <v>55</v>
      </c>
      <c r="AG29" s="1038"/>
      <c r="AH29" s="1038"/>
      <c r="AI29" s="1038"/>
      <c r="AJ29" s="1039"/>
      <c r="AK29" s="982">
        <v>451</v>
      </c>
      <c r="AL29" s="973"/>
      <c r="AM29" s="973"/>
      <c r="AN29" s="973"/>
      <c r="AO29" s="973"/>
      <c r="AP29" s="973" t="s">
        <v>577</v>
      </c>
      <c r="AQ29" s="973"/>
      <c r="AR29" s="973"/>
      <c r="AS29" s="973"/>
      <c r="AT29" s="973"/>
      <c r="AU29" s="973" t="s">
        <v>577</v>
      </c>
      <c r="AV29" s="973"/>
      <c r="AW29" s="973"/>
      <c r="AX29" s="973"/>
      <c r="AY29" s="973"/>
      <c r="AZ29" s="1043" t="s">
        <v>577</v>
      </c>
      <c r="BA29" s="1043"/>
      <c r="BB29" s="1043"/>
      <c r="BC29" s="1043"/>
      <c r="BD29" s="1043"/>
      <c r="BE29" s="974"/>
      <c r="BF29" s="974"/>
      <c r="BG29" s="974"/>
      <c r="BH29" s="974"/>
      <c r="BI29" s="975"/>
      <c r="BJ29" s="232"/>
      <c r="BK29" s="232"/>
      <c r="BL29" s="232"/>
      <c r="BM29" s="232"/>
      <c r="BN29" s="232"/>
      <c r="BO29" s="241"/>
      <c r="BP29" s="241"/>
      <c r="BQ29" s="238">
        <v>23</v>
      </c>
      <c r="BR29" s="239"/>
      <c r="BS29" s="994"/>
      <c r="BT29" s="995"/>
      <c r="BU29" s="995"/>
      <c r="BV29" s="995"/>
      <c r="BW29" s="995"/>
      <c r="BX29" s="995"/>
      <c r="BY29" s="995"/>
      <c r="BZ29" s="995"/>
      <c r="CA29" s="995"/>
      <c r="CB29" s="995"/>
      <c r="CC29" s="995"/>
      <c r="CD29" s="995"/>
      <c r="CE29" s="995"/>
      <c r="CF29" s="995"/>
      <c r="CG29" s="1016"/>
      <c r="CH29" s="991"/>
      <c r="CI29" s="992"/>
      <c r="CJ29" s="992"/>
      <c r="CK29" s="992"/>
      <c r="CL29" s="993"/>
      <c r="CM29" s="991"/>
      <c r="CN29" s="992"/>
      <c r="CO29" s="992"/>
      <c r="CP29" s="992"/>
      <c r="CQ29" s="993"/>
      <c r="CR29" s="991"/>
      <c r="CS29" s="992"/>
      <c r="CT29" s="992"/>
      <c r="CU29" s="992"/>
      <c r="CV29" s="993"/>
      <c r="CW29" s="991"/>
      <c r="CX29" s="992"/>
      <c r="CY29" s="992"/>
      <c r="CZ29" s="992"/>
      <c r="DA29" s="993"/>
      <c r="DB29" s="991"/>
      <c r="DC29" s="992"/>
      <c r="DD29" s="992"/>
      <c r="DE29" s="992"/>
      <c r="DF29" s="993"/>
      <c r="DG29" s="991"/>
      <c r="DH29" s="992"/>
      <c r="DI29" s="992"/>
      <c r="DJ29" s="992"/>
      <c r="DK29" s="993"/>
      <c r="DL29" s="991"/>
      <c r="DM29" s="992"/>
      <c r="DN29" s="992"/>
      <c r="DO29" s="992"/>
      <c r="DP29" s="993"/>
      <c r="DQ29" s="991"/>
      <c r="DR29" s="992"/>
      <c r="DS29" s="992"/>
      <c r="DT29" s="992"/>
      <c r="DU29" s="993"/>
      <c r="DV29" s="994"/>
      <c r="DW29" s="995"/>
      <c r="DX29" s="995"/>
      <c r="DY29" s="995"/>
      <c r="DZ29" s="996"/>
      <c r="EA29" s="230"/>
    </row>
    <row r="30" spans="1:131" ht="26.25" customHeight="1" x14ac:dyDescent="0.2">
      <c r="A30" s="242">
        <v>3</v>
      </c>
      <c r="B30" s="1032" t="s">
        <v>405</v>
      </c>
      <c r="C30" s="1033"/>
      <c r="D30" s="1033"/>
      <c r="E30" s="1033"/>
      <c r="F30" s="1033"/>
      <c r="G30" s="1033"/>
      <c r="H30" s="1033"/>
      <c r="I30" s="1033"/>
      <c r="J30" s="1033"/>
      <c r="K30" s="1033"/>
      <c r="L30" s="1033"/>
      <c r="M30" s="1033"/>
      <c r="N30" s="1033"/>
      <c r="O30" s="1033"/>
      <c r="P30" s="1034"/>
      <c r="Q30" s="1040">
        <v>497</v>
      </c>
      <c r="R30" s="1041"/>
      <c r="S30" s="1041"/>
      <c r="T30" s="1041"/>
      <c r="U30" s="1041"/>
      <c r="V30" s="1041">
        <v>484</v>
      </c>
      <c r="W30" s="1041"/>
      <c r="X30" s="1041"/>
      <c r="Y30" s="1041"/>
      <c r="Z30" s="1041"/>
      <c r="AA30" s="1041">
        <v>13</v>
      </c>
      <c r="AB30" s="1041"/>
      <c r="AC30" s="1041"/>
      <c r="AD30" s="1041"/>
      <c r="AE30" s="1042"/>
      <c r="AF30" s="1037">
        <v>13</v>
      </c>
      <c r="AG30" s="1038"/>
      <c r="AH30" s="1038"/>
      <c r="AI30" s="1038"/>
      <c r="AJ30" s="1039"/>
      <c r="AK30" s="982">
        <v>90</v>
      </c>
      <c r="AL30" s="973"/>
      <c r="AM30" s="973"/>
      <c r="AN30" s="973"/>
      <c r="AO30" s="973"/>
      <c r="AP30" s="973" t="s">
        <v>577</v>
      </c>
      <c r="AQ30" s="973"/>
      <c r="AR30" s="973"/>
      <c r="AS30" s="973"/>
      <c r="AT30" s="973"/>
      <c r="AU30" s="973" t="s">
        <v>577</v>
      </c>
      <c r="AV30" s="973"/>
      <c r="AW30" s="973"/>
      <c r="AX30" s="973"/>
      <c r="AY30" s="973"/>
      <c r="AZ30" s="1043" t="s">
        <v>577</v>
      </c>
      <c r="BA30" s="1043"/>
      <c r="BB30" s="1043"/>
      <c r="BC30" s="1043"/>
      <c r="BD30" s="1043"/>
      <c r="BE30" s="974"/>
      <c r="BF30" s="974"/>
      <c r="BG30" s="974"/>
      <c r="BH30" s="974"/>
      <c r="BI30" s="975"/>
      <c r="BJ30" s="232"/>
      <c r="BK30" s="232"/>
      <c r="BL30" s="232"/>
      <c r="BM30" s="232"/>
      <c r="BN30" s="232"/>
      <c r="BO30" s="241"/>
      <c r="BP30" s="241"/>
      <c r="BQ30" s="238">
        <v>24</v>
      </c>
      <c r="BR30" s="239"/>
      <c r="BS30" s="994"/>
      <c r="BT30" s="995"/>
      <c r="BU30" s="995"/>
      <c r="BV30" s="995"/>
      <c r="BW30" s="995"/>
      <c r="BX30" s="995"/>
      <c r="BY30" s="995"/>
      <c r="BZ30" s="995"/>
      <c r="CA30" s="995"/>
      <c r="CB30" s="995"/>
      <c r="CC30" s="995"/>
      <c r="CD30" s="995"/>
      <c r="CE30" s="995"/>
      <c r="CF30" s="995"/>
      <c r="CG30" s="1016"/>
      <c r="CH30" s="991"/>
      <c r="CI30" s="992"/>
      <c r="CJ30" s="992"/>
      <c r="CK30" s="992"/>
      <c r="CL30" s="993"/>
      <c r="CM30" s="991"/>
      <c r="CN30" s="992"/>
      <c r="CO30" s="992"/>
      <c r="CP30" s="992"/>
      <c r="CQ30" s="993"/>
      <c r="CR30" s="991"/>
      <c r="CS30" s="992"/>
      <c r="CT30" s="992"/>
      <c r="CU30" s="992"/>
      <c r="CV30" s="993"/>
      <c r="CW30" s="991"/>
      <c r="CX30" s="992"/>
      <c r="CY30" s="992"/>
      <c r="CZ30" s="992"/>
      <c r="DA30" s="993"/>
      <c r="DB30" s="991"/>
      <c r="DC30" s="992"/>
      <c r="DD30" s="992"/>
      <c r="DE30" s="992"/>
      <c r="DF30" s="993"/>
      <c r="DG30" s="991"/>
      <c r="DH30" s="992"/>
      <c r="DI30" s="992"/>
      <c r="DJ30" s="992"/>
      <c r="DK30" s="993"/>
      <c r="DL30" s="991"/>
      <c r="DM30" s="992"/>
      <c r="DN30" s="992"/>
      <c r="DO30" s="992"/>
      <c r="DP30" s="993"/>
      <c r="DQ30" s="991"/>
      <c r="DR30" s="992"/>
      <c r="DS30" s="992"/>
      <c r="DT30" s="992"/>
      <c r="DU30" s="993"/>
      <c r="DV30" s="994"/>
      <c r="DW30" s="995"/>
      <c r="DX30" s="995"/>
      <c r="DY30" s="995"/>
      <c r="DZ30" s="996"/>
      <c r="EA30" s="230"/>
    </row>
    <row r="31" spans="1:131" ht="26.25" customHeight="1" x14ac:dyDescent="0.2">
      <c r="A31" s="242">
        <v>4</v>
      </c>
      <c r="B31" s="1032" t="s">
        <v>406</v>
      </c>
      <c r="C31" s="1033"/>
      <c r="D31" s="1033"/>
      <c r="E31" s="1033"/>
      <c r="F31" s="1033"/>
      <c r="G31" s="1033"/>
      <c r="H31" s="1033"/>
      <c r="I31" s="1033"/>
      <c r="J31" s="1033"/>
      <c r="K31" s="1033"/>
      <c r="L31" s="1033"/>
      <c r="M31" s="1033"/>
      <c r="N31" s="1033"/>
      <c r="O31" s="1033"/>
      <c r="P31" s="1034"/>
      <c r="Q31" s="1040">
        <v>438</v>
      </c>
      <c r="R31" s="1041"/>
      <c r="S31" s="1041"/>
      <c r="T31" s="1041"/>
      <c r="U31" s="1041"/>
      <c r="V31" s="1041">
        <v>334</v>
      </c>
      <c r="W31" s="1041"/>
      <c r="X31" s="1041"/>
      <c r="Y31" s="1041"/>
      <c r="Z31" s="1041"/>
      <c r="AA31" s="1041">
        <v>104</v>
      </c>
      <c r="AB31" s="1041"/>
      <c r="AC31" s="1041"/>
      <c r="AD31" s="1041"/>
      <c r="AE31" s="1042"/>
      <c r="AF31" s="1037">
        <v>670</v>
      </c>
      <c r="AG31" s="1038"/>
      <c r="AH31" s="1038"/>
      <c r="AI31" s="1038"/>
      <c r="AJ31" s="1039"/>
      <c r="AK31" s="982" t="s">
        <v>577</v>
      </c>
      <c r="AL31" s="973"/>
      <c r="AM31" s="973"/>
      <c r="AN31" s="973"/>
      <c r="AO31" s="973"/>
      <c r="AP31" s="973">
        <v>1562</v>
      </c>
      <c r="AQ31" s="973"/>
      <c r="AR31" s="973"/>
      <c r="AS31" s="973"/>
      <c r="AT31" s="973"/>
      <c r="AU31" s="973" t="s">
        <v>577</v>
      </c>
      <c r="AV31" s="973"/>
      <c r="AW31" s="973"/>
      <c r="AX31" s="973"/>
      <c r="AY31" s="973"/>
      <c r="AZ31" s="1043" t="s">
        <v>577</v>
      </c>
      <c r="BA31" s="1043"/>
      <c r="BB31" s="1043"/>
      <c r="BC31" s="1043"/>
      <c r="BD31" s="1043"/>
      <c r="BE31" s="974" t="s">
        <v>407</v>
      </c>
      <c r="BF31" s="974"/>
      <c r="BG31" s="974"/>
      <c r="BH31" s="974"/>
      <c r="BI31" s="975"/>
      <c r="BJ31" s="232"/>
      <c r="BK31" s="232"/>
      <c r="BL31" s="232"/>
      <c r="BM31" s="232"/>
      <c r="BN31" s="232"/>
      <c r="BO31" s="241"/>
      <c r="BP31" s="241"/>
      <c r="BQ31" s="238">
        <v>25</v>
      </c>
      <c r="BR31" s="239"/>
      <c r="BS31" s="994"/>
      <c r="BT31" s="995"/>
      <c r="BU31" s="995"/>
      <c r="BV31" s="995"/>
      <c r="BW31" s="995"/>
      <c r="BX31" s="995"/>
      <c r="BY31" s="995"/>
      <c r="BZ31" s="995"/>
      <c r="CA31" s="995"/>
      <c r="CB31" s="995"/>
      <c r="CC31" s="995"/>
      <c r="CD31" s="995"/>
      <c r="CE31" s="995"/>
      <c r="CF31" s="995"/>
      <c r="CG31" s="1016"/>
      <c r="CH31" s="991"/>
      <c r="CI31" s="992"/>
      <c r="CJ31" s="992"/>
      <c r="CK31" s="992"/>
      <c r="CL31" s="993"/>
      <c r="CM31" s="991"/>
      <c r="CN31" s="992"/>
      <c r="CO31" s="992"/>
      <c r="CP31" s="992"/>
      <c r="CQ31" s="993"/>
      <c r="CR31" s="991"/>
      <c r="CS31" s="992"/>
      <c r="CT31" s="992"/>
      <c r="CU31" s="992"/>
      <c r="CV31" s="993"/>
      <c r="CW31" s="991"/>
      <c r="CX31" s="992"/>
      <c r="CY31" s="992"/>
      <c r="CZ31" s="992"/>
      <c r="DA31" s="993"/>
      <c r="DB31" s="991"/>
      <c r="DC31" s="992"/>
      <c r="DD31" s="992"/>
      <c r="DE31" s="992"/>
      <c r="DF31" s="993"/>
      <c r="DG31" s="991"/>
      <c r="DH31" s="992"/>
      <c r="DI31" s="992"/>
      <c r="DJ31" s="992"/>
      <c r="DK31" s="993"/>
      <c r="DL31" s="991"/>
      <c r="DM31" s="992"/>
      <c r="DN31" s="992"/>
      <c r="DO31" s="992"/>
      <c r="DP31" s="993"/>
      <c r="DQ31" s="991"/>
      <c r="DR31" s="992"/>
      <c r="DS31" s="992"/>
      <c r="DT31" s="992"/>
      <c r="DU31" s="993"/>
      <c r="DV31" s="994"/>
      <c r="DW31" s="995"/>
      <c r="DX31" s="995"/>
      <c r="DY31" s="995"/>
      <c r="DZ31" s="996"/>
      <c r="EA31" s="230"/>
    </row>
    <row r="32" spans="1:131" ht="26.25" customHeight="1" x14ac:dyDescent="0.2">
      <c r="A32" s="242">
        <v>5</v>
      </c>
      <c r="B32" s="1032" t="s">
        <v>408</v>
      </c>
      <c r="C32" s="1033"/>
      <c r="D32" s="1033"/>
      <c r="E32" s="1033"/>
      <c r="F32" s="1033"/>
      <c r="G32" s="1033"/>
      <c r="H32" s="1033"/>
      <c r="I32" s="1033"/>
      <c r="J32" s="1033"/>
      <c r="K32" s="1033"/>
      <c r="L32" s="1033"/>
      <c r="M32" s="1033"/>
      <c r="N32" s="1033"/>
      <c r="O32" s="1033"/>
      <c r="P32" s="1034"/>
      <c r="Q32" s="1040">
        <v>1381</v>
      </c>
      <c r="R32" s="1041"/>
      <c r="S32" s="1041"/>
      <c r="T32" s="1041"/>
      <c r="U32" s="1041"/>
      <c r="V32" s="1041">
        <v>1206</v>
      </c>
      <c r="W32" s="1041"/>
      <c r="X32" s="1041"/>
      <c r="Y32" s="1041"/>
      <c r="Z32" s="1041"/>
      <c r="AA32" s="1041">
        <v>175</v>
      </c>
      <c r="AB32" s="1041"/>
      <c r="AC32" s="1041"/>
      <c r="AD32" s="1041"/>
      <c r="AE32" s="1042"/>
      <c r="AF32" s="1037">
        <v>403</v>
      </c>
      <c r="AG32" s="1038"/>
      <c r="AH32" s="1038"/>
      <c r="AI32" s="1038"/>
      <c r="AJ32" s="1039"/>
      <c r="AK32" s="982">
        <v>521</v>
      </c>
      <c r="AL32" s="973"/>
      <c r="AM32" s="973"/>
      <c r="AN32" s="973"/>
      <c r="AO32" s="973"/>
      <c r="AP32" s="973">
        <v>13022</v>
      </c>
      <c r="AQ32" s="973"/>
      <c r="AR32" s="973"/>
      <c r="AS32" s="973"/>
      <c r="AT32" s="973"/>
      <c r="AU32" s="973">
        <v>7305</v>
      </c>
      <c r="AV32" s="973"/>
      <c r="AW32" s="973"/>
      <c r="AX32" s="973"/>
      <c r="AY32" s="973"/>
      <c r="AZ32" s="1043" t="s">
        <v>577</v>
      </c>
      <c r="BA32" s="1043"/>
      <c r="BB32" s="1043"/>
      <c r="BC32" s="1043"/>
      <c r="BD32" s="1043"/>
      <c r="BE32" s="974" t="s">
        <v>409</v>
      </c>
      <c r="BF32" s="974"/>
      <c r="BG32" s="974"/>
      <c r="BH32" s="974"/>
      <c r="BI32" s="975"/>
      <c r="BJ32" s="232"/>
      <c r="BK32" s="232"/>
      <c r="BL32" s="232"/>
      <c r="BM32" s="232"/>
      <c r="BN32" s="232"/>
      <c r="BO32" s="241"/>
      <c r="BP32" s="241"/>
      <c r="BQ32" s="238">
        <v>26</v>
      </c>
      <c r="BR32" s="239"/>
      <c r="BS32" s="994"/>
      <c r="BT32" s="995"/>
      <c r="BU32" s="995"/>
      <c r="BV32" s="995"/>
      <c r="BW32" s="995"/>
      <c r="BX32" s="995"/>
      <c r="BY32" s="995"/>
      <c r="BZ32" s="995"/>
      <c r="CA32" s="995"/>
      <c r="CB32" s="995"/>
      <c r="CC32" s="995"/>
      <c r="CD32" s="995"/>
      <c r="CE32" s="995"/>
      <c r="CF32" s="995"/>
      <c r="CG32" s="1016"/>
      <c r="CH32" s="991"/>
      <c r="CI32" s="992"/>
      <c r="CJ32" s="992"/>
      <c r="CK32" s="992"/>
      <c r="CL32" s="993"/>
      <c r="CM32" s="991"/>
      <c r="CN32" s="992"/>
      <c r="CO32" s="992"/>
      <c r="CP32" s="992"/>
      <c r="CQ32" s="993"/>
      <c r="CR32" s="991"/>
      <c r="CS32" s="992"/>
      <c r="CT32" s="992"/>
      <c r="CU32" s="992"/>
      <c r="CV32" s="993"/>
      <c r="CW32" s="991"/>
      <c r="CX32" s="992"/>
      <c r="CY32" s="992"/>
      <c r="CZ32" s="992"/>
      <c r="DA32" s="993"/>
      <c r="DB32" s="991"/>
      <c r="DC32" s="992"/>
      <c r="DD32" s="992"/>
      <c r="DE32" s="992"/>
      <c r="DF32" s="993"/>
      <c r="DG32" s="991"/>
      <c r="DH32" s="992"/>
      <c r="DI32" s="992"/>
      <c r="DJ32" s="992"/>
      <c r="DK32" s="993"/>
      <c r="DL32" s="991"/>
      <c r="DM32" s="992"/>
      <c r="DN32" s="992"/>
      <c r="DO32" s="992"/>
      <c r="DP32" s="993"/>
      <c r="DQ32" s="991"/>
      <c r="DR32" s="992"/>
      <c r="DS32" s="992"/>
      <c r="DT32" s="992"/>
      <c r="DU32" s="993"/>
      <c r="DV32" s="994"/>
      <c r="DW32" s="995"/>
      <c r="DX32" s="995"/>
      <c r="DY32" s="995"/>
      <c r="DZ32" s="996"/>
      <c r="EA32" s="230"/>
    </row>
    <row r="33" spans="1:131" ht="26.25" customHeight="1" x14ac:dyDescent="0.2">
      <c r="A33" s="242">
        <v>6</v>
      </c>
      <c r="B33" s="1032" t="s">
        <v>410</v>
      </c>
      <c r="C33" s="1033"/>
      <c r="D33" s="1033"/>
      <c r="E33" s="1033"/>
      <c r="F33" s="1033"/>
      <c r="G33" s="1033"/>
      <c r="H33" s="1033"/>
      <c r="I33" s="1033"/>
      <c r="J33" s="1033"/>
      <c r="K33" s="1033"/>
      <c r="L33" s="1033"/>
      <c r="M33" s="1033"/>
      <c r="N33" s="1033"/>
      <c r="O33" s="1033"/>
      <c r="P33" s="1034"/>
      <c r="Q33" s="1040">
        <v>1</v>
      </c>
      <c r="R33" s="1041"/>
      <c r="S33" s="1041"/>
      <c r="T33" s="1041"/>
      <c r="U33" s="1041"/>
      <c r="V33" s="1041">
        <v>0</v>
      </c>
      <c r="W33" s="1041"/>
      <c r="X33" s="1041"/>
      <c r="Y33" s="1041"/>
      <c r="Z33" s="1041"/>
      <c r="AA33" s="1041">
        <v>1</v>
      </c>
      <c r="AB33" s="1041"/>
      <c r="AC33" s="1041"/>
      <c r="AD33" s="1041"/>
      <c r="AE33" s="1042"/>
      <c r="AF33" s="1037">
        <v>0</v>
      </c>
      <c r="AG33" s="1038"/>
      <c r="AH33" s="1038"/>
      <c r="AI33" s="1038"/>
      <c r="AJ33" s="1039"/>
      <c r="AK33" s="982" t="s">
        <v>577</v>
      </c>
      <c r="AL33" s="973"/>
      <c r="AM33" s="973"/>
      <c r="AN33" s="973"/>
      <c r="AO33" s="973"/>
      <c r="AP33" s="973" t="s">
        <v>577</v>
      </c>
      <c r="AQ33" s="973"/>
      <c r="AR33" s="973"/>
      <c r="AS33" s="973"/>
      <c r="AT33" s="973"/>
      <c r="AU33" s="973" t="s">
        <v>577</v>
      </c>
      <c r="AV33" s="973"/>
      <c r="AW33" s="973"/>
      <c r="AX33" s="973"/>
      <c r="AY33" s="973"/>
      <c r="AZ33" s="1043" t="s">
        <v>577</v>
      </c>
      <c r="BA33" s="1043"/>
      <c r="BB33" s="1043"/>
      <c r="BC33" s="1043"/>
      <c r="BD33" s="1043"/>
      <c r="BE33" s="974" t="s">
        <v>411</v>
      </c>
      <c r="BF33" s="974"/>
      <c r="BG33" s="974"/>
      <c r="BH33" s="974"/>
      <c r="BI33" s="975"/>
      <c r="BJ33" s="232"/>
      <c r="BK33" s="232"/>
      <c r="BL33" s="232"/>
      <c r="BM33" s="232"/>
      <c r="BN33" s="232"/>
      <c r="BO33" s="241"/>
      <c r="BP33" s="241"/>
      <c r="BQ33" s="238">
        <v>27</v>
      </c>
      <c r="BR33" s="239"/>
      <c r="BS33" s="994"/>
      <c r="BT33" s="995"/>
      <c r="BU33" s="995"/>
      <c r="BV33" s="995"/>
      <c r="BW33" s="995"/>
      <c r="BX33" s="995"/>
      <c r="BY33" s="995"/>
      <c r="BZ33" s="995"/>
      <c r="CA33" s="995"/>
      <c r="CB33" s="995"/>
      <c r="CC33" s="995"/>
      <c r="CD33" s="995"/>
      <c r="CE33" s="995"/>
      <c r="CF33" s="995"/>
      <c r="CG33" s="1016"/>
      <c r="CH33" s="991"/>
      <c r="CI33" s="992"/>
      <c r="CJ33" s="992"/>
      <c r="CK33" s="992"/>
      <c r="CL33" s="993"/>
      <c r="CM33" s="991"/>
      <c r="CN33" s="992"/>
      <c r="CO33" s="992"/>
      <c r="CP33" s="992"/>
      <c r="CQ33" s="993"/>
      <c r="CR33" s="991"/>
      <c r="CS33" s="992"/>
      <c r="CT33" s="992"/>
      <c r="CU33" s="992"/>
      <c r="CV33" s="993"/>
      <c r="CW33" s="991"/>
      <c r="CX33" s="992"/>
      <c r="CY33" s="992"/>
      <c r="CZ33" s="992"/>
      <c r="DA33" s="993"/>
      <c r="DB33" s="991"/>
      <c r="DC33" s="992"/>
      <c r="DD33" s="992"/>
      <c r="DE33" s="992"/>
      <c r="DF33" s="993"/>
      <c r="DG33" s="991"/>
      <c r="DH33" s="992"/>
      <c r="DI33" s="992"/>
      <c r="DJ33" s="992"/>
      <c r="DK33" s="993"/>
      <c r="DL33" s="991"/>
      <c r="DM33" s="992"/>
      <c r="DN33" s="992"/>
      <c r="DO33" s="992"/>
      <c r="DP33" s="993"/>
      <c r="DQ33" s="991"/>
      <c r="DR33" s="992"/>
      <c r="DS33" s="992"/>
      <c r="DT33" s="992"/>
      <c r="DU33" s="993"/>
      <c r="DV33" s="994"/>
      <c r="DW33" s="995"/>
      <c r="DX33" s="995"/>
      <c r="DY33" s="995"/>
      <c r="DZ33" s="996"/>
      <c r="EA33" s="230"/>
    </row>
    <row r="34" spans="1:131" ht="26.25" customHeight="1" x14ac:dyDescent="0.2">
      <c r="A34" s="242">
        <v>7</v>
      </c>
      <c r="B34" s="1032"/>
      <c r="C34" s="1033"/>
      <c r="D34" s="1033"/>
      <c r="E34" s="1033"/>
      <c r="F34" s="1033"/>
      <c r="G34" s="1033"/>
      <c r="H34" s="1033"/>
      <c r="I34" s="1033"/>
      <c r="J34" s="1033"/>
      <c r="K34" s="1033"/>
      <c r="L34" s="1033"/>
      <c r="M34" s="1033"/>
      <c r="N34" s="1033"/>
      <c r="O34" s="1033"/>
      <c r="P34" s="1034"/>
      <c r="Q34" s="1040"/>
      <c r="R34" s="1041"/>
      <c r="S34" s="1041"/>
      <c r="T34" s="1041"/>
      <c r="U34" s="1041"/>
      <c r="V34" s="1041"/>
      <c r="W34" s="1041"/>
      <c r="X34" s="1041"/>
      <c r="Y34" s="1041"/>
      <c r="Z34" s="1041"/>
      <c r="AA34" s="1041"/>
      <c r="AB34" s="1041"/>
      <c r="AC34" s="1041"/>
      <c r="AD34" s="1041"/>
      <c r="AE34" s="1042"/>
      <c r="AF34" s="1037"/>
      <c r="AG34" s="1038"/>
      <c r="AH34" s="1038"/>
      <c r="AI34" s="1038"/>
      <c r="AJ34" s="1039"/>
      <c r="AK34" s="982"/>
      <c r="AL34" s="973"/>
      <c r="AM34" s="973"/>
      <c r="AN34" s="973"/>
      <c r="AO34" s="973"/>
      <c r="AP34" s="973"/>
      <c r="AQ34" s="973"/>
      <c r="AR34" s="973"/>
      <c r="AS34" s="973"/>
      <c r="AT34" s="973"/>
      <c r="AU34" s="973"/>
      <c r="AV34" s="973"/>
      <c r="AW34" s="973"/>
      <c r="AX34" s="973"/>
      <c r="AY34" s="973"/>
      <c r="AZ34" s="1043"/>
      <c r="BA34" s="1043"/>
      <c r="BB34" s="1043"/>
      <c r="BC34" s="1043"/>
      <c r="BD34" s="1043"/>
      <c r="BE34" s="974"/>
      <c r="BF34" s="974"/>
      <c r="BG34" s="974"/>
      <c r="BH34" s="974"/>
      <c r="BI34" s="975"/>
      <c r="BJ34" s="232"/>
      <c r="BK34" s="232"/>
      <c r="BL34" s="232"/>
      <c r="BM34" s="232"/>
      <c r="BN34" s="232"/>
      <c r="BO34" s="241"/>
      <c r="BP34" s="241"/>
      <c r="BQ34" s="238">
        <v>28</v>
      </c>
      <c r="BR34" s="239"/>
      <c r="BS34" s="994"/>
      <c r="BT34" s="995"/>
      <c r="BU34" s="995"/>
      <c r="BV34" s="995"/>
      <c r="BW34" s="995"/>
      <c r="BX34" s="995"/>
      <c r="BY34" s="995"/>
      <c r="BZ34" s="995"/>
      <c r="CA34" s="995"/>
      <c r="CB34" s="995"/>
      <c r="CC34" s="995"/>
      <c r="CD34" s="995"/>
      <c r="CE34" s="995"/>
      <c r="CF34" s="995"/>
      <c r="CG34" s="1016"/>
      <c r="CH34" s="991"/>
      <c r="CI34" s="992"/>
      <c r="CJ34" s="992"/>
      <c r="CK34" s="992"/>
      <c r="CL34" s="993"/>
      <c r="CM34" s="991"/>
      <c r="CN34" s="992"/>
      <c r="CO34" s="992"/>
      <c r="CP34" s="992"/>
      <c r="CQ34" s="993"/>
      <c r="CR34" s="991"/>
      <c r="CS34" s="992"/>
      <c r="CT34" s="992"/>
      <c r="CU34" s="992"/>
      <c r="CV34" s="993"/>
      <c r="CW34" s="991"/>
      <c r="CX34" s="992"/>
      <c r="CY34" s="992"/>
      <c r="CZ34" s="992"/>
      <c r="DA34" s="993"/>
      <c r="DB34" s="991"/>
      <c r="DC34" s="992"/>
      <c r="DD34" s="992"/>
      <c r="DE34" s="992"/>
      <c r="DF34" s="993"/>
      <c r="DG34" s="991"/>
      <c r="DH34" s="992"/>
      <c r="DI34" s="992"/>
      <c r="DJ34" s="992"/>
      <c r="DK34" s="993"/>
      <c r="DL34" s="991"/>
      <c r="DM34" s="992"/>
      <c r="DN34" s="992"/>
      <c r="DO34" s="992"/>
      <c r="DP34" s="993"/>
      <c r="DQ34" s="991"/>
      <c r="DR34" s="992"/>
      <c r="DS34" s="992"/>
      <c r="DT34" s="992"/>
      <c r="DU34" s="993"/>
      <c r="DV34" s="994"/>
      <c r="DW34" s="995"/>
      <c r="DX34" s="995"/>
      <c r="DY34" s="995"/>
      <c r="DZ34" s="996"/>
      <c r="EA34" s="230"/>
    </row>
    <row r="35" spans="1:131" ht="26.25" customHeight="1" x14ac:dyDescent="0.2">
      <c r="A35" s="242">
        <v>8</v>
      </c>
      <c r="B35" s="1032"/>
      <c r="C35" s="1033"/>
      <c r="D35" s="1033"/>
      <c r="E35" s="1033"/>
      <c r="F35" s="1033"/>
      <c r="G35" s="1033"/>
      <c r="H35" s="1033"/>
      <c r="I35" s="1033"/>
      <c r="J35" s="1033"/>
      <c r="K35" s="1033"/>
      <c r="L35" s="1033"/>
      <c r="M35" s="1033"/>
      <c r="N35" s="1033"/>
      <c r="O35" s="1033"/>
      <c r="P35" s="1034"/>
      <c r="Q35" s="1040"/>
      <c r="R35" s="1041"/>
      <c r="S35" s="1041"/>
      <c r="T35" s="1041"/>
      <c r="U35" s="1041"/>
      <c r="V35" s="1041"/>
      <c r="W35" s="1041"/>
      <c r="X35" s="1041"/>
      <c r="Y35" s="1041"/>
      <c r="Z35" s="1041"/>
      <c r="AA35" s="1041"/>
      <c r="AB35" s="1041"/>
      <c r="AC35" s="1041"/>
      <c r="AD35" s="1041"/>
      <c r="AE35" s="1042"/>
      <c r="AF35" s="1037"/>
      <c r="AG35" s="1038"/>
      <c r="AH35" s="1038"/>
      <c r="AI35" s="1038"/>
      <c r="AJ35" s="1039"/>
      <c r="AK35" s="982"/>
      <c r="AL35" s="973"/>
      <c r="AM35" s="973"/>
      <c r="AN35" s="973"/>
      <c r="AO35" s="973"/>
      <c r="AP35" s="973"/>
      <c r="AQ35" s="973"/>
      <c r="AR35" s="973"/>
      <c r="AS35" s="973"/>
      <c r="AT35" s="973"/>
      <c r="AU35" s="973"/>
      <c r="AV35" s="973"/>
      <c r="AW35" s="973"/>
      <c r="AX35" s="973"/>
      <c r="AY35" s="973"/>
      <c r="AZ35" s="1043"/>
      <c r="BA35" s="1043"/>
      <c r="BB35" s="1043"/>
      <c r="BC35" s="1043"/>
      <c r="BD35" s="1043"/>
      <c r="BE35" s="974"/>
      <c r="BF35" s="974"/>
      <c r="BG35" s="974"/>
      <c r="BH35" s="974"/>
      <c r="BI35" s="975"/>
      <c r="BJ35" s="232"/>
      <c r="BK35" s="232"/>
      <c r="BL35" s="232"/>
      <c r="BM35" s="232"/>
      <c r="BN35" s="232"/>
      <c r="BO35" s="241"/>
      <c r="BP35" s="241"/>
      <c r="BQ35" s="238">
        <v>29</v>
      </c>
      <c r="BR35" s="239"/>
      <c r="BS35" s="994"/>
      <c r="BT35" s="995"/>
      <c r="BU35" s="995"/>
      <c r="BV35" s="995"/>
      <c r="BW35" s="995"/>
      <c r="BX35" s="995"/>
      <c r="BY35" s="995"/>
      <c r="BZ35" s="995"/>
      <c r="CA35" s="995"/>
      <c r="CB35" s="995"/>
      <c r="CC35" s="995"/>
      <c r="CD35" s="995"/>
      <c r="CE35" s="995"/>
      <c r="CF35" s="995"/>
      <c r="CG35" s="1016"/>
      <c r="CH35" s="991"/>
      <c r="CI35" s="992"/>
      <c r="CJ35" s="992"/>
      <c r="CK35" s="992"/>
      <c r="CL35" s="993"/>
      <c r="CM35" s="991"/>
      <c r="CN35" s="992"/>
      <c r="CO35" s="992"/>
      <c r="CP35" s="992"/>
      <c r="CQ35" s="993"/>
      <c r="CR35" s="991"/>
      <c r="CS35" s="992"/>
      <c r="CT35" s="992"/>
      <c r="CU35" s="992"/>
      <c r="CV35" s="993"/>
      <c r="CW35" s="991"/>
      <c r="CX35" s="992"/>
      <c r="CY35" s="992"/>
      <c r="CZ35" s="992"/>
      <c r="DA35" s="993"/>
      <c r="DB35" s="991"/>
      <c r="DC35" s="992"/>
      <c r="DD35" s="992"/>
      <c r="DE35" s="992"/>
      <c r="DF35" s="993"/>
      <c r="DG35" s="991"/>
      <c r="DH35" s="992"/>
      <c r="DI35" s="992"/>
      <c r="DJ35" s="992"/>
      <c r="DK35" s="993"/>
      <c r="DL35" s="991"/>
      <c r="DM35" s="992"/>
      <c r="DN35" s="992"/>
      <c r="DO35" s="992"/>
      <c r="DP35" s="993"/>
      <c r="DQ35" s="991"/>
      <c r="DR35" s="992"/>
      <c r="DS35" s="992"/>
      <c r="DT35" s="992"/>
      <c r="DU35" s="993"/>
      <c r="DV35" s="994"/>
      <c r="DW35" s="995"/>
      <c r="DX35" s="995"/>
      <c r="DY35" s="995"/>
      <c r="DZ35" s="996"/>
      <c r="EA35" s="230"/>
    </row>
    <row r="36" spans="1:131" ht="26.25" customHeight="1" x14ac:dyDescent="0.2">
      <c r="A36" s="242">
        <v>9</v>
      </c>
      <c r="B36" s="1032"/>
      <c r="C36" s="1033"/>
      <c r="D36" s="1033"/>
      <c r="E36" s="1033"/>
      <c r="F36" s="1033"/>
      <c r="G36" s="1033"/>
      <c r="H36" s="1033"/>
      <c r="I36" s="1033"/>
      <c r="J36" s="1033"/>
      <c r="K36" s="1033"/>
      <c r="L36" s="1033"/>
      <c r="M36" s="1033"/>
      <c r="N36" s="1033"/>
      <c r="O36" s="1033"/>
      <c r="P36" s="1034"/>
      <c r="Q36" s="1040"/>
      <c r="R36" s="1041"/>
      <c r="S36" s="1041"/>
      <c r="T36" s="1041"/>
      <c r="U36" s="1041"/>
      <c r="V36" s="1041"/>
      <c r="W36" s="1041"/>
      <c r="X36" s="1041"/>
      <c r="Y36" s="1041"/>
      <c r="Z36" s="1041"/>
      <c r="AA36" s="1041"/>
      <c r="AB36" s="1041"/>
      <c r="AC36" s="1041"/>
      <c r="AD36" s="1041"/>
      <c r="AE36" s="1042"/>
      <c r="AF36" s="1037"/>
      <c r="AG36" s="1038"/>
      <c r="AH36" s="1038"/>
      <c r="AI36" s="1038"/>
      <c r="AJ36" s="1039"/>
      <c r="AK36" s="982"/>
      <c r="AL36" s="973"/>
      <c r="AM36" s="973"/>
      <c r="AN36" s="973"/>
      <c r="AO36" s="973"/>
      <c r="AP36" s="973"/>
      <c r="AQ36" s="973"/>
      <c r="AR36" s="973"/>
      <c r="AS36" s="973"/>
      <c r="AT36" s="973"/>
      <c r="AU36" s="973"/>
      <c r="AV36" s="973"/>
      <c r="AW36" s="973"/>
      <c r="AX36" s="973"/>
      <c r="AY36" s="973"/>
      <c r="AZ36" s="1043"/>
      <c r="BA36" s="1043"/>
      <c r="BB36" s="1043"/>
      <c r="BC36" s="1043"/>
      <c r="BD36" s="1043"/>
      <c r="BE36" s="974"/>
      <c r="BF36" s="974"/>
      <c r="BG36" s="974"/>
      <c r="BH36" s="974"/>
      <c r="BI36" s="975"/>
      <c r="BJ36" s="232"/>
      <c r="BK36" s="232"/>
      <c r="BL36" s="232"/>
      <c r="BM36" s="232"/>
      <c r="BN36" s="232"/>
      <c r="BO36" s="241"/>
      <c r="BP36" s="241"/>
      <c r="BQ36" s="238">
        <v>30</v>
      </c>
      <c r="BR36" s="239"/>
      <c r="BS36" s="994"/>
      <c r="BT36" s="995"/>
      <c r="BU36" s="995"/>
      <c r="BV36" s="995"/>
      <c r="BW36" s="995"/>
      <c r="BX36" s="995"/>
      <c r="BY36" s="995"/>
      <c r="BZ36" s="995"/>
      <c r="CA36" s="995"/>
      <c r="CB36" s="995"/>
      <c r="CC36" s="995"/>
      <c r="CD36" s="995"/>
      <c r="CE36" s="995"/>
      <c r="CF36" s="995"/>
      <c r="CG36" s="1016"/>
      <c r="CH36" s="991"/>
      <c r="CI36" s="992"/>
      <c r="CJ36" s="992"/>
      <c r="CK36" s="992"/>
      <c r="CL36" s="993"/>
      <c r="CM36" s="991"/>
      <c r="CN36" s="992"/>
      <c r="CO36" s="992"/>
      <c r="CP36" s="992"/>
      <c r="CQ36" s="993"/>
      <c r="CR36" s="991"/>
      <c r="CS36" s="992"/>
      <c r="CT36" s="992"/>
      <c r="CU36" s="992"/>
      <c r="CV36" s="993"/>
      <c r="CW36" s="991"/>
      <c r="CX36" s="992"/>
      <c r="CY36" s="992"/>
      <c r="CZ36" s="992"/>
      <c r="DA36" s="993"/>
      <c r="DB36" s="991"/>
      <c r="DC36" s="992"/>
      <c r="DD36" s="992"/>
      <c r="DE36" s="992"/>
      <c r="DF36" s="993"/>
      <c r="DG36" s="991"/>
      <c r="DH36" s="992"/>
      <c r="DI36" s="992"/>
      <c r="DJ36" s="992"/>
      <c r="DK36" s="993"/>
      <c r="DL36" s="991"/>
      <c r="DM36" s="992"/>
      <c r="DN36" s="992"/>
      <c r="DO36" s="992"/>
      <c r="DP36" s="993"/>
      <c r="DQ36" s="991"/>
      <c r="DR36" s="992"/>
      <c r="DS36" s="992"/>
      <c r="DT36" s="992"/>
      <c r="DU36" s="993"/>
      <c r="DV36" s="994"/>
      <c r="DW36" s="995"/>
      <c r="DX36" s="995"/>
      <c r="DY36" s="995"/>
      <c r="DZ36" s="996"/>
      <c r="EA36" s="230"/>
    </row>
    <row r="37" spans="1:131" ht="26.25" customHeight="1" x14ac:dyDescent="0.2">
      <c r="A37" s="242">
        <v>10</v>
      </c>
      <c r="B37" s="1032"/>
      <c r="C37" s="1033"/>
      <c r="D37" s="1033"/>
      <c r="E37" s="1033"/>
      <c r="F37" s="1033"/>
      <c r="G37" s="1033"/>
      <c r="H37" s="1033"/>
      <c r="I37" s="1033"/>
      <c r="J37" s="1033"/>
      <c r="K37" s="1033"/>
      <c r="L37" s="1033"/>
      <c r="M37" s="1033"/>
      <c r="N37" s="1033"/>
      <c r="O37" s="1033"/>
      <c r="P37" s="1034"/>
      <c r="Q37" s="1040"/>
      <c r="R37" s="1041"/>
      <c r="S37" s="1041"/>
      <c r="T37" s="1041"/>
      <c r="U37" s="1041"/>
      <c r="V37" s="1041"/>
      <c r="W37" s="1041"/>
      <c r="X37" s="1041"/>
      <c r="Y37" s="1041"/>
      <c r="Z37" s="1041"/>
      <c r="AA37" s="1041"/>
      <c r="AB37" s="1041"/>
      <c r="AC37" s="1041"/>
      <c r="AD37" s="1041"/>
      <c r="AE37" s="1042"/>
      <c r="AF37" s="1037"/>
      <c r="AG37" s="1038"/>
      <c r="AH37" s="1038"/>
      <c r="AI37" s="1038"/>
      <c r="AJ37" s="1039"/>
      <c r="AK37" s="982"/>
      <c r="AL37" s="973"/>
      <c r="AM37" s="973"/>
      <c r="AN37" s="973"/>
      <c r="AO37" s="973"/>
      <c r="AP37" s="973"/>
      <c r="AQ37" s="973"/>
      <c r="AR37" s="973"/>
      <c r="AS37" s="973"/>
      <c r="AT37" s="973"/>
      <c r="AU37" s="973"/>
      <c r="AV37" s="973"/>
      <c r="AW37" s="973"/>
      <c r="AX37" s="973"/>
      <c r="AY37" s="973"/>
      <c r="AZ37" s="1043"/>
      <c r="BA37" s="1043"/>
      <c r="BB37" s="1043"/>
      <c r="BC37" s="1043"/>
      <c r="BD37" s="1043"/>
      <c r="BE37" s="974"/>
      <c r="BF37" s="974"/>
      <c r="BG37" s="974"/>
      <c r="BH37" s="974"/>
      <c r="BI37" s="975"/>
      <c r="BJ37" s="232"/>
      <c r="BK37" s="232"/>
      <c r="BL37" s="232"/>
      <c r="BM37" s="232"/>
      <c r="BN37" s="232"/>
      <c r="BO37" s="241"/>
      <c r="BP37" s="241"/>
      <c r="BQ37" s="238">
        <v>31</v>
      </c>
      <c r="BR37" s="239"/>
      <c r="BS37" s="994"/>
      <c r="BT37" s="995"/>
      <c r="BU37" s="995"/>
      <c r="BV37" s="995"/>
      <c r="BW37" s="995"/>
      <c r="BX37" s="995"/>
      <c r="BY37" s="995"/>
      <c r="BZ37" s="995"/>
      <c r="CA37" s="995"/>
      <c r="CB37" s="995"/>
      <c r="CC37" s="995"/>
      <c r="CD37" s="995"/>
      <c r="CE37" s="995"/>
      <c r="CF37" s="995"/>
      <c r="CG37" s="1016"/>
      <c r="CH37" s="991"/>
      <c r="CI37" s="992"/>
      <c r="CJ37" s="992"/>
      <c r="CK37" s="992"/>
      <c r="CL37" s="993"/>
      <c r="CM37" s="991"/>
      <c r="CN37" s="992"/>
      <c r="CO37" s="992"/>
      <c r="CP37" s="992"/>
      <c r="CQ37" s="993"/>
      <c r="CR37" s="991"/>
      <c r="CS37" s="992"/>
      <c r="CT37" s="992"/>
      <c r="CU37" s="992"/>
      <c r="CV37" s="993"/>
      <c r="CW37" s="991"/>
      <c r="CX37" s="992"/>
      <c r="CY37" s="992"/>
      <c r="CZ37" s="992"/>
      <c r="DA37" s="993"/>
      <c r="DB37" s="991"/>
      <c r="DC37" s="992"/>
      <c r="DD37" s="992"/>
      <c r="DE37" s="992"/>
      <c r="DF37" s="993"/>
      <c r="DG37" s="991"/>
      <c r="DH37" s="992"/>
      <c r="DI37" s="992"/>
      <c r="DJ37" s="992"/>
      <c r="DK37" s="993"/>
      <c r="DL37" s="991"/>
      <c r="DM37" s="992"/>
      <c r="DN37" s="992"/>
      <c r="DO37" s="992"/>
      <c r="DP37" s="993"/>
      <c r="DQ37" s="991"/>
      <c r="DR37" s="992"/>
      <c r="DS37" s="992"/>
      <c r="DT37" s="992"/>
      <c r="DU37" s="993"/>
      <c r="DV37" s="994"/>
      <c r="DW37" s="995"/>
      <c r="DX37" s="995"/>
      <c r="DY37" s="995"/>
      <c r="DZ37" s="996"/>
      <c r="EA37" s="230"/>
    </row>
    <row r="38" spans="1:131" ht="26.25" customHeight="1" x14ac:dyDescent="0.2">
      <c r="A38" s="242">
        <v>11</v>
      </c>
      <c r="B38" s="1032"/>
      <c r="C38" s="1033"/>
      <c r="D38" s="1033"/>
      <c r="E38" s="1033"/>
      <c r="F38" s="1033"/>
      <c r="G38" s="1033"/>
      <c r="H38" s="1033"/>
      <c r="I38" s="1033"/>
      <c r="J38" s="1033"/>
      <c r="K38" s="1033"/>
      <c r="L38" s="1033"/>
      <c r="M38" s="1033"/>
      <c r="N38" s="1033"/>
      <c r="O38" s="1033"/>
      <c r="P38" s="1034"/>
      <c r="Q38" s="1040"/>
      <c r="R38" s="1041"/>
      <c r="S38" s="1041"/>
      <c r="T38" s="1041"/>
      <c r="U38" s="1041"/>
      <c r="V38" s="1041"/>
      <c r="W38" s="1041"/>
      <c r="X38" s="1041"/>
      <c r="Y38" s="1041"/>
      <c r="Z38" s="1041"/>
      <c r="AA38" s="1041"/>
      <c r="AB38" s="1041"/>
      <c r="AC38" s="1041"/>
      <c r="AD38" s="1041"/>
      <c r="AE38" s="1042"/>
      <c r="AF38" s="1037"/>
      <c r="AG38" s="1038"/>
      <c r="AH38" s="1038"/>
      <c r="AI38" s="1038"/>
      <c r="AJ38" s="1039"/>
      <c r="AK38" s="982"/>
      <c r="AL38" s="973"/>
      <c r="AM38" s="973"/>
      <c r="AN38" s="973"/>
      <c r="AO38" s="973"/>
      <c r="AP38" s="973"/>
      <c r="AQ38" s="973"/>
      <c r="AR38" s="973"/>
      <c r="AS38" s="973"/>
      <c r="AT38" s="973"/>
      <c r="AU38" s="973"/>
      <c r="AV38" s="973"/>
      <c r="AW38" s="973"/>
      <c r="AX38" s="973"/>
      <c r="AY38" s="973"/>
      <c r="AZ38" s="1043"/>
      <c r="BA38" s="1043"/>
      <c r="BB38" s="1043"/>
      <c r="BC38" s="1043"/>
      <c r="BD38" s="1043"/>
      <c r="BE38" s="974"/>
      <c r="BF38" s="974"/>
      <c r="BG38" s="974"/>
      <c r="BH38" s="974"/>
      <c r="BI38" s="975"/>
      <c r="BJ38" s="232"/>
      <c r="BK38" s="232"/>
      <c r="BL38" s="232"/>
      <c r="BM38" s="232"/>
      <c r="BN38" s="232"/>
      <c r="BO38" s="241"/>
      <c r="BP38" s="241"/>
      <c r="BQ38" s="238">
        <v>32</v>
      </c>
      <c r="BR38" s="239"/>
      <c r="BS38" s="994"/>
      <c r="BT38" s="995"/>
      <c r="BU38" s="995"/>
      <c r="BV38" s="995"/>
      <c r="BW38" s="995"/>
      <c r="BX38" s="995"/>
      <c r="BY38" s="995"/>
      <c r="BZ38" s="995"/>
      <c r="CA38" s="995"/>
      <c r="CB38" s="995"/>
      <c r="CC38" s="995"/>
      <c r="CD38" s="995"/>
      <c r="CE38" s="995"/>
      <c r="CF38" s="995"/>
      <c r="CG38" s="1016"/>
      <c r="CH38" s="991"/>
      <c r="CI38" s="992"/>
      <c r="CJ38" s="992"/>
      <c r="CK38" s="992"/>
      <c r="CL38" s="993"/>
      <c r="CM38" s="991"/>
      <c r="CN38" s="992"/>
      <c r="CO38" s="992"/>
      <c r="CP38" s="992"/>
      <c r="CQ38" s="993"/>
      <c r="CR38" s="991"/>
      <c r="CS38" s="992"/>
      <c r="CT38" s="992"/>
      <c r="CU38" s="992"/>
      <c r="CV38" s="993"/>
      <c r="CW38" s="991"/>
      <c r="CX38" s="992"/>
      <c r="CY38" s="992"/>
      <c r="CZ38" s="992"/>
      <c r="DA38" s="993"/>
      <c r="DB38" s="991"/>
      <c r="DC38" s="992"/>
      <c r="DD38" s="992"/>
      <c r="DE38" s="992"/>
      <c r="DF38" s="993"/>
      <c r="DG38" s="991"/>
      <c r="DH38" s="992"/>
      <c r="DI38" s="992"/>
      <c r="DJ38" s="992"/>
      <c r="DK38" s="993"/>
      <c r="DL38" s="991"/>
      <c r="DM38" s="992"/>
      <c r="DN38" s="992"/>
      <c r="DO38" s="992"/>
      <c r="DP38" s="993"/>
      <c r="DQ38" s="991"/>
      <c r="DR38" s="992"/>
      <c r="DS38" s="992"/>
      <c r="DT38" s="992"/>
      <c r="DU38" s="993"/>
      <c r="DV38" s="994"/>
      <c r="DW38" s="995"/>
      <c r="DX38" s="995"/>
      <c r="DY38" s="995"/>
      <c r="DZ38" s="996"/>
      <c r="EA38" s="230"/>
    </row>
    <row r="39" spans="1:131" ht="26.25" customHeight="1" x14ac:dyDescent="0.2">
      <c r="A39" s="242">
        <v>12</v>
      </c>
      <c r="B39" s="1032"/>
      <c r="C39" s="1033"/>
      <c r="D39" s="1033"/>
      <c r="E39" s="1033"/>
      <c r="F39" s="1033"/>
      <c r="G39" s="1033"/>
      <c r="H39" s="1033"/>
      <c r="I39" s="1033"/>
      <c r="J39" s="1033"/>
      <c r="K39" s="1033"/>
      <c r="L39" s="1033"/>
      <c r="M39" s="1033"/>
      <c r="N39" s="1033"/>
      <c r="O39" s="1033"/>
      <c r="P39" s="1034"/>
      <c r="Q39" s="1040"/>
      <c r="R39" s="1041"/>
      <c r="S39" s="1041"/>
      <c r="T39" s="1041"/>
      <c r="U39" s="1041"/>
      <c r="V39" s="1041"/>
      <c r="W39" s="1041"/>
      <c r="X39" s="1041"/>
      <c r="Y39" s="1041"/>
      <c r="Z39" s="1041"/>
      <c r="AA39" s="1041"/>
      <c r="AB39" s="1041"/>
      <c r="AC39" s="1041"/>
      <c r="AD39" s="1041"/>
      <c r="AE39" s="1042"/>
      <c r="AF39" s="1037"/>
      <c r="AG39" s="1038"/>
      <c r="AH39" s="1038"/>
      <c r="AI39" s="1038"/>
      <c r="AJ39" s="1039"/>
      <c r="AK39" s="982"/>
      <c r="AL39" s="973"/>
      <c r="AM39" s="973"/>
      <c r="AN39" s="973"/>
      <c r="AO39" s="973"/>
      <c r="AP39" s="973"/>
      <c r="AQ39" s="973"/>
      <c r="AR39" s="973"/>
      <c r="AS39" s="973"/>
      <c r="AT39" s="973"/>
      <c r="AU39" s="973"/>
      <c r="AV39" s="973"/>
      <c r="AW39" s="973"/>
      <c r="AX39" s="973"/>
      <c r="AY39" s="973"/>
      <c r="AZ39" s="1043"/>
      <c r="BA39" s="1043"/>
      <c r="BB39" s="1043"/>
      <c r="BC39" s="1043"/>
      <c r="BD39" s="1043"/>
      <c r="BE39" s="974"/>
      <c r="BF39" s="974"/>
      <c r="BG39" s="974"/>
      <c r="BH39" s="974"/>
      <c r="BI39" s="975"/>
      <c r="BJ39" s="232"/>
      <c r="BK39" s="232"/>
      <c r="BL39" s="232"/>
      <c r="BM39" s="232"/>
      <c r="BN39" s="232"/>
      <c r="BO39" s="241"/>
      <c r="BP39" s="241"/>
      <c r="BQ39" s="238">
        <v>33</v>
      </c>
      <c r="BR39" s="239"/>
      <c r="BS39" s="994"/>
      <c r="BT39" s="995"/>
      <c r="BU39" s="995"/>
      <c r="BV39" s="995"/>
      <c r="BW39" s="995"/>
      <c r="BX39" s="995"/>
      <c r="BY39" s="995"/>
      <c r="BZ39" s="995"/>
      <c r="CA39" s="995"/>
      <c r="CB39" s="995"/>
      <c r="CC39" s="995"/>
      <c r="CD39" s="995"/>
      <c r="CE39" s="995"/>
      <c r="CF39" s="995"/>
      <c r="CG39" s="1016"/>
      <c r="CH39" s="991"/>
      <c r="CI39" s="992"/>
      <c r="CJ39" s="992"/>
      <c r="CK39" s="992"/>
      <c r="CL39" s="993"/>
      <c r="CM39" s="991"/>
      <c r="CN39" s="992"/>
      <c r="CO39" s="992"/>
      <c r="CP39" s="992"/>
      <c r="CQ39" s="993"/>
      <c r="CR39" s="991"/>
      <c r="CS39" s="992"/>
      <c r="CT39" s="992"/>
      <c r="CU39" s="992"/>
      <c r="CV39" s="993"/>
      <c r="CW39" s="991"/>
      <c r="CX39" s="992"/>
      <c r="CY39" s="992"/>
      <c r="CZ39" s="992"/>
      <c r="DA39" s="993"/>
      <c r="DB39" s="991"/>
      <c r="DC39" s="992"/>
      <c r="DD39" s="992"/>
      <c r="DE39" s="992"/>
      <c r="DF39" s="993"/>
      <c r="DG39" s="991"/>
      <c r="DH39" s="992"/>
      <c r="DI39" s="992"/>
      <c r="DJ39" s="992"/>
      <c r="DK39" s="993"/>
      <c r="DL39" s="991"/>
      <c r="DM39" s="992"/>
      <c r="DN39" s="992"/>
      <c r="DO39" s="992"/>
      <c r="DP39" s="993"/>
      <c r="DQ39" s="991"/>
      <c r="DR39" s="992"/>
      <c r="DS39" s="992"/>
      <c r="DT39" s="992"/>
      <c r="DU39" s="993"/>
      <c r="DV39" s="994"/>
      <c r="DW39" s="995"/>
      <c r="DX39" s="995"/>
      <c r="DY39" s="995"/>
      <c r="DZ39" s="996"/>
      <c r="EA39" s="230"/>
    </row>
    <row r="40" spans="1:131" ht="26.25" customHeight="1" x14ac:dyDescent="0.2">
      <c r="A40" s="238">
        <v>13</v>
      </c>
      <c r="B40" s="1032"/>
      <c r="C40" s="1033"/>
      <c r="D40" s="1033"/>
      <c r="E40" s="1033"/>
      <c r="F40" s="1033"/>
      <c r="G40" s="1033"/>
      <c r="H40" s="1033"/>
      <c r="I40" s="1033"/>
      <c r="J40" s="1033"/>
      <c r="K40" s="1033"/>
      <c r="L40" s="1033"/>
      <c r="M40" s="1033"/>
      <c r="N40" s="1033"/>
      <c r="O40" s="1033"/>
      <c r="P40" s="1034"/>
      <c r="Q40" s="1040"/>
      <c r="R40" s="1041"/>
      <c r="S40" s="1041"/>
      <c r="T40" s="1041"/>
      <c r="U40" s="1041"/>
      <c r="V40" s="1041"/>
      <c r="W40" s="1041"/>
      <c r="X40" s="1041"/>
      <c r="Y40" s="1041"/>
      <c r="Z40" s="1041"/>
      <c r="AA40" s="1041"/>
      <c r="AB40" s="1041"/>
      <c r="AC40" s="1041"/>
      <c r="AD40" s="1041"/>
      <c r="AE40" s="1042"/>
      <c r="AF40" s="1037"/>
      <c r="AG40" s="1038"/>
      <c r="AH40" s="1038"/>
      <c r="AI40" s="1038"/>
      <c r="AJ40" s="1039"/>
      <c r="AK40" s="982"/>
      <c r="AL40" s="973"/>
      <c r="AM40" s="973"/>
      <c r="AN40" s="973"/>
      <c r="AO40" s="973"/>
      <c r="AP40" s="973"/>
      <c r="AQ40" s="973"/>
      <c r="AR40" s="973"/>
      <c r="AS40" s="973"/>
      <c r="AT40" s="973"/>
      <c r="AU40" s="973"/>
      <c r="AV40" s="973"/>
      <c r="AW40" s="973"/>
      <c r="AX40" s="973"/>
      <c r="AY40" s="973"/>
      <c r="AZ40" s="1043"/>
      <c r="BA40" s="1043"/>
      <c r="BB40" s="1043"/>
      <c r="BC40" s="1043"/>
      <c r="BD40" s="1043"/>
      <c r="BE40" s="974"/>
      <c r="BF40" s="974"/>
      <c r="BG40" s="974"/>
      <c r="BH40" s="974"/>
      <c r="BI40" s="975"/>
      <c r="BJ40" s="232"/>
      <c r="BK40" s="232"/>
      <c r="BL40" s="232"/>
      <c r="BM40" s="232"/>
      <c r="BN40" s="232"/>
      <c r="BO40" s="241"/>
      <c r="BP40" s="241"/>
      <c r="BQ40" s="238">
        <v>34</v>
      </c>
      <c r="BR40" s="239"/>
      <c r="BS40" s="994"/>
      <c r="BT40" s="995"/>
      <c r="BU40" s="995"/>
      <c r="BV40" s="995"/>
      <c r="BW40" s="995"/>
      <c r="BX40" s="995"/>
      <c r="BY40" s="995"/>
      <c r="BZ40" s="995"/>
      <c r="CA40" s="995"/>
      <c r="CB40" s="995"/>
      <c r="CC40" s="995"/>
      <c r="CD40" s="995"/>
      <c r="CE40" s="995"/>
      <c r="CF40" s="995"/>
      <c r="CG40" s="1016"/>
      <c r="CH40" s="991"/>
      <c r="CI40" s="992"/>
      <c r="CJ40" s="992"/>
      <c r="CK40" s="992"/>
      <c r="CL40" s="993"/>
      <c r="CM40" s="991"/>
      <c r="CN40" s="992"/>
      <c r="CO40" s="992"/>
      <c r="CP40" s="992"/>
      <c r="CQ40" s="993"/>
      <c r="CR40" s="991"/>
      <c r="CS40" s="992"/>
      <c r="CT40" s="992"/>
      <c r="CU40" s="992"/>
      <c r="CV40" s="993"/>
      <c r="CW40" s="991"/>
      <c r="CX40" s="992"/>
      <c r="CY40" s="992"/>
      <c r="CZ40" s="992"/>
      <c r="DA40" s="993"/>
      <c r="DB40" s="991"/>
      <c r="DC40" s="992"/>
      <c r="DD40" s="992"/>
      <c r="DE40" s="992"/>
      <c r="DF40" s="993"/>
      <c r="DG40" s="991"/>
      <c r="DH40" s="992"/>
      <c r="DI40" s="992"/>
      <c r="DJ40" s="992"/>
      <c r="DK40" s="993"/>
      <c r="DL40" s="991"/>
      <c r="DM40" s="992"/>
      <c r="DN40" s="992"/>
      <c r="DO40" s="992"/>
      <c r="DP40" s="993"/>
      <c r="DQ40" s="991"/>
      <c r="DR40" s="992"/>
      <c r="DS40" s="992"/>
      <c r="DT40" s="992"/>
      <c r="DU40" s="993"/>
      <c r="DV40" s="994"/>
      <c r="DW40" s="995"/>
      <c r="DX40" s="995"/>
      <c r="DY40" s="995"/>
      <c r="DZ40" s="996"/>
      <c r="EA40" s="230"/>
    </row>
    <row r="41" spans="1:131" ht="26.25" customHeight="1" x14ac:dyDescent="0.2">
      <c r="A41" s="238">
        <v>14</v>
      </c>
      <c r="B41" s="1032"/>
      <c r="C41" s="1033"/>
      <c r="D41" s="1033"/>
      <c r="E41" s="1033"/>
      <c r="F41" s="1033"/>
      <c r="G41" s="1033"/>
      <c r="H41" s="1033"/>
      <c r="I41" s="1033"/>
      <c r="J41" s="1033"/>
      <c r="K41" s="1033"/>
      <c r="L41" s="1033"/>
      <c r="M41" s="1033"/>
      <c r="N41" s="1033"/>
      <c r="O41" s="1033"/>
      <c r="P41" s="1034"/>
      <c r="Q41" s="1040"/>
      <c r="R41" s="1041"/>
      <c r="S41" s="1041"/>
      <c r="T41" s="1041"/>
      <c r="U41" s="1041"/>
      <c r="V41" s="1041"/>
      <c r="W41" s="1041"/>
      <c r="X41" s="1041"/>
      <c r="Y41" s="1041"/>
      <c r="Z41" s="1041"/>
      <c r="AA41" s="1041"/>
      <c r="AB41" s="1041"/>
      <c r="AC41" s="1041"/>
      <c r="AD41" s="1041"/>
      <c r="AE41" s="1042"/>
      <c r="AF41" s="1037"/>
      <c r="AG41" s="1038"/>
      <c r="AH41" s="1038"/>
      <c r="AI41" s="1038"/>
      <c r="AJ41" s="1039"/>
      <c r="AK41" s="982"/>
      <c r="AL41" s="973"/>
      <c r="AM41" s="973"/>
      <c r="AN41" s="973"/>
      <c r="AO41" s="973"/>
      <c r="AP41" s="973"/>
      <c r="AQ41" s="973"/>
      <c r="AR41" s="973"/>
      <c r="AS41" s="973"/>
      <c r="AT41" s="973"/>
      <c r="AU41" s="973"/>
      <c r="AV41" s="973"/>
      <c r="AW41" s="973"/>
      <c r="AX41" s="973"/>
      <c r="AY41" s="973"/>
      <c r="AZ41" s="1043"/>
      <c r="BA41" s="1043"/>
      <c r="BB41" s="1043"/>
      <c r="BC41" s="1043"/>
      <c r="BD41" s="1043"/>
      <c r="BE41" s="974"/>
      <c r="BF41" s="974"/>
      <c r="BG41" s="974"/>
      <c r="BH41" s="974"/>
      <c r="BI41" s="975"/>
      <c r="BJ41" s="232"/>
      <c r="BK41" s="232"/>
      <c r="BL41" s="232"/>
      <c r="BM41" s="232"/>
      <c r="BN41" s="232"/>
      <c r="BO41" s="241"/>
      <c r="BP41" s="241"/>
      <c r="BQ41" s="238">
        <v>35</v>
      </c>
      <c r="BR41" s="239"/>
      <c r="BS41" s="994"/>
      <c r="BT41" s="995"/>
      <c r="BU41" s="995"/>
      <c r="BV41" s="995"/>
      <c r="BW41" s="995"/>
      <c r="BX41" s="995"/>
      <c r="BY41" s="995"/>
      <c r="BZ41" s="995"/>
      <c r="CA41" s="995"/>
      <c r="CB41" s="995"/>
      <c r="CC41" s="995"/>
      <c r="CD41" s="995"/>
      <c r="CE41" s="995"/>
      <c r="CF41" s="995"/>
      <c r="CG41" s="1016"/>
      <c r="CH41" s="991"/>
      <c r="CI41" s="992"/>
      <c r="CJ41" s="992"/>
      <c r="CK41" s="992"/>
      <c r="CL41" s="993"/>
      <c r="CM41" s="991"/>
      <c r="CN41" s="992"/>
      <c r="CO41" s="992"/>
      <c r="CP41" s="992"/>
      <c r="CQ41" s="993"/>
      <c r="CR41" s="991"/>
      <c r="CS41" s="992"/>
      <c r="CT41" s="992"/>
      <c r="CU41" s="992"/>
      <c r="CV41" s="993"/>
      <c r="CW41" s="991"/>
      <c r="CX41" s="992"/>
      <c r="CY41" s="992"/>
      <c r="CZ41" s="992"/>
      <c r="DA41" s="993"/>
      <c r="DB41" s="991"/>
      <c r="DC41" s="992"/>
      <c r="DD41" s="992"/>
      <c r="DE41" s="992"/>
      <c r="DF41" s="993"/>
      <c r="DG41" s="991"/>
      <c r="DH41" s="992"/>
      <c r="DI41" s="992"/>
      <c r="DJ41" s="992"/>
      <c r="DK41" s="993"/>
      <c r="DL41" s="991"/>
      <c r="DM41" s="992"/>
      <c r="DN41" s="992"/>
      <c r="DO41" s="992"/>
      <c r="DP41" s="993"/>
      <c r="DQ41" s="991"/>
      <c r="DR41" s="992"/>
      <c r="DS41" s="992"/>
      <c r="DT41" s="992"/>
      <c r="DU41" s="993"/>
      <c r="DV41" s="994"/>
      <c r="DW41" s="995"/>
      <c r="DX41" s="995"/>
      <c r="DY41" s="995"/>
      <c r="DZ41" s="996"/>
      <c r="EA41" s="230"/>
    </row>
    <row r="42" spans="1:131" ht="26.25" customHeight="1" x14ac:dyDescent="0.2">
      <c r="A42" s="238">
        <v>15</v>
      </c>
      <c r="B42" s="1032"/>
      <c r="C42" s="1033"/>
      <c r="D42" s="1033"/>
      <c r="E42" s="1033"/>
      <c r="F42" s="1033"/>
      <c r="G42" s="1033"/>
      <c r="H42" s="1033"/>
      <c r="I42" s="1033"/>
      <c r="J42" s="1033"/>
      <c r="K42" s="1033"/>
      <c r="L42" s="1033"/>
      <c r="M42" s="1033"/>
      <c r="N42" s="1033"/>
      <c r="O42" s="1033"/>
      <c r="P42" s="1034"/>
      <c r="Q42" s="1040"/>
      <c r="R42" s="1041"/>
      <c r="S42" s="1041"/>
      <c r="T42" s="1041"/>
      <c r="U42" s="1041"/>
      <c r="V42" s="1041"/>
      <c r="W42" s="1041"/>
      <c r="X42" s="1041"/>
      <c r="Y42" s="1041"/>
      <c r="Z42" s="1041"/>
      <c r="AA42" s="1041"/>
      <c r="AB42" s="1041"/>
      <c r="AC42" s="1041"/>
      <c r="AD42" s="1041"/>
      <c r="AE42" s="1042"/>
      <c r="AF42" s="1037"/>
      <c r="AG42" s="1038"/>
      <c r="AH42" s="1038"/>
      <c r="AI42" s="1038"/>
      <c r="AJ42" s="1039"/>
      <c r="AK42" s="982"/>
      <c r="AL42" s="973"/>
      <c r="AM42" s="973"/>
      <c r="AN42" s="973"/>
      <c r="AO42" s="973"/>
      <c r="AP42" s="973"/>
      <c r="AQ42" s="973"/>
      <c r="AR42" s="973"/>
      <c r="AS42" s="973"/>
      <c r="AT42" s="973"/>
      <c r="AU42" s="973"/>
      <c r="AV42" s="973"/>
      <c r="AW42" s="973"/>
      <c r="AX42" s="973"/>
      <c r="AY42" s="973"/>
      <c r="AZ42" s="1043"/>
      <c r="BA42" s="1043"/>
      <c r="BB42" s="1043"/>
      <c r="BC42" s="1043"/>
      <c r="BD42" s="1043"/>
      <c r="BE42" s="974"/>
      <c r="BF42" s="974"/>
      <c r="BG42" s="974"/>
      <c r="BH42" s="974"/>
      <c r="BI42" s="975"/>
      <c r="BJ42" s="232"/>
      <c r="BK42" s="232"/>
      <c r="BL42" s="232"/>
      <c r="BM42" s="232"/>
      <c r="BN42" s="232"/>
      <c r="BO42" s="241"/>
      <c r="BP42" s="241"/>
      <c r="BQ42" s="238">
        <v>36</v>
      </c>
      <c r="BR42" s="239"/>
      <c r="BS42" s="994"/>
      <c r="BT42" s="995"/>
      <c r="BU42" s="995"/>
      <c r="BV42" s="995"/>
      <c r="BW42" s="995"/>
      <c r="BX42" s="995"/>
      <c r="BY42" s="995"/>
      <c r="BZ42" s="995"/>
      <c r="CA42" s="995"/>
      <c r="CB42" s="995"/>
      <c r="CC42" s="995"/>
      <c r="CD42" s="995"/>
      <c r="CE42" s="995"/>
      <c r="CF42" s="995"/>
      <c r="CG42" s="1016"/>
      <c r="CH42" s="991"/>
      <c r="CI42" s="992"/>
      <c r="CJ42" s="992"/>
      <c r="CK42" s="992"/>
      <c r="CL42" s="993"/>
      <c r="CM42" s="991"/>
      <c r="CN42" s="992"/>
      <c r="CO42" s="992"/>
      <c r="CP42" s="992"/>
      <c r="CQ42" s="993"/>
      <c r="CR42" s="991"/>
      <c r="CS42" s="992"/>
      <c r="CT42" s="992"/>
      <c r="CU42" s="992"/>
      <c r="CV42" s="993"/>
      <c r="CW42" s="991"/>
      <c r="CX42" s="992"/>
      <c r="CY42" s="992"/>
      <c r="CZ42" s="992"/>
      <c r="DA42" s="993"/>
      <c r="DB42" s="991"/>
      <c r="DC42" s="992"/>
      <c r="DD42" s="992"/>
      <c r="DE42" s="992"/>
      <c r="DF42" s="993"/>
      <c r="DG42" s="991"/>
      <c r="DH42" s="992"/>
      <c r="DI42" s="992"/>
      <c r="DJ42" s="992"/>
      <c r="DK42" s="993"/>
      <c r="DL42" s="991"/>
      <c r="DM42" s="992"/>
      <c r="DN42" s="992"/>
      <c r="DO42" s="992"/>
      <c r="DP42" s="993"/>
      <c r="DQ42" s="991"/>
      <c r="DR42" s="992"/>
      <c r="DS42" s="992"/>
      <c r="DT42" s="992"/>
      <c r="DU42" s="993"/>
      <c r="DV42" s="994"/>
      <c r="DW42" s="995"/>
      <c r="DX42" s="995"/>
      <c r="DY42" s="995"/>
      <c r="DZ42" s="996"/>
      <c r="EA42" s="230"/>
    </row>
    <row r="43" spans="1:131" ht="26.25" customHeight="1" x14ac:dyDescent="0.2">
      <c r="A43" s="238">
        <v>16</v>
      </c>
      <c r="B43" s="1032"/>
      <c r="C43" s="1033"/>
      <c r="D43" s="1033"/>
      <c r="E43" s="1033"/>
      <c r="F43" s="1033"/>
      <c r="G43" s="1033"/>
      <c r="H43" s="1033"/>
      <c r="I43" s="1033"/>
      <c r="J43" s="1033"/>
      <c r="K43" s="1033"/>
      <c r="L43" s="1033"/>
      <c r="M43" s="1033"/>
      <c r="N43" s="1033"/>
      <c r="O43" s="1033"/>
      <c r="P43" s="1034"/>
      <c r="Q43" s="1040"/>
      <c r="R43" s="1041"/>
      <c r="S43" s="1041"/>
      <c r="T43" s="1041"/>
      <c r="U43" s="1041"/>
      <c r="V43" s="1041"/>
      <c r="W43" s="1041"/>
      <c r="X43" s="1041"/>
      <c r="Y43" s="1041"/>
      <c r="Z43" s="1041"/>
      <c r="AA43" s="1041"/>
      <c r="AB43" s="1041"/>
      <c r="AC43" s="1041"/>
      <c r="AD43" s="1041"/>
      <c r="AE43" s="1042"/>
      <c r="AF43" s="1037"/>
      <c r="AG43" s="1038"/>
      <c r="AH43" s="1038"/>
      <c r="AI43" s="1038"/>
      <c r="AJ43" s="1039"/>
      <c r="AK43" s="982"/>
      <c r="AL43" s="973"/>
      <c r="AM43" s="973"/>
      <c r="AN43" s="973"/>
      <c r="AO43" s="973"/>
      <c r="AP43" s="973"/>
      <c r="AQ43" s="973"/>
      <c r="AR43" s="973"/>
      <c r="AS43" s="973"/>
      <c r="AT43" s="973"/>
      <c r="AU43" s="973"/>
      <c r="AV43" s="973"/>
      <c r="AW43" s="973"/>
      <c r="AX43" s="973"/>
      <c r="AY43" s="973"/>
      <c r="AZ43" s="1043"/>
      <c r="BA43" s="1043"/>
      <c r="BB43" s="1043"/>
      <c r="BC43" s="1043"/>
      <c r="BD43" s="1043"/>
      <c r="BE43" s="974"/>
      <c r="BF43" s="974"/>
      <c r="BG43" s="974"/>
      <c r="BH43" s="974"/>
      <c r="BI43" s="975"/>
      <c r="BJ43" s="232"/>
      <c r="BK43" s="232"/>
      <c r="BL43" s="232"/>
      <c r="BM43" s="232"/>
      <c r="BN43" s="232"/>
      <c r="BO43" s="241"/>
      <c r="BP43" s="241"/>
      <c r="BQ43" s="238">
        <v>37</v>
      </c>
      <c r="BR43" s="239"/>
      <c r="BS43" s="994"/>
      <c r="BT43" s="995"/>
      <c r="BU43" s="995"/>
      <c r="BV43" s="995"/>
      <c r="BW43" s="995"/>
      <c r="BX43" s="995"/>
      <c r="BY43" s="995"/>
      <c r="BZ43" s="995"/>
      <c r="CA43" s="995"/>
      <c r="CB43" s="995"/>
      <c r="CC43" s="995"/>
      <c r="CD43" s="995"/>
      <c r="CE43" s="995"/>
      <c r="CF43" s="995"/>
      <c r="CG43" s="1016"/>
      <c r="CH43" s="991"/>
      <c r="CI43" s="992"/>
      <c r="CJ43" s="992"/>
      <c r="CK43" s="992"/>
      <c r="CL43" s="993"/>
      <c r="CM43" s="991"/>
      <c r="CN43" s="992"/>
      <c r="CO43" s="992"/>
      <c r="CP43" s="992"/>
      <c r="CQ43" s="993"/>
      <c r="CR43" s="991"/>
      <c r="CS43" s="992"/>
      <c r="CT43" s="992"/>
      <c r="CU43" s="992"/>
      <c r="CV43" s="993"/>
      <c r="CW43" s="991"/>
      <c r="CX43" s="992"/>
      <c r="CY43" s="992"/>
      <c r="CZ43" s="992"/>
      <c r="DA43" s="993"/>
      <c r="DB43" s="991"/>
      <c r="DC43" s="992"/>
      <c r="DD43" s="992"/>
      <c r="DE43" s="992"/>
      <c r="DF43" s="993"/>
      <c r="DG43" s="991"/>
      <c r="DH43" s="992"/>
      <c r="DI43" s="992"/>
      <c r="DJ43" s="992"/>
      <c r="DK43" s="993"/>
      <c r="DL43" s="991"/>
      <c r="DM43" s="992"/>
      <c r="DN43" s="992"/>
      <c r="DO43" s="992"/>
      <c r="DP43" s="993"/>
      <c r="DQ43" s="991"/>
      <c r="DR43" s="992"/>
      <c r="DS43" s="992"/>
      <c r="DT43" s="992"/>
      <c r="DU43" s="993"/>
      <c r="DV43" s="994"/>
      <c r="DW43" s="995"/>
      <c r="DX43" s="995"/>
      <c r="DY43" s="995"/>
      <c r="DZ43" s="996"/>
      <c r="EA43" s="230"/>
    </row>
    <row r="44" spans="1:131" ht="26.25" customHeight="1" x14ac:dyDescent="0.2">
      <c r="A44" s="238">
        <v>17</v>
      </c>
      <c r="B44" s="1032"/>
      <c r="C44" s="1033"/>
      <c r="D44" s="1033"/>
      <c r="E44" s="1033"/>
      <c r="F44" s="1033"/>
      <c r="G44" s="1033"/>
      <c r="H44" s="1033"/>
      <c r="I44" s="1033"/>
      <c r="J44" s="1033"/>
      <c r="K44" s="1033"/>
      <c r="L44" s="1033"/>
      <c r="M44" s="1033"/>
      <c r="N44" s="1033"/>
      <c r="O44" s="1033"/>
      <c r="P44" s="1034"/>
      <c r="Q44" s="1040"/>
      <c r="R44" s="1041"/>
      <c r="S44" s="1041"/>
      <c r="T44" s="1041"/>
      <c r="U44" s="1041"/>
      <c r="V44" s="1041"/>
      <c r="W44" s="1041"/>
      <c r="X44" s="1041"/>
      <c r="Y44" s="1041"/>
      <c r="Z44" s="1041"/>
      <c r="AA44" s="1041"/>
      <c r="AB44" s="1041"/>
      <c r="AC44" s="1041"/>
      <c r="AD44" s="1041"/>
      <c r="AE44" s="1042"/>
      <c r="AF44" s="1037"/>
      <c r="AG44" s="1038"/>
      <c r="AH44" s="1038"/>
      <c r="AI44" s="1038"/>
      <c r="AJ44" s="1039"/>
      <c r="AK44" s="982"/>
      <c r="AL44" s="973"/>
      <c r="AM44" s="973"/>
      <c r="AN44" s="973"/>
      <c r="AO44" s="973"/>
      <c r="AP44" s="973"/>
      <c r="AQ44" s="973"/>
      <c r="AR44" s="973"/>
      <c r="AS44" s="973"/>
      <c r="AT44" s="973"/>
      <c r="AU44" s="973"/>
      <c r="AV44" s="973"/>
      <c r="AW44" s="973"/>
      <c r="AX44" s="973"/>
      <c r="AY44" s="973"/>
      <c r="AZ44" s="1043"/>
      <c r="BA44" s="1043"/>
      <c r="BB44" s="1043"/>
      <c r="BC44" s="1043"/>
      <c r="BD44" s="1043"/>
      <c r="BE44" s="974"/>
      <c r="BF44" s="974"/>
      <c r="BG44" s="974"/>
      <c r="BH44" s="974"/>
      <c r="BI44" s="975"/>
      <c r="BJ44" s="232"/>
      <c r="BK44" s="232"/>
      <c r="BL44" s="232"/>
      <c r="BM44" s="232"/>
      <c r="BN44" s="232"/>
      <c r="BO44" s="241"/>
      <c r="BP44" s="241"/>
      <c r="BQ44" s="238">
        <v>38</v>
      </c>
      <c r="BR44" s="239"/>
      <c r="BS44" s="994"/>
      <c r="BT44" s="995"/>
      <c r="BU44" s="995"/>
      <c r="BV44" s="995"/>
      <c r="BW44" s="995"/>
      <c r="BX44" s="995"/>
      <c r="BY44" s="995"/>
      <c r="BZ44" s="995"/>
      <c r="CA44" s="995"/>
      <c r="CB44" s="995"/>
      <c r="CC44" s="995"/>
      <c r="CD44" s="995"/>
      <c r="CE44" s="995"/>
      <c r="CF44" s="995"/>
      <c r="CG44" s="1016"/>
      <c r="CH44" s="991"/>
      <c r="CI44" s="992"/>
      <c r="CJ44" s="992"/>
      <c r="CK44" s="992"/>
      <c r="CL44" s="993"/>
      <c r="CM44" s="991"/>
      <c r="CN44" s="992"/>
      <c r="CO44" s="992"/>
      <c r="CP44" s="992"/>
      <c r="CQ44" s="993"/>
      <c r="CR44" s="991"/>
      <c r="CS44" s="992"/>
      <c r="CT44" s="992"/>
      <c r="CU44" s="992"/>
      <c r="CV44" s="993"/>
      <c r="CW44" s="991"/>
      <c r="CX44" s="992"/>
      <c r="CY44" s="992"/>
      <c r="CZ44" s="992"/>
      <c r="DA44" s="993"/>
      <c r="DB44" s="991"/>
      <c r="DC44" s="992"/>
      <c r="DD44" s="992"/>
      <c r="DE44" s="992"/>
      <c r="DF44" s="993"/>
      <c r="DG44" s="991"/>
      <c r="DH44" s="992"/>
      <c r="DI44" s="992"/>
      <c r="DJ44" s="992"/>
      <c r="DK44" s="993"/>
      <c r="DL44" s="991"/>
      <c r="DM44" s="992"/>
      <c r="DN44" s="992"/>
      <c r="DO44" s="992"/>
      <c r="DP44" s="993"/>
      <c r="DQ44" s="991"/>
      <c r="DR44" s="992"/>
      <c r="DS44" s="992"/>
      <c r="DT44" s="992"/>
      <c r="DU44" s="993"/>
      <c r="DV44" s="994"/>
      <c r="DW44" s="995"/>
      <c r="DX44" s="995"/>
      <c r="DY44" s="995"/>
      <c r="DZ44" s="996"/>
      <c r="EA44" s="230"/>
    </row>
    <row r="45" spans="1:131" ht="26.25" customHeight="1" x14ac:dyDescent="0.2">
      <c r="A45" s="238">
        <v>18</v>
      </c>
      <c r="B45" s="1032"/>
      <c r="C45" s="1033"/>
      <c r="D45" s="1033"/>
      <c r="E45" s="1033"/>
      <c r="F45" s="1033"/>
      <c r="G45" s="1033"/>
      <c r="H45" s="1033"/>
      <c r="I45" s="1033"/>
      <c r="J45" s="1033"/>
      <c r="K45" s="1033"/>
      <c r="L45" s="1033"/>
      <c r="M45" s="1033"/>
      <c r="N45" s="1033"/>
      <c r="O45" s="1033"/>
      <c r="P45" s="1034"/>
      <c r="Q45" s="1040"/>
      <c r="R45" s="1041"/>
      <c r="S45" s="1041"/>
      <c r="T45" s="1041"/>
      <c r="U45" s="1041"/>
      <c r="V45" s="1041"/>
      <c r="W45" s="1041"/>
      <c r="X45" s="1041"/>
      <c r="Y45" s="1041"/>
      <c r="Z45" s="1041"/>
      <c r="AA45" s="1041"/>
      <c r="AB45" s="1041"/>
      <c r="AC45" s="1041"/>
      <c r="AD45" s="1041"/>
      <c r="AE45" s="1042"/>
      <c r="AF45" s="1037"/>
      <c r="AG45" s="1038"/>
      <c r="AH45" s="1038"/>
      <c r="AI45" s="1038"/>
      <c r="AJ45" s="1039"/>
      <c r="AK45" s="982"/>
      <c r="AL45" s="973"/>
      <c r="AM45" s="973"/>
      <c r="AN45" s="973"/>
      <c r="AO45" s="973"/>
      <c r="AP45" s="973"/>
      <c r="AQ45" s="973"/>
      <c r="AR45" s="973"/>
      <c r="AS45" s="973"/>
      <c r="AT45" s="973"/>
      <c r="AU45" s="973"/>
      <c r="AV45" s="973"/>
      <c r="AW45" s="973"/>
      <c r="AX45" s="973"/>
      <c r="AY45" s="973"/>
      <c r="AZ45" s="1043"/>
      <c r="BA45" s="1043"/>
      <c r="BB45" s="1043"/>
      <c r="BC45" s="1043"/>
      <c r="BD45" s="1043"/>
      <c r="BE45" s="974"/>
      <c r="BF45" s="974"/>
      <c r="BG45" s="974"/>
      <c r="BH45" s="974"/>
      <c r="BI45" s="975"/>
      <c r="BJ45" s="232"/>
      <c r="BK45" s="232"/>
      <c r="BL45" s="232"/>
      <c r="BM45" s="232"/>
      <c r="BN45" s="232"/>
      <c r="BO45" s="241"/>
      <c r="BP45" s="241"/>
      <c r="BQ45" s="238">
        <v>39</v>
      </c>
      <c r="BR45" s="239"/>
      <c r="BS45" s="994"/>
      <c r="BT45" s="995"/>
      <c r="BU45" s="995"/>
      <c r="BV45" s="995"/>
      <c r="BW45" s="995"/>
      <c r="BX45" s="995"/>
      <c r="BY45" s="995"/>
      <c r="BZ45" s="995"/>
      <c r="CA45" s="995"/>
      <c r="CB45" s="995"/>
      <c r="CC45" s="995"/>
      <c r="CD45" s="995"/>
      <c r="CE45" s="995"/>
      <c r="CF45" s="995"/>
      <c r="CG45" s="1016"/>
      <c r="CH45" s="991"/>
      <c r="CI45" s="992"/>
      <c r="CJ45" s="992"/>
      <c r="CK45" s="992"/>
      <c r="CL45" s="993"/>
      <c r="CM45" s="991"/>
      <c r="CN45" s="992"/>
      <c r="CO45" s="992"/>
      <c r="CP45" s="992"/>
      <c r="CQ45" s="993"/>
      <c r="CR45" s="991"/>
      <c r="CS45" s="992"/>
      <c r="CT45" s="992"/>
      <c r="CU45" s="992"/>
      <c r="CV45" s="993"/>
      <c r="CW45" s="991"/>
      <c r="CX45" s="992"/>
      <c r="CY45" s="992"/>
      <c r="CZ45" s="992"/>
      <c r="DA45" s="993"/>
      <c r="DB45" s="991"/>
      <c r="DC45" s="992"/>
      <c r="DD45" s="992"/>
      <c r="DE45" s="992"/>
      <c r="DF45" s="993"/>
      <c r="DG45" s="991"/>
      <c r="DH45" s="992"/>
      <c r="DI45" s="992"/>
      <c r="DJ45" s="992"/>
      <c r="DK45" s="993"/>
      <c r="DL45" s="991"/>
      <c r="DM45" s="992"/>
      <c r="DN45" s="992"/>
      <c r="DO45" s="992"/>
      <c r="DP45" s="993"/>
      <c r="DQ45" s="991"/>
      <c r="DR45" s="992"/>
      <c r="DS45" s="992"/>
      <c r="DT45" s="992"/>
      <c r="DU45" s="993"/>
      <c r="DV45" s="994"/>
      <c r="DW45" s="995"/>
      <c r="DX45" s="995"/>
      <c r="DY45" s="995"/>
      <c r="DZ45" s="996"/>
      <c r="EA45" s="230"/>
    </row>
    <row r="46" spans="1:131" ht="26.25" customHeight="1" x14ac:dyDescent="0.2">
      <c r="A46" s="238">
        <v>19</v>
      </c>
      <c r="B46" s="1032"/>
      <c r="C46" s="1033"/>
      <c r="D46" s="1033"/>
      <c r="E46" s="1033"/>
      <c r="F46" s="1033"/>
      <c r="G46" s="1033"/>
      <c r="H46" s="1033"/>
      <c r="I46" s="1033"/>
      <c r="J46" s="1033"/>
      <c r="K46" s="1033"/>
      <c r="L46" s="1033"/>
      <c r="M46" s="1033"/>
      <c r="N46" s="1033"/>
      <c r="O46" s="1033"/>
      <c r="P46" s="1034"/>
      <c r="Q46" s="1040"/>
      <c r="R46" s="1041"/>
      <c r="S46" s="1041"/>
      <c r="T46" s="1041"/>
      <c r="U46" s="1041"/>
      <c r="V46" s="1041"/>
      <c r="W46" s="1041"/>
      <c r="X46" s="1041"/>
      <c r="Y46" s="1041"/>
      <c r="Z46" s="1041"/>
      <c r="AA46" s="1041"/>
      <c r="AB46" s="1041"/>
      <c r="AC46" s="1041"/>
      <c r="AD46" s="1041"/>
      <c r="AE46" s="1042"/>
      <c r="AF46" s="1037"/>
      <c r="AG46" s="1038"/>
      <c r="AH46" s="1038"/>
      <c r="AI46" s="1038"/>
      <c r="AJ46" s="1039"/>
      <c r="AK46" s="982"/>
      <c r="AL46" s="973"/>
      <c r="AM46" s="973"/>
      <c r="AN46" s="973"/>
      <c r="AO46" s="973"/>
      <c r="AP46" s="973"/>
      <c r="AQ46" s="973"/>
      <c r="AR46" s="973"/>
      <c r="AS46" s="973"/>
      <c r="AT46" s="973"/>
      <c r="AU46" s="973"/>
      <c r="AV46" s="973"/>
      <c r="AW46" s="973"/>
      <c r="AX46" s="973"/>
      <c r="AY46" s="973"/>
      <c r="AZ46" s="1043"/>
      <c r="BA46" s="1043"/>
      <c r="BB46" s="1043"/>
      <c r="BC46" s="1043"/>
      <c r="BD46" s="1043"/>
      <c r="BE46" s="974"/>
      <c r="BF46" s="974"/>
      <c r="BG46" s="974"/>
      <c r="BH46" s="974"/>
      <c r="BI46" s="975"/>
      <c r="BJ46" s="232"/>
      <c r="BK46" s="232"/>
      <c r="BL46" s="232"/>
      <c r="BM46" s="232"/>
      <c r="BN46" s="232"/>
      <c r="BO46" s="241"/>
      <c r="BP46" s="241"/>
      <c r="BQ46" s="238">
        <v>40</v>
      </c>
      <c r="BR46" s="239"/>
      <c r="BS46" s="994"/>
      <c r="BT46" s="995"/>
      <c r="BU46" s="995"/>
      <c r="BV46" s="995"/>
      <c r="BW46" s="995"/>
      <c r="BX46" s="995"/>
      <c r="BY46" s="995"/>
      <c r="BZ46" s="995"/>
      <c r="CA46" s="995"/>
      <c r="CB46" s="995"/>
      <c r="CC46" s="995"/>
      <c r="CD46" s="995"/>
      <c r="CE46" s="995"/>
      <c r="CF46" s="995"/>
      <c r="CG46" s="1016"/>
      <c r="CH46" s="991"/>
      <c r="CI46" s="992"/>
      <c r="CJ46" s="992"/>
      <c r="CK46" s="992"/>
      <c r="CL46" s="993"/>
      <c r="CM46" s="991"/>
      <c r="CN46" s="992"/>
      <c r="CO46" s="992"/>
      <c r="CP46" s="992"/>
      <c r="CQ46" s="993"/>
      <c r="CR46" s="991"/>
      <c r="CS46" s="992"/>
      <c r="CT46" s="992"/>
      <c r="CU46" s="992"/>
      <c r="CV46" s="993"/>
      <c r="CW46" s="991"/>
      <c r="CX46" s="992"/>
      <c r="CY46" s="992"/>
      <c r="CZ46" s="992"/>
      <c r="DA46" s="993"/>
      <c r="DB46" s="991"/>
      <c r="DC46" s="992"/>
      <c r="DD46" s="992"/>
      <c r="DE46" s="992"/>
      <c r="DF46" s="993"/>
      <c r="DG46" s="991"/>
      <c r="DH46" s="992"/>
      <c r="DI46" s="992"/>
      <c r="DJ46" s="992"/>
      <c r="DK46" s="993"/>
      <c r="DL46" s="991"/>
      <c r="DM46" s="992"/>
      <c r="DN46" s="992"/>
      <c r="DO46" s="992"/>
      <c r="DP46" s="993"/>
      <c r="DQ46" s="991"/>
      <c r="DR46" s="992"/>
      <c r="DS46" s="992"/>
      <c r="DT46" s="992"/>
      <c r="DU46" s="993"/>
      <c r="DV46" s="994"/>
      <c r="DW46" s="995"/>
      <c r="DX46" s="995"/>
      <c r="DY46" s="995"/>
      <c r="DZ46" s="996"/>
      <c r="EA46" s="230"/>
    </row>
    <row r="47" spans="1:131" ht="26.25" customHeight="1" x14ac:dyDescent="0.2">
      <c r="A47" s="238">
        <v>20</v>
      </c>
      <c r="B47" s="1032"/>
      <c r="C47" s="1033"/>
      <c r="D47" s="1033"/>
      <c r="E47" s="1033"/>
      <c r="F47" s="1033"/>
      <c r="G47" s="1033"/>
      <c r="H47" s="1033"/>
      <c r="I47" s="1033"/>
      <c r="J47" s="1033"/>
      <c r="K47" s="1033"/>
      <c r="L47" s="1033"/>
      <c r="M47" s="1033"/>
      <c r="N47" s="1033"/>
      <c r="O47" s="1033"/>
      <c r="P47" s="1034"/>
      <c r="Q47" s="1040"/>
      <c r="R47" s="1041"/>
      <c r="S47" s="1041"/>
      <c r="T47" s="1041"/>
      <c r="U47" s="1041"/>
      <c r="V47" s="1041"/>
      <c r="W47" s="1041"/>
      <c r="X47" s="1041"/>
      <c r="Y47" s="1041"/>
      <c r="Z47" s="1041"/>
      <c r="AA47" s="1041"/>
      <c r="AB47" s="1041"/>
      <c r="AC47" s="1041"/>
      <c r="AD47" s="1041"/>
      <c r="AE47" s="1042"/>
      <c r="AF47" s="1037"/>
      <c r="AG47" s="1038"/>
      <c r="AH47" s="1038"/>
      <c r="AI47" s="1038"/>
      <c r="AJ47" s="1039"/>
      <c r="AK47" s="982"/>
      <c r="AL47" s="973"/>
      <c r="AM47" s="973"/>
      <c r="AN47" s="973"/>
      <c r="AO47" s="973"/>
      <c r="AP47" s="973"/>
      <c r="AQ47" s="973"/>
      <c r="AR47" s="973"/>
      <c r="AS47" s="973"/>
      <c r="AT47" s="973"/>
      <c r="AU47" s="973"/>
      <c r="AV47" s="973"/>
      <c r="AW47" s="973"/>
      <c r="AX47" s="973"/>
      <c r="AY47" s="973"/>
      <c r="AZ47" s="1043"/>
      <c r="BA47" s="1043"/>
      <c r="BB47" s="1043"/>
      <c r="BC47" s="1043"/>
      <c r="BD47" s="1043"/>
      <c r="BE47" s="974"/>
      <c r="BF47" s="974"/>
      <c r="BG47" s="974"/>
      <c r="BH47" s="974"/>
      <c r="BI47" s="975"/>
      <c r="BJ47" s="232"/>
      <c r="BK47" s="232"/>
      <c r="BL47" s="232"/>
      <c r="BM47" s="232"/>
      <c r="BN47" s="232"/>
      <c r="BO47" s="241"/>
      <c r="BP47" s="241"/>
      <c r="BQ47" s="238">
        <v>41</v>
      </c>
      <c r="BR47" s="239"/>
      <c r="BS47" s="994"/>
      <c r="BT47" s="995"/>
      <c r="BU47" s="995"/>
      <c r="BV47" s="995"/>
      <c r="BW47" s="995"/>
      <c r="BX47" s="995"/>
      <c r="BY47" s="995"/>
      <c r="BZ47" s="995"/>
      <c r="CA47" s="995"/>
      <c r="CB47" s="995"/>
      <c r="CC47" s="995"/>
      <c r="CD47" s="995"/>
      <c r="CE47" s="995"/>
      <c r="CF47" s="995"/>
      <c r="CG47" s="1016"/>
      <c r="CH47" s="991"/>
      <c r="CI47" s="992"/>
      <c r="CJ47" s="992"/>
      <c r="CK47" s="992"/>
      <c r="CL47" s="993"/>
      <c r="CM47" s="991"/>
      <c r="CN47" s="992"/>
      <c r="CO47" s="992"/>
      <c r="CP47" s="992"/>
      <c r="CQ47" s="993"/>
      <c r="CR47" s="991"/>
      <c r="CS47" s="992"/>
      <c r="CT47" s="992"/>
      <c r="CU47" s="992"/>
      <c r="CV47" s="993"/>
      <c r="CW47" s="991"/>
      <c r="CX47" s="992"/>
      <c r="CY47" s="992"/>
      <c r="CZ47" s="992"/>
      <c r="DA47" s="993"/>
      <c r="DB47" s="991"/>
      <c r="DC47" s="992"/>
      <c r="DD47" s="992"/>
      <c r="DE47" s="992"/>
      <c r="DF47" s="993"/>
      <c r="DG47" s="991"/>
      <c r="DH47" s="992"/>
      <c r="DI47" s="992"/>
      <c r="DJ47" s="992"/>
      <c r="DK47" s="993"/>
      <c r="DL47" s="991"/>
      <c r="DM47" s="992"/>
      <c r="DN47" s="992"/>
      <c r="DO47" s="992"/>
      <c r="DP47" s="993"/>
      <c r="DQ47" s="991"/>
      <c r="DR47" s="992"/>
      <c r="DS47" s="992"/>
      <c r="DT47" s="992"/>
      <c r="DU47" s="993"/>
      <c r="DV47" s="994"/>
      <c r="DW47" s="995"/>
      <c r="DX47" s="995"/>
      <c r="DY47" s="995"/>
      <c r="DZ47" s="996"/>
      <c r="EA47" s="230"/>
    </row>
    <row r="48" spans="1:131" ht="26.25" customHeight="1" x14ac:dyDescent="0.2">
      <c r="A48" s="238">
        <v>21</v>
      </c>
      <c r="B48" s="1032"/>
      <c r="C48" s="1033"/>
      <c r="D48" s="1033"/>
      <c r="E48" s="1033"/>
      <c r="F48" s="1033"/>
      <c r="G48" s="1033"/>
      <c r="H48" s="1033"/>
      <c r="I48" s="1033"/>
      <c r="J48" s="1033"/>
      <c r="K48" s="1033"/>
      <c r="L48" s="1033"/>
      <c r="M48" s="1033"/>
      <c r="N48" s="1033"/>
      <c r="O48" s="1033"/>
      <c r="P48" s="1034"/>
      <c r="Q48" s="1040"/>
      <c r="R48" s="1041"/>
      <c r="S48" s="1041"/>
      <c r="T48" s="1041"/>
      <c r="U48" s="1041"/>
      <c r="V48" s="1041"/>
      <c r="W48" s="1041"/>
      <c r="X48" s="1041"/>
      <c r="Y48" s="1041"/>
      <c r="Z48" s="1041"/>
      <c r="AA48" s="1041"/>
      <c r="AB48" s="1041"/>
      <c r="AC48" s="1041"/>
      <c r="AD48" s="1041"/>
      <c r="AE48" s="1042"/>
      <c r="AF48" s="1037"/>
      <c r="AG48" s="1038"/>
      <c r="AH48" s="1038"/>
      <c r="AI48" s="1038"/>
      <c r="AJ48" s="1039"/>
      <c r="AK48" s="982"/>
      <c r="AL48" s="973"/>
      <c r="AM48" s="973"/>
      <c r="AN48" s="973"/>
      <c r="AO48" s="973"/>
      <c r="AP48" s="973"/>
      <c r="AQ48" s="973"/>
      <c r="AR48" s="973"/>
      <c r="AS48" s="973"/>
      <c r="AT48" s="973"/>
      <c r="AU48" s="973"/>
      <c r="AV48" s="973"/>
      <c r="AW48" s="973"/>
      <c r="AX48" s="973"/>
      <c r="AY48" s="973"/>
      <c r="AZ48" s="1043"/>
      <c r="BA48" s="1043"/>
      <c r="BB48" s="1043"/>
      <c r="BC48" s="1043"/>
      <c r="BD48" s="1043"/>
      <c r="BE48" s="974"/>
      <c r="BF48" s="974"/>
      <c r="BG48" s="974"/>
      <c r="BH48" s="974"/>
      <c r="BI48" s="975"/>
      <c r="BJ48" s="232"/>
      <c r="BK48" s="232"/>
      <c r="BL48" s="232"/>
      <c r="BM48" s="232"/>
      <c r="BN48" s="232"/>
      <c r="BO48" s="241"/>
      <c r="BP48" s="241"/>
      <c r="BQ48" s="238">
        <v>42</v>
      </c>
      <c r="BR48" s="239"/>
      <c r="BS48" s="994"/>
      <c r="BT48" s="995"/>
      <c r="BU48" s="995"/>
      <c r="BV48" s="995"/>
      <c r="BW48" s="995"/>
      <c r="BX48" s="995"/>
      <c r="BY48" s="995"/>
      <c r="BZ48" s="995"/>
      <c r="CA48" s="995"/>
      <c r="CB48" s="995"/>
      <c r="CC48" s="995"/>
      <c r="CD48" s="995"/>
      <c r="CE48" s="995"/>
      <c r="CF48" s="995"/>
      <c r="CG48" s="1016"/>
      <c r="CH48" s="991"/>
      <c r="CI48" s="992"/>
      <c r="CJ48" s="992"/>
      <c r="CK48" s="992"/>
      <c r="CL48" s="993"/>
      <c r="CM48" s="991"/>
      <c r="CN48" s="992"/>
      <c r="CO48" s="992"/>
      <c r="CP48" s="992"/>
      <c r="CQ48" s="993"/>
      <c r="CR48" s="991"/>
      <c r="CS48" s="992"/>
      <c r="CT48" s="992"/>
      <c r="CU48" s="992"/>
      <c r="CV48" s="993"/>
      <c r="CW48" s="991"/>
      <c r="CX48" s="992"/>
      <c r="CY48" s="992"/>
      <c r="CZ48" s="992"/>
      <c r="DA48" s="993"/>
      <c r="DB48" s="991"/>
      <c r="DC48" s="992"/>
      <c r="DD48" s="992"/>
      <c r="DE48" s="992"/>
      <c r="DF48" s="993"/>
      <c r="DG48" s="991"/>
      <c r="DH48" s="992"/>
      <c r="DI48" s="992"/>
      <c r="DJ48" s="992"/>
      <c r="DK48" s="993"/>
      <c r="DL48" s="991"/>
      <c r="DM48" s="992"/>
      <c r="DN48" s="992"/>
      <c r="DO48" s="992"/>
      <c r="DP48" s="993"/>
      <c r="DQ48" s="991"/>
      <c r="DR48" s="992"/>
      <c r="DS48" s="992"/>
      <c r="DT48" s="992"/>
      <c r="DU48" s="993"/>
      <c r="DV48" s="994"/>
      <c r="DW48" s="995"/>
      <c r="DX48" s="995"/>
      <c r="DY48" s="995"/>
      <c r="DZ48" s="996"/>
      <c r="EA48" s="230"/>
    </row>
    <row r="49" spans="1:131" ht="26.25" customHeight="1" x14ac:dyDescent="0.2">
      <c r="A49" s="238">
        <v>22</v>
      </c>
      <c r="B49" s="1032"/>
      <c r="C49" s="1033"/>
      <c r="D49" s="1033"/>
      <c r="E49" s="1033"/>
      <c r="F49" s="1033"/>
      <c r="G49" s="1033"/>
      <c r="H49" s="1033"/>
      <c r="I49" s="1033"/>
      <c r="J49" s="1033"/>
      <c r="K49" s="1033"/>
      <c r="L49" s="1033"/>
      <c r="M49" s="1033"/>
      <c r="N49" s="1033"/>
      <c r="O49" s="1033"/>
      <c r="P49" s="1034"/>
      <c r="Q49" s="1040"/>
      <c r="R49" s="1041"/>
      <c r="S49" s="1041"/>
      <c r="T49" s="1041"/>
      <c r="U49" s="1041"/>
      <c r="V49" s="1041"/>
      <c r="W49" s="1041"/>
      <c r="X49" s="1041"/>
      <c r="Y49" s="1041"/>
      <c r="Z49" s="1041"/>
      <c r="AA49" s="1041"/>
      <c r="AB49" s="1041"/>
      <c r="AC49" s="1041"/>
      <c r="AD49" s="1041"/>
      <c r="AE49" s="1042"/>
      <c r="AF49" s="1037"/>
      <c r="AG49" s="1038"/>
      <c r="AH49" s="1038"/>
      <c r="AI49" s="1038"/>
      <c r="AJ49" s="1039"/>
      <c r="AK49" s="982"/>
      <c r="AL49" s="973"/>
      <c r="AM49" s="973"/>
      <c r="AN49" s="973"/>
      <c r="AO49" s="973"/>
      <c r="AP49" s="973"/>
      <c r="AQ49" s="973"/>
      <c r="AR49" s="973"/>
      <c r="AS49" s="973"/>
      <c r="AT49" s="973"/>
      <c r="AU49" s="973"/>
      <c r="AV49" s="973"/>
      <c r="AW49" s="973"/>
      <c r="AX49" s="973"/>
      <c r="AY49" s="973"/>
      <c r="AZ49" s="1043"/>
      <c r="BA49" s="1043"/>
      <c r="BB49" s="1043"/>
      <c r="BC49" s="1043"/>
      <c r="BD49" s="1043"/>
      <c r="BE49" s="974"/>
      <c r="BF49" s="974"/>
      <c r="BG49" s="974"/>
      <c r="BH49" s="974"/>
      <c r="BI49" s="975"/>
      <c r="BJ49" s="232"/>
      <c r="BK49" s="232"/>
      <c r="BL49" s="232"/>
      <c r="BM49" s="232"/>
      <c r="BN49" s="232"/>
      <c r="BO49" s="241"/>
      <c r="BP49" s="241"/>
      <c r="BQ49" s="238">
        <v>43</v>
      </c>
      <c r="BR49" s="239"/>
      <c r="BS49" s="994"/>
      <c r="BT49" s="995"/>
      <c r="BU49" s="995"/>
      <c r="BV49" s="995"/>
      <c r="BW49" s="995"/>
      <c r="BX49" s="995"/>
      <c r="BY49" s="995"/>
      <c r="BZ49" s="995"/>
      <c r="CA49" s="995"/>
      <c r="CB49" s="995"/>
      <c r="CC49" s="995"/>
      <c r="CD49" s="995"/>
      <c r="CE49" s="995"/>
      <c r="CF49" s="995"/>
      <c r="CG49" s="1016"/>
      <c r="CH49" s="991"/>
      <c r="CI49" s="992"/>
      <c r="CJ49" s="992"/>
      <c r="CK49" s="992"/>
      <c r="CL49" s="993"/>
      <c r="CM49" s="991"/>
      <c r="CN49" s="992"/>
      <c r="CO49" s="992"/>
      <c r="CP49" s="992"/>
      <c r="CQ49" s="993"/>
      <c r="CR49" s="991"/>
      <c r="CS49" s="992"/>
      <c r="CT49" s="992"/>
      <c r="CU49" s="992"/>
      <c r="CV49" s="993"/>
      <c r="CW49" s="991"/>
      <c r="CX49" s="992"/>
      <c r="CY49" s="992"/>
      <c r="CZ49" s="992"/>
      <c r="DA49" s="993"/>
      <c r="DB49" s="991"/>
      <c r="DC49" s="992"/>
      <c r="DD49" s="992"/>
      <c r="DE49" s="992"/>
      <c r="DF49" s="993"/>
      <c r="DG49" s="991"/>
      <c r="DH49" s="992"/>
      <c r="DI49" s="992"/>
      <c r="DJ49" s="992"/>
      <c r="DK49" s="993"/>
      <c r="DL49" s="991"/>
      <c r="DM49" s="992"/>
      <c r="DN49" s="992"/>
      <c r="DO49" s="992"/>
      <c r="DP49" s="993"/>
      <c r="DQ49" s="991"/>
      <c r="DR49" s="992"/>
      <c r="DS49" s="992"/>
      <c r="DT49" s="992"/>
      <c r="DU49" s="993"/>
      <c r="DV49" s="994"/>
      <c r="DW49" s="995"/>
      <c r="DX49" s="995"/>
      <c r="DY49" s="995"/>
      <c r="DZ49" s="996"/>
      <c r="EA49" s="230"/>
    </row>
    <row r="50" spans="1:131" ht="26.25" customHeight="1" x14ac:dyDescent="0.2">
      <c r="A50" s="238">
        <v>23</v>
      </c>
      <c r="B50" s="1032"/>
      <c r="C50" s="1033"/>
      <c r="D50" s="1033"/>
      <c r="E50" s="1033"/>
      <c r="F50" s="1033"/>
      <c r="G50" s="1033"/>
      <c r="H50" s="1033"/>
      <c r="I50" s="1033"/>
      <c r="J50" s="1033"/>
      <c r="K50" s="1033"/>
      <c r="L50" s="1033"/>
      <c r="M50" s="1033"/>
      <c r="N50" s="1033"/>
      <c r="O50" s="1033"/>
      <c r="P50" s="1034"/>
      <c r="Q50" s="1035"/>
      <c r="R50" s="1027"/>
      <c r="S50" s="1027"/>
      <c r="T50" s="1027"/>
      <c r="U50" s="1027"/>
      <c r="V50" s="1027"/>
      <c r="W50" s="1027"/>
      <c r="X50" s="1027"/>
      <c r="Y50" s="1027"/>
      <c r="Z50" s="1027"/>
      <c r="AA50" s="1027"/>
      <c r="AB50" s="1027"/>
      <c r="AC50" s="1027"/>
      <c r="AD50" s="1027"/>
      <c r="AE50" s="1036"/>
      <c r="AF50" s="1037"/>
      <c r="AG50" s="1038"/>
      <c r="AH50" s="1038"/>
      <c r="AI50" s="1038"/>
      <c r="AJ50" s="1039"/>
      <c r="AK50" s="1026"/>
      <c r="AL50" s="1027"/>
      <c r="AM50" s="1027"/>
      <c r="AN50" s="1027"/>
      <c r="AO50" s="1027"/>
      <c r="AP50" s="1027"/>
      <c r="AQ50" s="1027"/>
      <c r="AR50" s="1027"/>
      <c r="AS50" s="1027"/>
      <c r="AT50" s="1027"/>
      <c r="AU50" s="1027"/>
      <c r="AV50" s="1027"/>
      <c r="AW50" s="1027"/>
      <c r="AX50" s="1027"/>
      <c r="AY50" s="1027"/>
      <c r="AZ50" s="1028"/>
      <c r="BA50" s="1028"/>
      <c r="BB50" s="1028"/>
      <c r="BC50" s="1028"/>
      <c r="BD50" s="1028"/>
      <c r="BE50" s="974"/>
      <c r="BF50" s="974"/>
      <c r="BG50" s="974"/>
      <c r="BH50" s="974"/>
      <c r="BI50" s="975"/>
      <c r="BJ50" s="232"/>
      <c r="BK50" s="232"/>
      <c r="BL50" s="232"/>
      <c r="BM50" s="232"/>
      <c r="BN50" s="232"/>
      <c r="BO50" s="241"/>
      <c r="BP50" s="241"/>
      <c r="BQ50" s="238">
        <v>44</v>
      </c>
      <c r="BR50" s="239"/>
      <c r="BS50" s="994"/>
      <c r="BT50" s="995"/>
      <c r="BU50" s="995"/>
      <c r="BV50" s="995"/>
      <c r="BW50" s="995"/>
      <c r="BX50" s="995"/>
      <c r="BY50" s="995"/>
      <c r="BZ50" s="995"/>
      <c r="CA50" s="995"/>
      <c r="CB50" s="995"/>
      <c r="CC50" s="995"/>
      <c r="CD50" s="995"/>
      <c r="CE50" s="995"/>
      <c r="CF50" s="995"/>
      <c r="CG50" s="1016"/>
      <c r="CH50" s="991"/>
      <c r="CI50" s="992"/>
      <c r="CJ50" s="992"/>
      <c r="CK50" s="992"/>
      <c r="CL50" s="993"/>
      <c r="CM50" s="991"/>
      <c r="CN50" s="992"/>
      <c r="CO50" s="992"/>
      <c r="CP50" s="992"/>
      <c r="CQ50" s="993"/>
      <c r="CR50" s="991"/>
      <c r="CS50" s="992"/>
      <c r="CT50" s="992"/>
      <c r="CU50" s="992"/>
      <c r="CV50" s="993"/>
      <c r="CW50" s="991"/>
      <c r="CX50" s="992"/>
      <c r="CY50" s="992"/>
      <c r="CZ50" s="992"/>
      <c r="DA50" s="993"/>
      <c r="DB50" s="991"/>
      <c r="DC50" s="992"/>
      <c r="DD50" s="992"/>
      <c r="DE50" s="992"/>
      <c r="DF50" s="993"/>
      <c r="DG50" s="991"/>
      <c r="DH50" s="992"/>
      <c r="DI50" s="992"/>
      <c r="DJ50" s="992"/>
      <c r="DK50" s="993"/>
      <c r="DL50" s="991"/>
      <c r="DM50" s="992"/>
      <c r="DN50" s="992"/>
      <c r="DO50" s="992"/>
      <c r="DP50" s="993"/>
      <c r="DQ50" s="991"/>
      <c r="DR50" s="992"/>
      <c r="DS50" s="992"/>
      <c r="DT50" s="992"/>
      <c r="DU50" s="993"/>
      <c r="DV50" s="994"/>
      <c r="DW50" s="995"/>
      <c r="DX50" s="995"/>
      <c r="DY50" s="995"/>
      <c r="DZ50" s="996"/>
      <c r="EA50" s="230"/>
    </row>
    <row r="51" spans="1:131" ht="26.25" customHeight="1" x14ac:dyDescent="0.2">
      <c r="A51" s="238">
        <v>24</v>
      </c>
      <c r="B51" s="1032"/>
      <c r="C51" s="1033"/>
      <c r="D51" s="1033"/>
      <c r="E51" s="1033"/>
      <c r="F51" s="1033"/>
      <c r="G51" s="1033"/>
      <c r="H51" s="1033"/>
      <c r="I51" s="1033"/>
      <c r="J51" s="1033"/>
      <c r="K51" s="1033"/>
      <c r="L51" s="1033"/>
      <c r="M51" s="1033"/>
      <c r="N51" s="1033"/>
      <c r="O51" s="1033"/>
      <c r="P51" s="1034"/>
      <c r="Q51" s="1035"/>
      <c r="R51" s="1027"/>
      <c r="S51" s="1027"/>
      <c r="T51" s="1027"/>
      <c r="U51" s="1027"/>
      <c r="V51" s="1027"/>
      <c r="W51" s="1027"/>
      <c r="X51" s="1027"/>
      <c r="Y51" s="1027"/>
      <c r="Z51" s="1027"/>
      <c r="AA51" s="1027"/>
      <c r="AB51" s="1027"/>
      <c r="AC51" s="1027"/>
      <c r="AD51" s="1027"/>
      <c r="AE51" s="1036"/>
      <c r="AF51" s="1037"/>
      <c r="AG51" s="1038"/>
      <c r="AH51" s="1038"/>
      <c r="AI51" s="1038"/>
      <c r="AJ51" s="1039"/>
      <c r="AK51" s="1026"/>
      <c r="AL51" s="1027"/>
      <c r="AM51" s="1027"/>
      <c r="AN51" s="1027"/>
      <c r="AO51" s="1027"/>
      <c r="AP51" s="1027"/>
      <c r="AQ51" s="1027"/>
      <c r="AR51" s="1027"/>
      <c r="AS51" s="1027"/>
      <c r="AT51" s="1027"/>
      <c r="AU51" s="1027"/>
      <c r="AV51" s="1027"/>
      <c r="AW51" s="1027"/>
      <c r="AX51" s="1027"/>
      <c r="AY51" s="1027"/>
      <c r="AZ51" s="1028"/>
      <c r="BA51" s="1028"/>
      <c r="BB51" s="1028"/>
      <c r="BC51" s="1028"/>
      <c r="BD51" s="1028"/>
      <c r="BE51" s="974"/>
      <c r="BF51" s="974"/>
      <c r="BG51" s="974"/>
      <c r="BH51" s="974"/>
      <c r="BI51" s="975"/>
      <c r="BJ51" s="232"/>
      <c r="BK51" s="232"/>
      <c r="BL51" s="232"/>
      <c r="BM51" s="232"/>
      <c r="BN51" s="232"/>
      <c r="BO51" s="241"/>
      <c r="BP51" s="241"/>
      <c r="BQ51" s="238">
        <v>45</v>
      </c>
      <c r="BR51" s="239"/>
      <c r="BS51" s="994"/>
      <c r="BT51" s="995"/>
      <c r="BU51" s="995"/>
      <c r="BV51" s="995"/>
      <c r="BW51" s="995"/>
      <c r="BX51" s="995"/>
      <c r="BY51" s="995"/>
      <c r="BZ51" s="995"/>
      <c r="CA51" s="995"/>
      <c r="CB51" s="995"/>
      <c r="CC51" s="995"/>
      <c r="CD51" s="995"/>
      <c r="CE51" s="995"/>
      <c r="CF51" s="995"/>
      <c r="CG51" s="1016"/>
      <c r="CH51" s="991"/>
      <c r="CI51" s="992"/>
      <c r="CJ51" s="992"/>
      <c r="CK51" s="992"/>
      <c r="CL51" s="993"/>
      <c r="CM51" s="991"/>
      <c r="CN51" s="992"/>
      <c r="CO51" s="992"/>
      <c r="CP51" s="992"/>
      <c r="CQ51" s="993"/>
      <c r="CR51" s="991"/>
      <c r="CS51" s="992"/>
      <c r="CT51" s="992"/>
      <c r="CU51" s="992"/>
      <c r="CV51" s="993"/>
      <c r="CW51" s="991"/>
      <c r="CX51" s="992"/>
      <c r="CY51" s="992"/>
      <c r="CZ51" s="992"/>
      <c r="DA51" s="993"/>
      <c r="DB51" s="991"/>
      <c r="DC51" s="992"/>
      <c r="DD51" s="992"/>
      <c r="DE51" s="992"/>
      <c r="DF51" s="993"/>
      <c r="DG51" s="991"/>
      <c r="DH51" s="992"/>
      <c r="DI51" s="992"/>
      <c r="DJ51" s="992"/>
      <c r="DK51" s="993"/>
      <c r="DL51" s="991"/>
      <c r="DM51" s="992"/>
      <c r="DN51" s="992"/>
      <c r="DO51" s="992"/>
      <c r="DP51" s="993"/>
      <c r="DQ51" s="991"/>
      <c r="DR51" s="992"/>
      <c r="DS51" s="992"/>
      <c r="DT51" s="992"/>
      <c r="DU51" s="993"/>
      <c r="DV51" s="994"/>
      <c r="DW51" s="995"/>
      <c r="DX51" s="995"/>
      <c r="DY51" s="995"/>
      <c r="DZ51" s="996"/>
      <c r="EA51" s="230"/>
    </row>
    <row r="52" spans="1:131" ht="26.25" customHeight="1" x14ac:dyDescent="0.2">
      <c r="A52" s="238">
        <v>25</v>
      </c>
      <c r="B52" s="1032"/>
      <c r="C52" s="1033"/>
      <c r="D52" s="1033"/>
      <c r="E52" s="1033"/>
      <c r="F52" s="1033"/>
      <c r="G52" s="1033"/>
      <c r="H52" s="1033"/>
      <c r="I52" s="1033"/>
      <c r="J52" s="1033"/>
      <c r="K52" s="1033"/>
      <c r="L52" s="1033"/>
      <c r="M52" s="1033"/>
      <c r="N52" s="1033"/>
      <c r="O52" s="1033"/>
      <c r="P52" s="1034"/>
      <c r="Q52" s="1035"/>
      <c r="R52" s="1027"/>
      <c r="S52" s="1027"/>
      <c r="T52" s="1027"/>
      <c r="U52" s="1027"/>
      <c r="V52" s="1027"/>
      <c r="W52" s="1027"/>
      <c r="X52" s="1027"/>
      <c r="Y52" s="1027"/>
      <c r="Z52" s="1027"/>
      <c r="AA52" s="1027"/>
      <c r="AB52" s="1027"/>
      <c r="AC52" s="1027"/>
      <c r="AD52" s="1027"/>
      <c r="AE52" s="1036"/>
      <c r="AF52" s="1037"/>
      <c r="AG52" s="1038"/>
      <c r="AH52" s="1038"/>
      <c r="AI52" s="1038"/>
      <c r="AJ52" s="1039"/>
      <c r="AK52" s="1026"/>
      <c r="AL52" s="1027"/>
      <c r="AM52" s="1027"/>
      <c r="AN52" s="1027"/>
      <c r="AO52" s="1027"/>
      <c r="AP52" s="1027"/>
      <c r="AQ52" s="1027"/>
      <c r="AR52" s="1027"/>
      <c r="AS52" s="1027"/>
      <c r="AT52" s="1027"/>
      <c r="AU52" s="1027"/>
      <c r="AV52" s="1027"/>
      <c r="AW52" s="1027"/>
      <c r="AX52" s="1027"/>
      <c r="AY52" s="1027"/>
      <c r="AZ52" s="1028"/>
      <c r="BA52" s="1028"/>
      <c r="BB52" s="1028"/>
      <c r="BC52" s="1028"/>
      <c r="BD52" s="1028"/>
      <c r="BE52" s="974"/>
      <c r="BF52" s="974"/>
      <c r="BG52" s="974"/>
      <c r="BH52" s="974"/>
      <c r="BI52" s="975"/>
      <c r="BJ52" s="232"/>
      <c r="BK52" s="232"/>
      <c r="BL52" s="232"/>
      <c r="BM52" s="232"/>
      <c r="BN52" s="232"/>
      <c r="BO52" s="241"/>
      <c r="BP52" s="241"/>
      <c r="BQ52" s="238">
        <v>46</v>
      </c>
      <c r="BR52" s="239"/>
      <c r="BS52" s="994"/>
      <c r="BT52" s="995"/>
      <c r="BU52" s="995"/>
      <c r="BV52" s="995"/>
      <c r="BW52" s="995"/>
      <c r="BX52" s="995"/>
      <c r="BY52" s="995"/>
      <c r="BZ52" s="995"/>
      <c r="CA52" s="995"/>
      <c r="CB52" s="995"/>
      <c r="CC52" s="995"/>
      <c r="CD52" s="995"/>
      <c r="CE52" s="995"/>
      <c r="CF52" s="995"/>
      <c r="CG52" s="1016"/>
      <c r="CH52" s="991"/>
      <c r="CI52" s="992"/>
      <c r="CJ52" s="992"/>
      <c r="CK52" s="992"/>
      <c r="CL52" s="993"/>
      <c r="CM52" s="991"/>
      <c r="CN52" s="992"/>
      <c r="CO52" s="992"/>
      <c r="CP52" s="992"/>
      <c r="CQ52" s="993"/>
      <c r="CR52" s="991"/>
      <c r="CS52" s="992"/>
      <c r="CT52" s="992"/>
      <c r="CU52" s="992"/>
      <c r="CV52" s="993"/>
      <c r="CW52" s="991"/>
      <c r="CX52" s="992"/>
      <c r="CY52" s="992"/>
      <c r="CZ52" s="992"/>
      <c r="DA52" s="993"/>
      <c r="DB52" s="991"/>
      <c r="DC52" s="992"/>
      <c r="DD52" s="992"/>
      <c r="DE52" s="992"/>
      <c r="DF52" s="993"/>
      <c r="DG52" s="991"/>
      <c r="DH52" s="992"/>
      <c r="DI52" s="992"/>
      <c r="DJ52" s="992"/>
      <c r="DK52" s="993"/>
      <c r="DL52" s="991"/>
      <c r="DM52" s="992"/>
      <c r="DN52" s="992"/>
      <c r="DO52" s="992"/>
      <c r="DP52" s="993"/>
      <c r="DQ52" s="991"/>
      <c r="DR52" s="992"/>
      <c r="DS52" s="992"/>
      <c r="DT52" s="992"/>
      <c r="DU52" s="993"/>
      <c r="DV52" s="994"/>
      <c r="DW52" s="995"/>
      <c r="DX52" s="995"/>
      <c r="DY52" s="995"/>
      <c r="DZ52" s="996"/>
      <c r="EA52" s="230"/>
    </row>
    <row r="53" spans="1:131" ht="26.25" customHeight="1" x14ac:dyDescent="0.2">
      <c r="A53" s="238">
        <v>26</v>
      </c>
      <c r="B53" s="1032"/>
      <c r="C53" s="1033"/>
      <c r="D53" s="1033"/>
      <c r="E53" s="1033"/>
      <c r="F53" s="1033"/>
      <c r="G53" s="1033"/>
      <c r="H53" s="1033"/>
      <c r="I53" s="1033"/>
      <c r="J53" s="1033"/>
      <c r="K53" s="1033"/>
      <c r="L53" s="1033"/>
      <c r="M53" s="1033"/>
      <c r="N53" s="1033"/>
      <c r="O53" s="1033"/>
      <c r="P53" s="1034"/>
      <c r="Q53" s="1035"/>
      <c r="R53" s="1027"/>
      <c r="S53" s="1027"/>
      <c r="T53" s="1027"/>
      <c r="U53" s="1027"/>
      <c r="V53" s="1027"/>
      <c r="W53" s="1027"/>
      <c r="X53" s="1027"/>
      <c r="Y53" s="1027"/>
      <c r="Z53" s="1027"/>
      <c r="AA53" s="1027"/>
      <c r="AB53" s="1027"/>
      <c r="AC53" s="1027"/>
      <c r="AD53" s="1027"/>
      <c r="AE53" s="1036"/>
      <c r="AF53" s="1037"/>
      <c r="AG53" s="1038"/>
      <c r="AH53" s="1038"/>
      <c r="AI53" s="1038"/>
      <c r="AJ53" s="1039"/>
      <c r="AK53" s="1026"/>
      <c r="AL53" s="1027"/>
      <c r="AM53" s="1027"/>
      <c r="AN53" s="1027"/>
      <c r="AO53" s="1027"/>
      <c r="AP53" s="1027"/>
      <c r="AQ53" s="1027"/>
      <c r="AR53" s="1027"/>
      <c r="AS53" s="1027"/>
      <c r="AT53" s="1027"/>
      <c r="AU53" s="1027"/>
      <c r="AV53" s="1027"/>
      <c r="AW53" s="1027"/>
      <c r="AX53" s="1027"/>
      <c r="AY53" s="1027"/>
      <c r="AZ53" s="1028"/>
      <c r="BA53" s="1028"/>
      <c r="BB53" s="1028"/>
      <c r="BC53" s="1028"/>
      <c r="BD53" s="1028"/>
      <c r="BE53" s="974"/>
      <c r="BF53" s="974"/>
      <c r="BG53" s="974"/>
      <c r="BH53" s="974"/>
      <c r="BI53" s="975"/>
      <c r="BJ53" s="232"/>
      <c r="BK53" s="232"/>
      <c r="BL53" s="232"/>
      <c r="BM53" s="232"/>
      <c r="BN53" s="232"/>
      <c r="BO53" s="241"/>
      <c r="BP53" s="241"/>
      <c r="BQ53" s="238">
        <v>47</v>
      </c>
      <c r="BR53" s="239"/>
      <c r="BS53" s="994"/>
      <c r="BT53" s="995"/>
      <c r="BU53" s="995"/>
      <c r="BV53" s="995"/>
      <c r="BW53" s="995"/>
      <c r="BX53" s="995"/>
      <c r="BY53" s="995"/>
      <c r="BZ53" s="995"/>
      <c r="CA53" s="995"/>
      <c r="CB53" s="995"/>
      <c r="CC53" s="995"/>
      <c r="CD53" s="995"/>
      <c r="CE53" s="995"/>
      <c r="CF53" s="995"/>
      <c r="CG53" s="1016"/>
      <c r="CH53" s="991"/>
      <c r="CI53" s="992"/>
      <c r="CJ53" s="992"/>
      <c r="CK53" s="992"/>
      <c r="CL53" s="993"/>
      <c r="CM53" s="991"/>
      <c r="CN53" s="992"/>
      <c r="CO53" s="992"/>
      <c r="CP53" s="992"/>
      <c r="CQ53" s="993"/>
      <c r="CR53" s="991"/>
      <c r="CS53" s="992"/>
      <c r="CT53" s="992"/>
      <c r="CU53" s="992"/>
      <c r="CV53" s="993"/>
      <c r="CW53" s="991"/>
      <c r="CX53" s="992"/>
      <c r="CY53" s="992"/>
      <c r="CZ53" s="992"/>
      <c r="DA53" s="993"/>
      <c r="DB53" s="991"/>
      <c r="DC53" s="992"/>
      <c r="DD53" s="992"/>
      <c r="DE53" s="992"/>
      <c r="DF53" s="993"/>
      <c r="DG53" s="991"/>
      <c r="DH53" s="992"/>
      <c r="DI53" s="992"/>
      <c r="DJ53" s="992"/>
      <c r="DK53" s="993"/>
      <c r="DL53" s="991"/>
      <c r="DM53" s="992"/>
      <c r="DN53" s="992"/>
      <c r="DO53" s="992"/>
      <c r="DP53" s="993"/>
      <c r="DQ53" s="991"/>
      <c r="DR53" s="992"/>
      <c r="DS53" s="992"/>
      <c r="DT53" s="992"/>
      <c r="DU53" s="993"/>
      <c r="DV53" s="994"/>
      <c r="DW53" s="995"/>
      <c r="DX53" s="995"/>
      <c r="DY53" s="995"/>
      <c r="DZ53" s="996"/>
      <c r="EA53" s="230"/>
    </row>
    <row r="54" spans="1:131" ht="26.25" customHeight="1" x14ac:dyDescent="0.2">
      <c r="A54" s="238">
        <v>27</v>
      </c>
      <c r="B54" s="1032"/>
      <c r="C54" s="1033"/>
      <c r="D54" s="1033"/>
      <c r="E54" s="1033"/>
      <c r="F54" s="1033"/>
      <c r="G54" s="1033"/>
      <c r="H54" s="1033"/>
      <c r="I54" s="1033"/>
      <c r="J54" s="1033"/>
      <c r="K54" s="1033"/>
      <c r="L54" s="1033"/>
      <c r="M54" s="1033"/>
      <c r="N54" s="1033"/>
      <c r="O54" s="1033"/>
      <c r="P54" s="1034"/>
      <c r="Q54" s="1035"/>
      <c r="R54" s="1027"/>
      <c r="S54" s="1027"/>
      <c r="T54" s="1027"/>
      <c r="U54" s="1027"/>
      <c r="V54" s="1027"/>
      <c r="W54" s="1027"/>
      <c r="X54" s="1027"/>
      <c r="Y54" s="1027"/>
      <c r="Z54" s="1027"/>
      <c r="AA54" s="1027"/>
      <c r="AB54" s="1027"/>
      <c r="AC54" s="1027"/>
      <c r="AD54" s="1027"/>
      <c r="AE54" s="1036"/>
      <c r="AF54" s="1037"/>
      <c r="AG54" s="1038"/>
      <c r="AH54" s="1038"/>
      <c r="AI54" s="1038"/>
      <c r="AJ54" s="1039"/>
      <c r="AK54" s="1026"/>
      <c r="AL54" s="1027"/>
      <c r="AM54" s="1027"/>
      <c r="AN54" s="1027"/>
      <c r="AO54" s="1027"/>
      <c r="AP54" s="1027"/>
      <c r="AQ54" s="1027"/>
      <c r="AR54" s="1027"/>
      <c r="AS54" s="1027"/>
      <c r="AT54" s="1027"/>
      <c r="AU54" s="1027"/>
      <c r="AV54" s="1027"/>
      <c r="AW54" s="1027"/>
      <c r="AX54" s="1027"/>
      <c r="AY54" s="1027"/>
      <c r="AZ54" s="1028"/>
      <c r="BA54" s="1028"/>
      <c r="BB54" s="1028"/>
      <c r="BC54" s="1028"/>
      <c r="BD54" s="1028"/>
      <c r="BE54" s="974"/>
      <c r="BF54" s="974"/>
      <c r="BG54" s="974"/>
      <c r="BH54" s="974"/>
      <c r="BI54" s="975"/>
      <c r="BJ54" s="232"/>
      <c r="BK54" s="232"/>
      <c r="BL54" s="232"/>
      <c r="BM54" s="232"/>
      <c r="BN54" s="232"/>
      <c r="BO54" s="241"/>
      <c r="BP54" s="241"/>
      <c r="BQ54" s="238">
        <v>48</v>
      </c>
      <c r="BR54" s="239"/>
      <c r="BS54" s="994"/>
      <c r="BT54" s="995"/>
      <c r="BU54" s="995"/>
      <c r="BV54" s="995"/>
      <c r="BW54" s="995"/>
      <c r="BX54" s="995"/>
      <c r="BY54" s="995"/>
      <c r="BZ54" s="995"/>
      <c r="CA54" s="995"/>
      <c r="CB54" s="995"/>
      <c r="CC54" s="995"/>
      <c r="CD54" s="995"/>
      <c r="CE54" s="995"/>
      <c r="CF54" s="995"/>
      <c r="CG54" s="1016"/>
      <c r="CH54" s="991"/>
      <c r="CI54" s="992"/>
      <c r="CJ54" s="992"/>
      <c r="CK54" s="992"/>
      <c r="CL54" s="993"/>
      <c r="CM54" s="991"/>
      <c r="CN54" s="992"/>
      <c r="CO54" s="992"/>
      <c r="CP54" s="992"/>
      <c r="CQ54" s="993"/>
      <c r="CR54" s="991"/>
      <c r="CS54" s="992"/>
      <c r="CT54" s="992"/>
      <c r="CU54" s="992"/>
      <c r="CV54" s="993"/>
      <c r="CW54" s="991"/>
      <c r="CX54" s="992"/>
      <c r="CY54" s="992"/>
      <c r="CZ54" s="992"/>
      <c r="DA54" s="993"/>
      <c r="DB54" s="991"/>
      <c r="DC54" s="992"/>
      <c r="DD54" s="992"/>
      <c r="DE54" s="992"/>
      <c r="DF54" s="993"/>
      <c r="DG54" s="991"/>
      <c r="DH54" s="992"/>
      <c r="DI54" s="992"/>
      <c r="DJ54" s="992"/>
      <c r="DK54" s="993"/>
      <c r="DL54" s="991"/>
      <c r="DM54" s="992"/>
      <c r="DN54" s="992"/>
      <c r="DO54" s="992"/>
      <c r="DP54" s="993"/>
      <c r="DQ54" s="991"/>
      <c r="DR54" s="992"/>
      <c r="DS54" s="992"/>
      <c r="DT54" s="992"/>
      <c r="DU54" s="993"/>
      <c r="DV54" s="994"/>
      <c r="DW54" s="995"/>
      <c r="DX54" s="995"/>
      <c r="DY54" s="995"/>
      <c r="DZ54" s="996"/>
      <c r="EA54" s="230"/>
    </row>
    <row r="55" spans="1:131" ht="26.25" customHeight="1" x14ac:dyDescent="0.2">
      <c r="A55" s="238">
        <v>28</v>
      </c>
      <c r="B55" s="1032"/>
      <c r="C55" s="1033"/>
      <c r="D55" s="1033"/>
      <c r="E55" s="1033"/>
      <c r="F55" s="1033"/>
      <c r="G55" s="1033"/>
      <c r="H55" s="1033"/>
      <c r="I55" s="1033"/>
      <c r="J55" s="1033"/>
      <c r="K55" s="1033"/>
      <c r="L55" s="1033"/>
      <c r="M55" s="1033"/>
      <c r="N55" s="1033"/>
      <c r="O55" s="1033"/>
      <c r="P55" s="1034"/>
      <c r="Q55" s="1035"/>
      <c r="R55" s="1027"/>
      <c r="S55" s="1027"/>
      <c r="T55" s="1027"/>
      <c r="U55" s="1027"/>
      <c r="V55" s="1027"/>
      <c r="W55" s="1027"/>
      <c r="X55" s="1027"/>
      <c r="Y55" s="1027"/>
      <c r="Z55" s="1027"/>
      <c r="AA55" s="1027"/>
      <c r="AB55" s="1027"/>
      <c r="AC55" s="1027"/>
      <c r="AD55" s="1027"/>
      <c r="AE55" s="1036"/>
      <c r="AF55" s="1037"/>
      <c r="AG55" s="1038"/>
      <c r="AH55" s="1038"/>
      <c r="AI55" s="1038"/>
      <c r="AJ55" s="1039"/>
      <c r="AK55" s="1026"/>
      <c r="AL55" s="1027"/>
      <c r="AM55" s="1027"/>
      <c r="AN55" s="1027"/>
      <c r="AO55" s="1027"/>
      <c r="AP55" s="1027"/>
      <c r="AQ55" s="1027"/>
      <c r="AR55" s="1027"/>
      <c r="AS55" s="1027"/>
      <c r="AT55" s="1027"/>
      <c r="AU55" s="1027"/>
      <c r="AV55" s="1027"/>
      <c r="AW55" s="1027"/>
      <c r="AX55" s="1027"/>
      <c r="AY55" s="1027"/>
      <c r="AZ55" s="1028"/>
      <c r="BA55" s="1028"/>
      <c r="BB55" s="1028"/>
      <c r="BC55" s="1028"/>
      <c r="BD55" s="1028"/>
      <c r="BE55" s="974"/>
      <c r="BF55" s="974"/>
      <c r="BG55" s="974"/>
      <c r="BH55" s="974"/>
      <c r="BI55" s="975"/>
      <c r="BJ55" s="232"/>
      <c r="BK55" s="232"/>
      <c r="BL55" s="232"/>
      <c r="BM55" s="232"/>
      <c r="BN55" s="232"/>
      <c r="BO55" s="241"/>
      <c r="BP55" s="241"/>
      <c r="BQ55" s="238">
        <v>49</v>
      </c>
      <c r="BR55" s="239"/>
      <c r="BS55" s="994"/>
      <c r="BT55" s="995"/>
      <c r="BU55" s="995"/>
      <c r="BV55" s="995"/>
      <c r="BW55" s="995"/>
      <c r="BX55" s="995"/>
      <c r="BY55" s="995"/>
      <c r="BZ55" s="995"/>
      <c r="CA55" s="995"/>
      <c r="CB55" s="995"/>
      <c r="CC55" s="995"/>
      <c r="CD55" s="995"/>
      <c r="CE55" s="995"/>
      <c r="CF55" s="995"/>
      <c r="CG55" s="1016"/>
      <c r="CH55" s="991"/>
      <c r="CI55" s="992"/>
      <c r="CJ55" s="992"/>
      <c r="CK55" s="992"/>
      <c r="CL55" s="993"/>
      <c r="CM55" s="991"/>
      <c r="CN55" s="992"/>
      <c r="CO55" s="992"/>
      <c r="CP55" s="992"/>
      <c r="CQ55" s="993"/>
      <c r="CR55" s="991"/>
      <c r="CS55" s="992"/>
      <c r="CT55" s="992"/>
      <c r="CU55" s="992"/>
      <c r="CV55" s="993"/>
      <c r="CW55" s="991"/>
      <c r="CX55" s="992"/>
      <c r="CY55" s="992"/>
      <c r="CZ55" s="992"/>
      <c r="DA55" s="993"/>
      <c r="DB55" s="991"/>
      <c r="DC55" s="992"/>
      <c r="DD55" s="992"/>
      <c r="DE55" s="992"/>
      <c r="DF55" s="993"/>
      <c r="DG55" s="991"/>
      <c r="DH55" s="992"/>
      <c r="DI55" s="992"/>
      <c r="DJ55" s="992"/>
      <c r="DK55" s="993"/>
      <c r="DL55" s="991"/>
      <c r="DM55" s="992"/>
      <c r="DN55" s="992"/>
      <c r="DO55" s="992"/>
      <c r="DP55" s="993"/>
      <c r="DQ55" s="991"/>
      <c r="DR55" s="992"/>
      <c r="DS55" s="992"/>
      <c r="DT55" s="992"/>
      <c r="DU55" s="993"/>
      <c r="DV55" s="994"/>
      <c r="DW55" s="995"/>
      <c r="DX55" s="995"/>
      <c r="DY55" s="995"/>
      <c r="DZ55" s="996"/>
      <c r="EA55" s="230"/>
    </row>
    <row r="56" spans="1:131" ht="26.25" customHeight="1" x14ac:dyDescent="0.2">
      <c r="A56" s="238">
        <v>29</v>
      </c>
      <c r="B56" s="1032"/>
      <c r="C56" s="1033"/>
      <c r="D56" s="1033"/>
      <c r="E56" s="1033"/>
      <c r="F56" s="1033"/>
      <c r="G56" s="1033"/>
      <c r="H56" s="1033"/>
      <c r="I56" s="1033"/>
      <c r="J56" s="1033"/>
      <c r="K56" s="1033"/>
      <c r="L56" s="1033"/>
      <c r="M56" s="1033"/>
      <c r="N56" s="1033"/>
      <c r="O56" s="1033"/>
      <c r="P56" s="1034"/>
      <c r="Q56" s="1035"/>
      <c r="R56" s="1027"/>
      <c r="S56" s="1027"/>
      <c r="T56" s="1027"/>
      <c r="U56" s="1027"/>
      <c r="V56" s="1027"/>
      <c r="W56" s="1027"/>
      <c r="X56" s="1027"/>
      <c r="Y56" s="1027"/>
      <c r="Z56" s="1027"/>
      <c r="AA56" s="1027"/>
      <c r="AB56" s="1027"/>
      <c r="AC56" s="1027"/>
      <c r="AD56" s="1027"/>
      <c r="AE56" s="1036"/>
      <c r="AF56" s="1037"/>
      <c r="AG56" s="1038"/>
      <c r="AH56" s="1038"/>
      <c r="AI56" s="1038"/>
      <c r="AJ56" s="1039"/>
      <c r="AK56" s="1026"/>
      <c r="AL56" s="1027"/>
      <c r="AM56" s="1027"/>
      <c r="AN56" s="1027"/>
      <c r="AO56" s="1027"/>
      <c r="AP56" s="1027"/>
      <c r="AQ56" s="1027"/>
      <c r="AR56" s="1027"/>
      <c r="AS56" s="1027"/>
      <c r="AT56" s="1027"/>
      <c r="AU56" s="1027"/>
      <c r="AV56" s="1027"/>
      <c r="AW56" s="1027"/>
      <c r="AX56" s="1027"/>
      <c r="AY56" s="1027"/>
      <c r="AZ56" s="1028"/>
      <c r="BA56" s="1028"/>
      <c r="BB56" s="1028"/>
      <c r="BC56" s="1028"/>
      <c r="BD56" s="1028"/>
      <c r="BE56" s="974"/>
      <c r="BF56" s="974"/>
      <c r="BG56" s="974"/>
      <c r="BH56" s="974"/>
      <c r="BI56" s="975"/>
      <c r="BJ56" s="232"/>
      <c r="BK56" s="232"/>
      <c r="BL56" s="232"/>
      <c r="BM56" s="232"/>
      <c r="BN56" s="232"/>
      <c r="BO56" s="241"/>
      <c r="BP56" s="241"/>
      <c r="BQ56" s="238">
        <v>50</v>
      </c>
      <c r="BR56" s="239"/>
      <c r="BS56" s="994"/>
      <c r="BT56" s="995"/>
      <c r="BU56" s="995"/>
      <c r="BV56" s="995"/>
      <c r="BW56" s="995"/>
      <c r="BX56" s="995"/>
      <c r="BY56" s="995"/>
      <c r="BZ56" s="995"/>
      <c r="CA56" s="995"/>
      <c r="CB56" s="995"/>
      <c r="CC56" s="995"/>
      <c r="CD56" s="995"/>
      <c r="CE56" s="995"/>
      <c r="CF56" s="995"/>
      <c r="CG56" s="1016"/>
      <c r="CH56" s="991"/>
      <c r="CI56" s="992"/>
      <c r="CJ56" s="992"/>
      <c r="CK56" s="992"/>
      <c r="CL56" s="993"/>
      <c r="CM56" s="991"/>
      <c r="CN56" s="992"/>
      <c r="CO56" s="992"/>
      <c r="CP56" s="992"/>
      <c r="CQ56" s="993"/>
      <c r="CR56" s="991"/>
      <c r="CS56" s="992"/>
      <c r="CT56" s="992"/>
      <c r="CU56" s="992"/>
      <c r="CV56" s="993"/>
      <c r="CW56" s="991"/>
      <c r="CX56" s="992"/>
      <c r="CY56" s="992"/>
      <c r="CZ56" s="992"/>
      <c r="DA56" s="993"/>
      <c r="DB56" s="991"/>
      <c r="DC56" s="992"/>
      <c r="DD56" s="992"/>
      <c r="DE56" s="992"/>
      <c r="DF56" s="993"/>
      <c r="DG56" s="991"/>
      <c r="DH56" s="992"/>
      <c r="DI56" s="992"/>
      <c r="DJ56" s="992"/>
      <c r="DK56" s="993"/>
      <c r="DL56" s="991"/>
      <c r="DM56" s="992"/>
      <c r="DN56" s="992"/>
      <c r="DO56" s="992"/>
      <c r="DP56" s="993"/>
      <c r="DQ56" s="991"/>
      <c r="DR56" s="992"/>
      <c r="DS56" s="992"/>
      <c r="DT56" s="992"/>
      <c r="DU56" s="993"/>
      <c r="DV56" s="994"/>
      <c r="DW56" s="995"/>
      <c r="DX56" s="995"/>
      <c r="DY56" s="995"/>
      <c r="DZ56" s="996"/>
      <c r="EA56" s="230"/>
    </row>
    <row r="57" spans="1:131" ht="26.25" customHeight="1" x14ac:dyDescent="0.2">
      <c r="A57" s="238">
        <v>30</v>
      </c>
      <c r="B57" s="1032"/>
      <c r="C57" s="1033"/>
      <c r="D57" s="1033"/>
      <c r="E57" s="1033"/>
      <c r="F57" s="1033"/>
      <c r="G57" s="1033"/>
      <c r="H57" s="1033"/>
      <c r="I57" s="1033"/>
      <c r="J57" s="1033"/>
      <c r="K57" s="1033"/>
      <c r="L57" s="1033"/>
      <c r="M57" s="1033"/>
      <c r="N57" s="1033"/>
      <c r="O57" s="1033"/>
      <c r="P57" s="1034"/>
      <c r="Q57" s="1035"/>
      <c r="R57" s="1027"/>
      <c r="S57" s="1027"/>
      <c r="T57" s="1027"/>
      <c r="U57" s="1027"/>
      <c r="V57" s="1027"/>
      <c r="W57" s="1027"/>
      <c r="X57" s="1027"/>
      <c r="Y57" s="1027"/>
      <c r="Z57" s="1027"/>
      <c r="AA57" s="1027"/>
      <c r="AB57" s="1027"/>
      <c r="AC57" s="1027"/>
      <c r="AD57" s="1027"/>
      <c r="AE57" s="1036"/>
      <c r="AF57" s="1037"/>
      <c r="AG57" s="1038"/>
      <c r="AH57" s="1038"/>
      <c r="AI57" s="1038"/>
      <c r="AJ57" s="1039"/>
      <c r="AK57" s="1026"/>
      <c r="AL57" s="1027"/>
      <c r="AM57" s="1027"/>
      <c r="AN57" s="1027"/>
      <c r="AO57" s="1027"/>
      <c r="AP57" s="1027"/>
      <c r="AQ57" s="1027"/>
      <c r="AR57" s="1027"/>
      <c r="AS57" s="1027"/>
      <c r="AT57" s="1027"/>
      <c r="AU57" s="1027"/>
      <c r="AV57" s="1027"/>
      <c r="AW57" s="1027"/>
      <c r="AX57" s="1027"/>
      <c r="AY57" s="1027"/>
      <c r="AZ57" s="1028"/>
      <c r="BA57" s="1028"/>
      <c r="BB57" s="1028"/>
      <c r="BC57" s="1028"/>
      <c r="BD57" s="1028"/>
      <c r="BE57" s="974"/>
      <c r="BF57" s="974"/>
      <c r="BG57" s="974"/>
      <c r="BH57" s="974"/>
      <c r="BI57" s="975"/>
      <c r="BJ57" s="232"/>
      <c r="BK57" s="232"/>
      <c r="BL57" s="232"/>
      <c r="BM57" s="232"/>
      <c r="BN57" s="232"/>
      <c r="BO57" s="241"/>
      <c r="BP57" s="241"/>
      <c r="BQ57" s="238">
        <v>51</v>
      </c>
      <c r="BR57" s="239"/>
      <c r="BS57" s="994"/>
      <c r="BT57" s="995"/>
      <c r="BU57" s="995"/>
      <c r="BV57" s="995"/>
      <c r="BW57" s="995"/>
      <c r="BX57" s="995"/>
      <c r="BY57" s="995"/>
      <c r="BZ57" s="995"/>
      <c r="CA57" s="995"/>
      <c r="CB57" s="995"/>
      <c r="CC57" s="995"/>
      <c r="CD57" s="995"/>
      <c r="CE57" s="995"/>
      <c r="CF57" s="995"/>
      <c r="CG57" s="1016"/>
      <c r="CH57" s="991"/>
      <c r="CI57" s="992"/>
      <c r="CJ57" s="992"/>
      <c r="CK57" s="992"/>
      <c r="CL57" s="993"/>
      <c r="CM57" s="991"/>
      <c r="CN57" s="992"/>
      <c r="CO57" s="992"/>
      <c r="CP57" s="992"/>
      <c r="CQ57" s="993"/>
      <c r="CR57" s="991"/>
      <c r="CS57" s="992"/>
      <c r="CT57" s="992"/>
      <c r="CU57" s="992"/>
      <c r="CV57" s="993"/>
      <c r="CW57" s="991"/>
      <c r="CX57" s="992"/>
      <c r="CY57" s="992"/>
      <c r="CZ57" s="992"/>
      <c r="DA57" s="993"/>
      <c r="DB57" s="991"/>
      <c r="DC57" s="992"/>
      <c r="DD57" s="992"/>
      <c r="DE57" s="992"/>
      <c r="DF57" s="993"/>
      <c r="DG57" s="991"/>
      <c r="DH57" s="992"/>
      <c r="DI57" s="992"/>
      <c r="DJ57" s="992"/>
      <c r="DK57" s="993"/>
      <c r="DL57" s="991"/>
      <c r="DM57" s="992"/>
      <c r="DN57" s="992"/>
      <c r="DO57" s="992"/>
      <c r="DP57" s="993"/>
      <c r="DQ57" s="991"/>
      <c r="DR57" s="992"/>
      <c r="DS57" s="992"/>
      <c r="DT57" s="992"/>
      <c r="DU57" s="993"/>
      <c r="DV57" s="994"/>
      <c r="DW57" s="995"/>
      <c r="DX57" s="995"/>
      <c r="DY57" s="995"/>
      <c r="DZ57" s="996"/>
      <c r="EA57" s="230"/>
    </row>
    <row r="58" spans="1:131" ht="26.25" customHeight="1" x14ac:dyDescent="0.2">
      <c r="A58" s="238">
        <v>31</v>
      </c>
      <c r="B58" s="1032"/>
      <c r="C58" s="1033"/>
      <c r="D58" s="1033"/>
      <c r="E58" s="1033"/>
      <c r="F58" s="1033"/>
      <c r="G58" s="1033"/>
      <c r="H58" s="1033"/>
      <c r="I58" s="1033"/>
      <c r="J58" s="1033"/>
      <c r="K58" s="1033"/>
      <c r="L58" s="1033"/>
      <c r="M58" s="1033"/>
      <c r="N58" s="1033"/>
      <c r="O58" s="1033"/>
      <c r="P58" s="1034"/>
      <c r="Q58" s="1035"/>
      <c r="R58" s="1027"/>
      <c r="S58" s="1027"/>
      <c r="T58" s="1027"/>
      <c r="U58" s="1027"/>
      <c r="V58" s="1027"/>
      <c r="W58" s="1027"/>
      <c r="X58" s="1027"/>
      <c r="Y58" s="1027"/>
      <c r="Z58" s="1027"/>
      <c r="AA58" s="1027"/>
      <c r="AB58" s="1027"/>
      <c r="AC58" s="1027"/>
      <c r="AD58" s="1027"/>
      <c r="AE58" s="1036"/>
      <c r="AF58" s="1037"/>
      <c r="AG58" s="1038"/>
      <c r="AH58" s="1038"/>
      <c r="AI58" s="1038"/>
      <c r="AJ58" s="1039"/>
      <c r="AK58" s="1026"/>
      <c r="AL58" s="1027"/>
      <c r="AM58" s="1027"/>
      <c r="AN58" s="1027"/>
      <c r="AO58" s="1027"/>
      <c r="AP58" s="1027"/>
      <c r="AQ58" s="1027"/>
      <c r="AR58" s="1027"/>
      <c r="AS58" s="1027"/>
      <c r="AT58" s="1027"/>
      <c r="AU58" s="1027"/>
      <c r="AV58" s="1027"/>
      <c r="AW58" s="1027"/>
      <c r="AX58" s="1027"/>
      <c r="AY58" s="1027"/>
      <c r="AZ58" s="1028"/>
      <c r="BA58" s="1028"/>
      <c r="BB58" s="1028"/>
      <c r="BC58" s="1028"/>
      <c r="BD58" s="1028"/>
      <c r="BE58" s="974"/>
      <c r="BF58" s="974"/>
      <c r="BG58" s="974"/>
      <c r="BH58" s="974"/>
      <c r="BI58" s="975"/>
      <c r="BJ58" s="232"/>
      <c r="BK58" s="232"/>
      <c r="BL58" s="232"/>
      <c r="BM58" s="232"/>
      <c r="BN58" s="232"/>
      <c r="BO58" s="241"/>
      <c r="BP58" s="241"/>
      <c r="BQ58" s="238">
        <v>52</v>
      </c>
      <c r="BR58" s="239"/>
      <c r="BS58" s="994"/>
      <c r="BT58" s="995"/>
      <c r="BU58" s="995"/>
      <c r="BV58" s="995"/>
      <c r="BW58" s="995"/>
      <c r="BX58" s="995"/>
      <c r="BY58" s="995"/>
      <c r="BZ58" s="995"/>
      <c r="CA58" s="995"/>
      <c r="CB58" s="995"/>
      <c r="CC58" s="995"/>
      <c r="CD58" s="995"/>
      <c r="CE58" s="995"/>
      <c r="CF58" s="995"/>
      <c r="CG58" s="1016"/>
      <c r="CH58" s="991"/>
      <c r="CI58" s="992"/>
      <c r="CJ58" s="992"/>
      <c r="CK58" s="992"/>
      <c r="CL58" s="993"/>
      <c r="CM58" s="991"/>
      <c r="CN58" s="992"/>
      <c r="CO58" s="992"/>
      <c r="CP58" s="992"/>
      <c r="CQ58" s="993"/>
      <c r="CR58" s="991"/>
      <c r="CS58" s="992"/>
      <c r="CT58" s="992"/>
      <c r="CU58" s="992"/>
      <c r="CV58" s="993"/>
      <c r="CW58" s="991"/>
      <c r="CX58" s="992"/>
      <c r="CY58" s="992"/>
      <c r="CZ58" s="992"/>
      <c r="DA58" s="993"/>
      <c r="DB58" s="991"/>
      <c r="DC58" s="992"/>
      <c r="DD58" s="992"/>
      <c r="DE58" s="992"/>
      <c r="DF58" s="993"/>
      <c r="DG58" s="991"/>
      <c r="DH58" s="992"/>
      <c r="DI58" s="992"/>
      <c r="DJ58" s="992"/>
      <c r="DK58" s="993"/>
      <c r="DL58" s="991"/>
      <c r="DM58" s="992"/>
      <c r="DN58" s="992"/>
      <c r="DO58" s="992"/>
      <c r="DP58" s="993"/>
      <c r="DQ58" s="991"/>
      <c r="DR58" s="992"/>
      <c r="DS58" s="992"/>
      <c r="DT58" s="992"/>
      <c r="DU58" s="993"/>
      <c r="DV58" s="994"/>
      <c r="DW58" s="995"/>
      <c r="DX58" s="995"/>
      <c r="DY58" s="995"/>
      <c r="DZ58" s="996"/>
      <c r="EA58" s="230"/>
    </row>
    <row r="59" spans="1:131" ht="26.25" customHeight="1" x14ac:dyDescent="0.2">
      <c r="A59" s="238">
        <v>32</v>
      </c>
      <c r="B59" s="1032"/>
      <c r="C59" s="1033"/>
      <c r="D59" s="1033"/>
      <c r="E59" s="1033"/>
      <c r="F59" s="1033"/>
      <c r="G59" s="1033"/>
      <c r="H59" s="1033"/>
      <c r="I59" s="1033"/>
      <c r="J59" s="1033"/>
      <c r="K59" s="1033"/>
      <c r="L59" s="1033"/>
      <c r="M59" s="1033"/>
      <c r="N59" s="1033"/>
      <c r="O59" s="1033"/>
      <c r="P59" s="1034"/>
      <c r="Q59" s="1035"/>
      <c r="R59" s="1027"/>
      <c r="S59" s="1027"/>
      <c r="T59" s="1027"/>
      <c r="U59" s="1027"/>
      <c r="V59" s="1027"/>
      <c r="W59" s="1027"/>
      <c r="X59" s="1027"/>
      <c r="Y59" s="1027"/>
      <c r="Z59" s="1027"/>
      <c r="AA59" s="1027"/>
      <c r="AB59" s="1027"/>
      <c r="AC59" s="1027"/>
      <c r="AD59" s="1027"/>
      <c r="AE59" s="1036"/>
      <c r="AF59" s="1037"/>
      <c r="AG59" s="1038"/>
      <c r="AH59" s="1038"/>
      <c r="AI59" s="1038"/>
      <c r="AJ59" s="1039"/>
      <c r="AK59" s="1026"/>
      <c r="AL59" s="1027"/>
      <c r="AM59" s="1027"/>
      <c r="AN59" s="1027"/>
      <c r="AO59" s="1027"/>
      <c r="AP59" s="1027"/>
      <c r="AQ59" s="1027"/>
      <c r="AR59" s="1027"/>
      <c r="AS59" s="1027"/>
      <c r="AT59" s="1027"/>
      <c r="AU59" s="1027"/>
      <c r="AV59" s="1027"/>
      <c r="AW59" s="1027"/>
      <c r="AX59" s="1027"/>
      <c r="AY59" s="1027"/>
      <c r="AZ59" s="1028"/>
      <c r="BA59" s="1028"/>
      <c r="BB59" s="1028"/>
      <c r="BC59" s="1028"/>
      <c r="BD59" s="1028"/>
      <c r="BE59" s="974"/>
      <c r="BF59" s="974"/>
      <c r="BG59" s="974"/>
      <c r="BH59" s="974"/>
      <c r="BI59" s="975"/>
      <c r="BJ59" s="232"/>
      <c r="BK59" s="232"/>
      <c r="BL59" s="232"/>
      <c r="BM59" s="232"/>
      <c r="BN59" s="232"/>
      <c r="BO59" s="241"/>
      <c r="BP59" s="241"/>
      <c r="BQ59" s="238">
        <v>53</v>
      </c>
      <c r="BR59" s="239"/>
      <c r="BS59" s="994"/>
      <c r="BT59" s="995"/>
      <c r="BU59" s="995"/>
      <c r="BV59" s="995"/>
      <c r="BW59" s="995"/>
      <c r="BX59" s="995"/>
      <c r="BY59" s="995"/>
      <c r="BZ59" s="995"/>
      <c r="CA59" s="995"/>
      <c r="CB59" s="995"/>
      <c r="CC59" s="995"/>
      <c r="CD59" s="995"/>
      <c r="CE59" s="995"/>
      <c r="CF59" s="995"/>
      <c r="CG59" s="1016"/>
      <c r="CH59" s="991"/>
      <c r="CI59" s="992"/>
      <c r="CJ59" s="992"/>
      <c r="CK59" s="992"/>
      <c r="CL59" s="993"/>
      <c r="CM59" s="991"/>
      <c r="CN59" s="992"/>
      <c r="CO59" s="992"/>
      <c r="CP59" s="992"/>
      <c r="CQ59" s="993"/>
      <c r="CR59" s="991"/>
      <c r="CS59" s="992"/>
      <c r="CT59" s="992"/>
      <c r="CU59" s="992"/>
      <c r="CV59" s="993"/>
      <c r="CW59" s="991"/>
      <c r="CX59" s="992"/>
      <c r="CY59" s="992"/>
      <c r="CZ59" s="992"/>
      <c r="DA59" s="993"/>
      <c r="DB59" s="991"/>
      <c r="DC59" s="992"/>
      <c r="DD59" s="992"/>
      <c r="DE59" s="992"/>
      <c r="DF59" s="993"/>
      <c r="DG59" s="991"/>
      <c r="DH59" s="992"/>
      <c r="DI59" s="992"/>
      <c r="DJ59" s="992"/>
      <c r="DK59" s="993"/>
      <c r="DL59" s="991"/>
      <c r="DM59" s="992"/>
      <c r="DN59" s="992"/>
      <c r="DO59" s="992"/>
      <c r="DP59" s="993"/>
      <c r="DQ59" s="991"/>
      <c r="DR59" s="992"/>
      <c r="DS59" s="992"/>
      <c r="DT59" s="992"/>
      <c r="DU59" s="993"/>
      <c r="DV59" s="994"/>
      <c r="DW59" s="995"/>
      <c r="DX59" s="995"/>
      <c r="DY59" s="995"/>
      <c r="DZ59" s="996"/>
      <c r="EA59" s="230"/>
    </row>
    <row r="60" spans="1:131" ht="26.25" customHeight="1" x14ac:dyDescent="0.2">
      <c r="A60" s="238">
        <v>33</v>
      </c>
      <c r="B60" s="1032"/>
      <c r="C60" s="1033"/>
      <c r="D60" s="1033"/>
      <c r="E60" s="1033"/>
      <c r="F60" s="1033"/>
      <c r="G60" s="1033"/>
      <c r="H60" s="1033"/>
      <c r="I60" s="1033"/>
      <c r="J60" s="1033"/>
      <c r="K60" s="1033"/>
      <c r="L60" s="1033"/>
      <c r="M60" s="1033"/>
      <c r="N60" s="1033"/>
      <c r="O60" s="1033"/>
      <c r="P60" s="1034"/>
      <c r="Q60" s="1035"/>
      <c r="R60" s="1027"/>
      <c r="S60" s="1027"/>
      <c r="T60" s="1027"/>
      <c r="U60" s="1027"/>
      <c r="V60" s="1027"/>
      <c r="W60" s="1027"/>
      <c r="X60" s="1027"/>
      <c r="Y60" s="1027"/>
      <c r="Z60" s="1027"/>
      <c r="AA60" s="1027"/>
      <c r="AB60" s="1027"/>
      <c r="AC60" s="1027"/>
      <c r="AD60" s="1027"/>
      <c r="AE60" s="1036"/>
      <c r="AF60" s="1037"/>
      <c r="AG60" s="1038"/>
      <c r="AH60" s="1038"/>
      <c r="AI60" s="1038"/>
      <c r="AJ60" s="1039"/>
      <c r="AK60" s="1026"/>
      <c r="AL60" s="1027"/>
      <c r="AM60" s="1027"/>
      <c r="AN60" s="1027"/>
      <c r="AO60" s="1027"/>
      <c r="AP60" s="1027"/>
      <c r="AQ60" s="1027"/>
      <c r="AR60" s="1027"/>
      <c r="AS60" s="1027"/>
      <c r="AT60" s="1027"/>
      <c r="AU60" s="1027"/>
      <c r="AV60" s="1027"/>
      <c r="AW60" s="1027"/>
      <c r="AX60" s="1027"/>
      <c r="AY60" s="1027"/>
      <c r="AZ60" s="1028"/>
      <c r="BA60" s="1028"/>
      <c r="BB60" s="1028"/>
      <c r="BC60" s="1028"/>
      <c r="BD60" s="1028"/>
      <c r="BE60" s="974"/>
      <c r="BF60" s="974"/>
      <c r="BG60" s="974"/>
      <c r="BH60" s="974"/>
      <c r="BI60" s="975"/>
      <c r="BJ60" s="232"/>
      <c r="BK60" s="232"/>
      <c r="BL60" s="232"/>
      <c r="BM60" s="232"/>
      <c r="BN60" s="232"/>
      <c r="BO60" s="241"/>
      <c r="BP60" s="241"/>
      <c r="BQ60" s="238">
        <v>54</v>
      </c>
      <c r="BR60" s="239"/>
      <c r="BS60" s="994"/>
      <c r="BT60" s="995"/>
      <c r="BU60" s="995"/>
      <c r="BV60" s="995"/>
      <c r="BW60" s="995"/>
      <c r="BX60" s="995"/>
      <c r="BY60" s="995"/>
      <c r="BZ60" s="995"/>
      <c r="CA60" s="995"/>
      <c r="CB60" s="995"/>
      <c r="CC60" s="995"/>
      <c r="CD60" s="995"/>
      <c r="CE60" s="995"/>
      <c r="CF60" s="995"/>
      <c r="CG60" s="1016"/>
      <c r="CH60" s="991"/>
      <c r="CI60" s="992"/>
      <c r="CJ60" s="992"/>
      <c r="CK60" s="992"/>
      <c r="CL60" s="993"/>
      <c r="CM60" s="991"/>
      <c r="CN60" s="992"/>
      <c r="CO60" s="992"/>
      <c r="CP60" s="992"/>
      <c r="CQ60" s="993"/>
      <c r="CR60" s="991"/>
      <c r="CS60" s="992"/>
      <c r="CT60" s="992"/>
      <c r="CU60" s="992"/>
      <c r="CV60" s="993"/>
      <c r="CW60" s="991"/>
      <c r="CX60" s="992"/>
      <c r="CY60" s="992"/>
      <c r="CZ60" s="992"/>
      <c r="DA60" s="993"/>
      <c r="DB60" s="991"/>
      <c r="DC60" s="992"/>
      <c r="DD60" s="992"/>
      <c r="DE60" s="992"/>
      <c r="DF60" s="993"/>
      <c r="DG60" s="991"/>
      <c r="DH60" s="992"/>
      <c r="DI60" s="992"/>
      <c r="DJ60" s="992"/>
      <c r="DK60" s="993"/>
      <c r="DL60" s="991"/>
      <c r="DM60" s="992"/>
      <c r="DN60" s="992"/>
      <c r="DO60" s="992"/>
      <c r="DP60" s="993"/>
      <c r="DQ60" s="991"/>
      <c r="DR60" s="992"/>
      <c r="DS60" s="992"/>
      <c r="DT60" s="992"/>
      <c r="DU60" s="993"/>
      <c r="DV60" s="994"/>
      <c r="DW60" s="995"/>
      <c r="DX60" s="995"/>
      <c r="DY60" s="995"/>
      <c r="DZ60" s="996"/>
      <c r="EA60" s="230"/>
    </row>
    <row r="61" spans="1:131" ht="26.25" customHeight="1" thickBot="1" x14ac:dyDescent="0.25">
      <c r="A61" s="238">
        <v>34</v>
      </c>
      <c r="B61" s="1032"/>
      <c r="C61" s="1033"/>
      <c r="D61" s="1033"/>
      <c r="E61" s="1033"/>
      <c r="F61" s="1033"/>
      <c r="G61" s="1033"/>
      <c r="H61" s="1033"/>
      <c r="I61" s="1033"/>
      <c r="J61" s="1033"/>
      <c r="K61" s="1033"/>
      <c r="L61" s="1033"/>
      <c r="M61" s="1033"/>
      <c r="N61" s="1033"/>
      <c r="O61" s="1033"/>
      <c r="P61" s="1034"/>
      <c r="Q61" s="1035"/>
      <c r="R61" s="1027"/>
      <c r="S61" s="1027"/>
      <c r="T61" s="1027"/>
      <c r="U61" s="1027"/>
      <c r="V61" s="1027"/>
      <c r="W61" s="1027"/>
      <c r="X61" s="1027"/>
      <c r="Y61" s="1027"/>
      <c r="Z61" s="1027"/>
      <c r="AA61" s="1027"/>
      <c r="AB61" s="1027"/>
      <c r="AC61" s="1027"/>
      <c r="AD61" s="1027"/>
      <c r="AE61" s="1036"/>
      <c r="AF61" s="1037"/>
      <c r="AG61" s="1038"/>
      <c r="AH61" s="1038"/>
      <c r="AI61" s="1038"/>
      <c r="AJ61" s="1039"/>
      <c r="AK61" s="1026"/>
      <c r="AL61" s="1027"/>
      <c r="AM61" s="1027"/>
      <c r="AN61" s="1027"/>
      <c r="AO61" s="1027"/>
      <c r="AP61" s="1027"/>
      <c r="AQ61" s="1027"/>
      <c r="AR61" s="1027"/>
      <c r="AS61" s="1027"/>
      <c r="AT61" s="1027"/>
      <c r="AU61" s="1027"/>
      <c r="AV61" s="1027"/>
      <c r="AW61" s="1027"/>
      <c r="AX61" s="1027"/>
      <c r="AY61" s="1027"/>
      <c r="AZ61" s="1028"/>
      <c r="BA61" s="1028"/>
      <c r="BB61" s="1028"/>
      <c r="BC61" s="1028"/>
      <c r="BD61" s="1028"/>
      <c r="BE61" s="974"/>
      <c r="BF61" s="974"/>
      <c r="BG61" s="974"/>
      <c r="BH61" s="974"/>
      <c r="BI61" s="975"/>
      <c r="BJ61" s="232"/>
      <c r="BK61" s="232"/>
      <c r="BL61" s="232"/>
      <c r="BM61" s="232"/>
      <c r="BN61" s="232"/>
      <c r="BO61" s="241"/>
      <c r="BP61" s="241"/>
      <c r="BQ61" s="238">
        <v>55</v>
      </c>
      <c r="BR61" s="239"/>
      <c r="BS61" s="994"/>
      <c r="BT61" s="995"/>
      <c r="BU61" s="995"/>
      <c r="BV61" s="995"/>
      <c r="BW61" s="995"/>
      <c r="BX61" s="995"/>
      <c r="BY61" s="995"/>
      <c r="BZ61" s="995"/>
      <c r="CA61" s="995"/>
      <c r="CB61" s="995"/>
      <c r="CC61" s="995"/>
      <c r="CD61" s="995"/>
      <c r="CE61" s="995"/>
      <c r="CF61" s="995"/>
      <c r="CG61" s="1016"/>
      <c r="CH61" s="991"/>
      <c r="CI61" s="992"/>
      <c r="CJ61" s="992"/>
      <c r="CK61" s="992"/>
      <c r="CL61" s="993"/>
      <c r="CM61" s="991"/>
      <c r="CN61" s="992"/>
      <c r="CO61" s="992"/>
      <c r="CP61" s="992"/>
      <c r="CQ61" s="993"/>
      <c r="CR61" s="991"/>
      <c r="CS61" s="992"/>
      <c r="CT61" s="992"/>
      <c r="CU61" s="992"/>
      <c r="CV61" s="993"/>
      <c r="CW61" s="991"/>
      <c r="CX61" s="992"/>
      <c r="CY61" s="992"/>
      <c r="CZ61" s="992"/>
      <c r="DA61" s="993"/>
      <c r="DB61" s="991"/>
      <c r="DC61" s="992"/>
      <c r="DD61" s="992"/>
      <c r="DE61" s="992"/>
      <c r="DF61" s="993"/>
      <c r="DG61" s="991"/>
      <c r="DH61" s="992"/>
      <c r="DI61" s="992"/>
      <c r="DJ61" s="992"/>
      <c r="DK61" s="993"/>
      <c r="DL61" s="991"/>
      <c r="DM61" s="992"/>
      <c r="DN61" s="992"/>
      <c r="DO61" s="992"/>
      <c r="DP61" s="993"/>
      <c r="DQ61" s="991"/>
      <c r="DR61" s="992"/>
      <c r="DS61" s="992"/>
      <c r="DT61" s="992"/>
      <c r="DU61" s="993"/>
      <c r="DV61" s="994"/>
      <c r="DW61" s="995"/>
      <c r="DX61" s="995"/>
      <c r="DY61" s="995"/>
      <c r="DZ61" s="996"/>
      <c r="EA61" s="230"/>
    </row>
    <row r="62" spans="1:131" ht="26.25" customHeight="1" x14ac:dyDescent="0.2">
      <c r="A62" s="238">
        <v>35</v>
      </c>
      <c r="B62" s="1032"/>
      <c r="C62" s="1033"/>
      <c r="D62" s="1033"/>
      <c r="E62" s="1033"/>
      <c r="F62" s="1033"/>
      <c r="G62" s="1033"/>
      <c r="H62" s="1033"/>
      <c r="I62" s="1033"/>
      <c r="J62" s="1033"/>
      <c r="K62" s="1033"/>
      <c r="L62" s="1033"/>
      <c r="M62" s="1033"/>
      <c r="N62" s="1033"/>
      <c r="O62" s="1033"/>
      <c r="P62" s="1034"/>
      <c r="Q62" s="1035"/>
      <c r="R62" s="1027"/>
      <c r="S62" s="1027"/>
      <c r="T62" s="1027"/>
      <c r="U62" s="1027"/>
      <c r="V62" s="1027"/>
      <c r="W62" s="1027"/>
      <c r="X62" s="1027"/>
      <c r="Y62" s="1027"/>
      <c r="Z62" s="1027"/>
      <c r="AA62" s="1027"/>
      <c r="AB62" s="1027"/>
      <c r="AC62" s="1027"/>
      <c r="AD62" s="1027"/>
      <c r="AE62" s="1036"/>
      <c r="AF62" s="1037"/>
      <c r="AG62" s="1038"/>
      <c r="AH62" s="1038"/>
      <c r="AI62" s="1038"/>
      <c r="AJ62" s="1039"/>
      <c r="AK62" s="1026"/>
      <c r="AL62" s="1027"/>
      <c r="AM62" s="1027"/>
      <c r="AN62" s="1027"/>
      <c r="AO62" s="1027"/>
      <c r="AP62" s="1027"/>
      <c r="AQ62" s="1027"/>
      <c r="AR62" s="1027"/>
      <c r="AS62" s="1027"/>
      <c r="AT62" s="1027"/>
      <c r="AU62" s="1027"/>
      <c r="AV62" s="1027"/>
      <c r="AW62" s="1027"/>
      <c r="AX62" s="1027"/>
      <c r="AY62" s="1027"/>
      <c r="AZ62" s="1028"/>
      <c r="BA62" s="1028"/>
      <c r="BB62" s="1028"/>
      <c r="BC62" s="1028"/>
      <c r="BD62" s="1028"/>
      <c r="BE62" s="974"/>
      <c r="BF62" s="974"/>
      <c r="BG62" s="974"/>
      <c r="BH62" s="974"/>
      <c r="BI62" s="975"/>
      <c r="BJ62" s="1029" t="s">
        <v>412</v>
      </c>
      <c r="BK62" s="1030"/>
      <c r="BL62" s="1030"/>
      <c r="BM62" s="1030"/>
      <c r="BN62" s="1031"/>
      <c r="BO62" s="241"/>
      <c r="BP62" s="241"/>
      <c r="BQ62" s="238">
        <v>56</v>
      </c>
      <c r="BR62" s="239"/>
      <c r="BS62" s="994"/>
      <c r="BT62" s="995"/>
      <c r="BU62" s="995"/>
      <c r="BV62" s="995"/>
      <c r="BW62" s="995"/>
      <c r="BX62" s="995"/>
      <c r="BY62" s="995"/>
      <c r="BZ62" s="995"/>
      <c r="CA62" s="995"/>
      <c r="CB62" s="995"/>
      <c r="CC62" s="995"/>
      <c r="CD62" s="995"/>
      <c r="CE62" s="995"/>
      <c r="CF62" s="995"/>
      <c r="CG62" s="1016"/>
      <c r="CH62" s="991"/>
      <c r="CI62" s="992"/>
      <c r="CJ62" s="992"/>
      <c r="CK62" s="992"/>
      <c r="CL62" s="993"/>
      <c r="CM62" s="991"/>
      <c r="CN62" s="992"/>
      <c r="CO62" s="992"/>
      <c r="CP62" s="992"/>
      <c r="CQ62" s="993"/>
      <c r="CR62" s="991"/>
      <c r="CS62" s="992"/>
      <c r="CT62" s="992"/>
      <c r="CU62" s="992"/>
      <c r="CV62" s="993"/>
      <c r="CW62" s="991"/>
      <c r="CX62" s="992"/>
      <c r="CY62" s="992"/>
      <c r="CZ62" s="992"/>
      <c r="DA62" s="993"/>
      <c r="DB62" s="991"/>
      <c r="DC62" s="992"/>
      <c r="DD62" s="992"/>
      <c r="DE62" s="992"/>
      <c r="DF62" s="993"/>
      <c r="DG62" s="991"/>
      <c r="DH62" s="992"/>
      <c r="DI62" s="992"/>
      <c r="DJ62" s="992"/>
      <c r="DK62" s="993"/>
      <c r="DL62" s="991"/>
      <c r="DM62" s="992"/>
      <c r="DN62" s="992"/>
      <c r="DO62" s="992"/>
      <c r="DP62" s="993"/>
      <c r="DQ62" s="991"/>
      <c r="DR62" s="992"/>
      <c r="DS62" s="992"/>
      <c r="DT62" s="992"/>
      <c r="DU62" s="993"/>
      <c r="DV62" s="994"/>
      <c r="DW62" s="995"/>
      <c r="DX62" s="995"/>
      <c r="DY62" s="995"/>
      <c r="DZ62" s="996"/>
      <c r="EA62" s="230"/>
    </row>
    <row r="63" spans="1:131" ht="26.25" customHeight="1" thickBot="1" x14ac:dyDescent="0.25">
      <c r="A63" s="240" t="s">
        <v>391</v>
      </c>
      <c r="B63" s="939" t="s">
        <v>413</v>
      </c>
      <c r="C63" s="940"/>
      <c r="D63" s="940"/>
      <c r="E63" s="940"/>
      <c r="F63" s="940"/>
      <c r="G63" s="940"/>
      <c r="H63" s="940"/>
      <c r="I63" s="940"/>
      <c r="J63" s="940"/>
      <c r="K63" s="940"/>
      <c r="L63" s="940"/>
      <c r="M63" s="940"/>
      <c r="N63" s="940"/>
      <c r="O63" s="940"/>
      <c r="P63" s="950"/>
      <c r="Q63" s="964"/>
      <c r="R63" s="965"/>
      <c r="S63" s="965"/>
      <c r="T63" s="965"/>
      <c r="U63" s="965"/>
      <c r="V63" s="965"/>
      <c r="W63" s="965"/>
      <c r="X63" s="965"/>
      <c r="Y63" s="965"/>
      <c r="Z63" s="965"/>
      <c r="AA63" s="965"/>
      <c r="AB63" s="965"/>
      <c r="AC63" s="965"/>
      <c r="AD63" s="965"/>
      <c r="AE63" s="1022"/>
      <c r="AF63" s="1023">
        <v>1155</v>
      </c>
      <c r="AG63" s="961"/>
      <c r="AH63" s="961"/>
      <c r="AI63" s="961"/>
      <c r="AJ63" s="1024"/>
      <c r="AK63" s="1025"/>
      <c r="AL63" s="965"/>
      <c r="AM63" s="965"/>
      <c r="AN63" s="965"/>
      <c r="AO63" s="965"/>
      <c r="AP63" s="961">
        <v>14584</v>
      </c>
      <c r="AQ63" s="961"/>
      <c r="AR63" s="961"/>
      <c r="AS63" s="961"/>
      <c r="AT63" s="961"/>
      <c r="AU63" s="961">
        <v>7305</v>
      </c>
      <c r="AV63" s="961"/>
      <c r="AW63" s="961"/>
      <c r="AX63" s="961"/>
      <c r="AY63" s="961"/>
      <c r="AZ63" s="1019"/>
      <c r="BA63" s="1019"/>
      <c r="BB63" s="1019"/>
      <c r="BC63" s="1019"/>
      <c r="BD63" s="1019"/>
      <c r="BE63" s="962"/>
      <c r="BF63" s="962"/>
      <c r="BG63" s="962"/>
      <c r="BH63" s="962"/>
      <c r="BI63" s="963"/>
      <c r="BJ63" s="1020" t="s">
        <v>414</v>
      </c>
      <c r="BK63" s="955"/>
      <c r="BL63" s="955"/>
      <c r="BM63" s="955"/>
      <c r="BN63" s="1021"/>
      <c r="BO63" s="241"/>
      <c r="BP63" s="241"/>
      <c r="BQ63" s="238">
        <v>57</v>
      </c>
      <c r="BR63" s="239"/>
      <c r="BS63" s="994"/>
      <c r="BT63" s="995"/>
      <c r="BU63" s="995"/>
      <c r="BV63" s="995"/>
      <c r="BW63" s="995"/>
      <c r="BX63" s="995"/>
      <c r="BY63" s="995"/>
      <c r="BZ63" s="995"/>
      <c r="CA63" s="995"/>
      <c r="CB63" s="995"/>
      <c r="CC63" s="995"/>
      <c r="CD63" s="995"/>
      <c r="CE63" s="995"/>
      <c r="CF63" s="995"/>
      <c r="CG63" s="1016"/>
      <c r="CH63" s="991"/>
      <c r="CI63" s="992"/>
      <c r="CJ63" s="992"/>
      <c r="CK63" s="992"/>
      <c r="CL63" s="993"/>
      <c r="CM63" s="991"/>
      <c r="CN63" s="992"/>
      <c r="CO63" s="992"/>
      <c r="CP63" s="992"/>
      <c r="CQ63" s="993"/>
      <c r="CR63" s="991"/>
      <c r="CS63" s="992"/>
      <c r="CT63" s="992"/>
      <c r="CU63" s="992"/>
      <c r="CV63" s="993"/>
      <c r="CW63" s="991"/>
      <c r="CX63" s="992"/>
      <c r="CY63" s="992"/>
      <c r="CZ63" s="992"/>
      <c r="DA63" s="993"/>
      <c r="DB63" s="991"/>
      <c r="DC63" s="992"/>
      <c r="DD63" s="992"/>
      <c r="DE63" s="992"/>
      <c r="DF63" s="993"/>
      <c r="DG63" s="991"/>
      <c r="DH63" s="992"/>
      <c r="DI63" s="992"/>
      <c r="DJ63" s="992"/>
      <c r="DK63" s="993"/>
      <c r="DL63" s="991"/>
      <c r="DM63" s="992"/>
      <c r="DN63" s="992"/>
      <c r="DO63" s="992"/>
      <c r="DP63" s="993"/>
      <c r="DQ63" s="991"/>
      <c r="DR63" s="992"/>
      <c r="DS63" s="992"/>
      <c r="DT63" s="992"/>
      <c r="DU63" s="993"/>
      <c r="DV63" s="994"/>
      <c r="DW63" s="995"/>
      <c r="DX63" s="995"/>
      <c r="DY63" s="995"/>
      <c r="DZ63" s="996"/>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4"/>
      <c r="BT64" s="995"/>
      <c r="BU64" s="995"/>
      <c r="BV64" s="995"/>
      <c r="BW64" s="995"/>
      <c r="BX64" s="995"/>
      <c r="BY64" s="995"/>
      <c r="BZ64" s="995"/>
      <c r="CA64" s="995"/>
      <c r="CB64" s="995"/>
      <c r="CC64" s="995"/>
      <c r="CD64" s="995"/>
      <c r="CE64" s="995"/>
      <c r="CF64" s="995"/>
      <c r="CG64" s="1016"/>
      <c r="CH64" s="991"/>
      <c r="CI64" s="992"/>
      <c r="CJ64" s="992"/>
      <c r="CK64" s="992"/>
      <c r="CL64" s="993"/>
      <c r="CM64" s="991"/>
      <c r="CN64" s="992"/>
      <c r="CO64" s="992"/>
      <c r="CP64" s="992"/>
      <c r="CQ64" s="993"/>
      <c r="CR64" s="991"/>
      <c r="CS64" s="992"/>
      <c r="CT64" s="992"/>
      <c r="CU64" s="992"/>
      <c r="CV64" s="993"/>
      <c r="CW64" s="991"/>
      <c r="CX64" s="992"/>
      <c r="CY64" s="992"/>
      <c r="CZ64" s="992"/>
      <c r="DA64" s="993"/>
      <c r="DB64" s="991"/>
      <c r="DC64" s="992"/>
      <c r="DD64" s="992"/>
      <c r="DE64" s="992"/>
      <c r="DF64" s="993"/>
      <c r="DG64" s="991"/>
      <c r="DH64" s="992"/>
      <c r="DI64" s="992"/>
      <c r="DJ64" s="992"/>
      <c r="DK64" s="993"/>
      <c r="DL64" s="991"/>
      <c r="DM64" s="992"/>
      <c r="DN64" s="992"/>
      <c r="DO64" s="992"/>
      <c r="DP64" s="993"/>
      <c r="DQ64" s="991"/>
      <c r="DR64" s="992"/>
      <c r="DS64" s="992"/>
      <c r="DT64" s="992"/>
      <c r="DU64" s="993"/>
      <c r="DV64" s="994"/>
      <c r="DW64" s="995"/>
      <c r="DX64" s="995"/>
      <c r="DY64" s="995"/>
      <c r="DZ64" s="996"/>
      <c r="EA64" s="230"/>
    </row>
    <row r="65" spans="1:131" ht="26.25" customHeight="1" thickBot="1" x14ac:dyDescent="0.25">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4"/>
      <c r="BT65" s="995"/>
      <c r="BU65" s="995"/>
      <c r="BV65" s="995"/>
      <c r="BW65" s="995"/>
      <c r="BX65" s="995"/>
      <c r="BY65" s="995"/>
      <c r="BZ65" s="995"/>
      <c r="CA65" s="995"/>
      <c r="CB65" s="995"/>
      <c r="CC65" s="995"/>
      <c r="CD65" s="995"/>
      <c r="CE65" s="995"/>
      <c r="CF65" s="995"/>
      <c r="CG65" s="1016"/>
      <c r="CH65" s="991"/>
      <c r="CI65" s="992"/>
      <c r="CJ65" s="992"/>
      <c r="CK65" s="992"/>
      <c r="CL65" s="993"/>
      <c r="CM65" s="991"/>
      <c r="CN65" s="992"/>
      <c r="CO65" s="992"/>
      <c r="CP65" s="992"/>
      <c r="CQ65" s="993"/>
      <c r="CR65" s="991"/>
      <c r="CS65" s="992"/>
      <c r="CT65" s="992"/>
      <c r="CU65" s="992"/>
      <c r="CV65" s="993"/>
      <c r="CW65" s="991"/>
      <c r="CX65" s="992"/>
      <c r="CY65" s="992"/>
      <c r="CZ65" s="992"/>
      <c r="DA65" s="993"/>
      <c r="DB65" s="991"/>
      <c r="DC65" s="992"/>
      <c r="DD65" s="992"/>
      <c r="DE65" s="992"/>
      <c r="DF65" s="993"/>
      <c r="DG65" s="991"/>
      <c r="DH65" s="992"/>
      <c r="DI65" s="992"/>
      <c r="DJ65" s="992"/>
      <c r="DK65" s="993"/>
      <c r="DL65" s="991"/>
      <c r="DM65" s="992"/>
      <c r="DN65" s="992"/>
      <c r="DO65" s="992"/>
      <c r="DP65" s="993"/>
      <c r="DQ65" s="991"/>
      <c r="DR65" s="992"/>
      <c r="DS65" s="992"/>
      <c r="DT65" s="992"/>
      <c r="DU65" s="993"/>
      <c r="DV65" s="994"/>
      <c r="DW65" s="995"/>
      <c r="DX65" s="995"/>
      <c r="DY65" s="995"/>
      <c r="DZ65" s="996"/>
      <c r="EA65" s="230"/>
    </row>
    <row r="66" spans="1:131" ht="26.25" customHeight="1" x14ac:dyDescent="0.2">
      <c r="A66" s="997" t="s">
        <v>416</v>
      </c>
      <c r="B66" s="998"/>
      <c r="C66" s="998"/>
      <c r="D66" s="998"/>
      <c r="E66" s="998"/>
      <c r="F66" s="998"/>
      <c r="G66" s="998"/>
      <c r="H66" s="998"/>
      <c r="I66" s="998"/>
      <c r="J66" s="998"/>
      <c r="K66" s="998"/>
      <c r="L66" s="998"/>
      <c r="M66" s="998"/>
      <c r="N66" s="998"/>
      <c r="O66" s="998"/>
      <c r="P66" s="999"/>
      <c r="Q66" s="1003" t="s">
        <v>417</v>
      </c>
      <c r="R66" s="1004"/>
      <c r="S66" s="1004"/>
      <c r="T66" s="1004"/>
      <c r="U66" s="1005"/>
      <c r="V66" s="1003" t="s">
        <v>396</v>
      </c>
      <c r="W66" s="1004"/>
      <c r="X66" s="1004"/>
      <c r="Y66" s="1004"/>
      <c r="Z66" s="1005"/>
      <c r="AA66" s="1003" t="s">
        <v>397</v>
      </c>
      <c r="AB66" s="1004"/>
      <c r="AC66" s="1004"/>
      <c r="AD66" s="1004"/>
      <c r="AE66" s="1005"/>
      <c r="AF66" s="1009" t="s">
        <v>418</v>
      </c>
      <c r="AG66" s="1010"/>
      <c r="AH66" s="1010"/>
      <c r="AI66" s="1010"/>
      <c r="AJ66" s="1011"/>
      <c r="AK66" s="1003" t="s">
        <v>419</v>
      </c>
      <c r="AL66" s="998"/>
      <c r="AM66" s="998"/>
      <c r="AN66" s="998"/>
      <c r="AO66" s="999"/>
      <c r="AP66" s="1003" t="s">
        <v>400</v>
      </c>
      <c r="AQ66" s="1004"/>
      <c r="AR66" s="1004"/>
      <c r="AS66" s="1004"/>
      <c r="AT66" s="1005"/>
      <c r="AU66" s="1003" t="s">
        <v>420</v>
      </c>
      <c r="AV66" s="1004"/>
      <c r="AW66" s="1004"/>
      <c r="AX66" s="1004"/>
      <c r="AY66" s="1005"/>
      <c r="AZ66" s="1003" t="s">
        <v>379</v>
      </c>
      <c r="BA66" s="1004"/>
      <c r="BB66" s="1004"/>
      <c r="BC66" s="1004"/>
      <c r="BD66" s="1017"/>
      <c r="BE66" s="241"/>
      <c r="BF66" s="241"/>
      <c r="BG66" s="241"/>
      <c r="BH66" s="241"/>
      <c r="BI66" s="241"/>
      <c r="BJ66" s="241"/>
      <c r="BK66" s="241"/>
      <c r="BL66" s="241"/>
      <c r="BM66" s="241"/>
      <c r="BN66" s="241"/>
      <c r="BO66" s="241"/>
      <c r="BP66" s="241"/>
      <c r="BQ66" s="238">
        <v>60</v>
      </c>
      <c r="BR66" s="243"/>
      <c r="BS66" s="947"/>
      <c r="BT66" s="948"/>
      <c r="BU66" s="948"/>
      <c r="BV66" s="948"/>
      <c r="BW66" s="948"/>
      <c r="BX66" s="948"/>
      <c r="BY66" s="948"/>
      <c r="BZ66" s="948"/>
      <c r="CA66" s="948"/>
      <c r="CB66" s="948"/>
      <c r="CC66" s="948"/>
      <c r="CD66" s="948"/>
      <c r="CE66" s="948"/>
      <c r="CF66" s="948"/>
      <c r="CG66" s="957"/>
      <c r="CH66" s="958"/>
      <c r="CI66" s="959"/>
      <c r="CJ66" s="959"/>
      <c r="CK66" s="959"/>
      <c r="CL66" s="960"/>
      <c r="CM66" s="958"/>
      <c r="CN66" s="959"/>
      <c r="CO66" s="959"/>
      <c r="CP66" s="959"/>
      <c r="CQ66" s="960"/>
      <c r="CR66" s="958"/>
      <c r="CS66" s="959"/>
      <c r="CT66" s="959"/>
      <c r="CU66" s="959"/>
      <c r="CV66" s="960"/>
      <c r="CW66" s="958"/>
      <c r="CX66" s="959"/>
      <c r="CY66" s="959"/>
      <c r="CZ66" s="959"/>
      <c r="DA66" s="960"/>
      <c r="DB66" s="958"/>
      <c r="DC66" s="959"/>
      <c r="DD66" s="959"/>
      <c r="DE66" s="959"/>
      <c r="DF66" s="960"/>
      <c r="DG66" s="958"/>
      <c r="DH66" s="959"/>
      <c r="DI66" s="959"/>
      <c r="DJ66" s="959"/>
      <c r="DK66" s="960"/>
      <c r="DL66" s="958"/>
      <c r="DM66" s="959"/>
      <c r="DN66" s="959"/>
      <c r="DO66" s="959"/>
      <c r="DP66" s="960"/>
      <c r="DQ66" s="958"/>
      <c r="DR66" s="959"/>
      <c r="DS66" s="959"/>
      <c r="DT66" s="959"/>
      <c r="DU66" s="960"/>
      <c r="DV66" s="947"/>
      <c r="DW66" s="948"/>
      <c r="DX66" s="948"/>
      <c r="DY66" s="948"/>
      <c r="DZ66" s="949"/>
      <c r="EA66" s="230"/>
    </row>
    <row r="67" spans="1:131" ht="26.25" customHeight="1" thickBot="1" x14ac:dyDescent="0.25">
      <c r="A67" s="1000"/>
      <c r="B67" s="1001"/>
      <c r="C67" s="1001"/>
      <c r="D67" s="1001"/>
      <c r="E67" s="1001"/>
      <c r="F67" s="1001"/>
      <c r="G67" s="1001"/>
      <c r="H67" s="1001"/>
      <c r="I67" s="1001"/>
      <c r="J67" s="1001"/>
      <c r="K67" s="1001"/>
      <c r="L67" s="1001"/>
      <c r="M67" s="1001"/>
      <c r="N67" s="1001"/>
      <c r="O67" s="1001"/>
      <c r="P67" s="1002"/>
      <c r="Q67" s="1006"/>
      <c r="R67" s="1007"/>
      <c r="S67" s="1007"/>
      <c r="T67" s="1007"/>
      <c r="U67" s="1008"/>
      <c r="V67" s="1006"/>
      <c r="W67" s="1007"/>
      <c r="X67" s="1007"/>
      <c r="Y67" s="1007"/>
      <c r="Z67" s="1008"/>
      <c r="AA67" s="1006"/>
      <c r="AB67" s="1007"/>
      <c r="AC67" s="1007"/>
      <c r="AD67" s="1007"/>
      <c r="AE67" s="1008"/>
      <c r="AF67" s="1012"/>
      <c r="AG67" s="1013"/>
      <c r="AH67" s="1013"/>
      <c r="AI67" s="1013"/>
      <c r="AJ67" s="1014"/>
      <c r="AK67" s="1015"/>
      <c r="AL67" s="1001"/>
      <c r="AM67" s="1001"/>
      <c r="AN67" s="1001"/>
      <c r="AO67" s="1002"/>
      <c r="AP67" s="1006"/>
      <c r="AQ67" s="1007"/>
      <c r="AR67" s="1007"/>
      <c r="AS67" s="1007"/>
      <c r="AT67" s="1008"/>
      <c r="AU67" s="1006"/>
      <c r="AV67" s="1007"/>
      <c r="AW67" s="1007"/>
      <c r="AX67" s="1007"/>
      <c r="AY67" s="1008"/>
      <c r="AZ67" s="1006"/>
      <c r="BA67" s="1007"/>
      <c r="BB67" s="1007"/>
      <c r="BC67" s="1007"/>
      <c r="BD67" s="1018"/>
      <c r="BE67" s="241"/>
      <c r="BF67" s="241"/>
      <c r="BG67" s="241"/>
      <c r="BH67" s="241"/>
      <c r="BI67" s="241"/>
      <c r="BJ67" s="241"/>
      <c r="BK67" s="241"/>
      <c r="BL67" s="241"/>
      <c r="BM67" s="241"/>
      <c r="BN67" s="241"/>
      <c r="BO67" s="241"/>
      <c r="BP67" s="241"/>
      <c r="BQ67" s="238">
        <v>61</v>
      </c>
      <c r="BR67" s="243"/>
      <c r="BS67" s="947"/>
      <c r="BT67" s="948"/>
      <c r="BU67" s="948"/>
      <c r="BV67" s="948"/>
      <c r="BW67" s="948"/>
      <c r="BX67" s="948"/>
      <c r="BY67" s="948"/>
      <c r="BZ67" s="948"/>
      <c r="CA67" s="948"/>
      <c r="CB67" s="948"/>
      <c r="CC67" s="948"/>
      <c r="CD67" s="948"/>
      <c r="CE67" s="948"/>
      <c r="CF67" s="948"/>
      <c r="CG67" s="957"/>
      <c r="CH67" s="958"/>
      <c r="CI67" s="959"/>
      <c r="CJ67" s="959"/>
      <c r="CK67" s="959"/>
      <c r="CL67" s="960"/>
      <c r="CM67" s="958"/>
      <c r="CN67" s="959"/>
      <c r="CO67" s="959"/>
      <c r="CP67" s="959"/>
      <c r="CQ67" s="960"/>
      <c r="CR67" s="958"/>
      <c r="CS67" s="959"/>
      <c r="CT67" s="959"/>
      <c r="CU67" s="959"/>
      <c r="CV67" s="960"/>
      <c r="CW67" s="958"/>
      <c r="CX67" s="959"/>
      <c r="CY67" s="959"/>
      <c r="CZ67" s="959"/>
      <c r="DA67" s="960"/>
      <c r="DB67" s="958"/>
      <c r="DC67" s="959"/>
      <c r="DD67" s="959"/>
      <c r="DE67" s="959"/>
      <c r="DF67" s="960"/>
      <c r="DG67" s="958"/>
      <c r="DH67" s="959"/>
      <c r="DI67" s="959"/>
      <c r="DJ67" s="959"/>
      <c r="DK67" s="960"/>
      <c r="DL67" s="958"/>
      <c r="DM67" s="959"/>
      <c r="DN67" s="959"/>
      <c r="DO67" s="959"/>
      <c r="DP67" s="960"/>
      <c r="DQ67" s="958"/>
      <c r="DR67" s="959"/>
      <c r="DS67" s="959"/>
      <c r="DT67" s="959"/>
      <c r="DU67" s="960"/>
      <c r="DV67" s="947"/>
      <c r="DW67" s="948"/>
      <c r="DX67" s="948"/>
      <c r="DY67" s="948"/>
      <c r="DZ67" s="949"/>
      <c r="EA67" s="230"/>
    </row>
    <row r="68" spans="1:131" ht="26.25" customHeight="1" thickTop="1" x14ac:dyDescent="0.2">
      <c r="A68" s="236">
        <v>1</v>
      </c>
      <c r="B68" s="987" t="s">
        <v>578</v>
      </c>
      <c r="C68" s="988"/>
      <c r="D68" s="988"/>
      <c r="E68" s="988"/>
      <c r="F68" s="988"/>
      <c r="G68" s="988"/>
      <c r="H68" s="988"/>
      <c r="I68" s="988"/>
      <c r="J68" s="988"/>
      <c r="K68" s="988"/>
      <c r="L68" s="988"/>
      <c r="M68" s="988"/>
      <c r="N68" s="988"/>
      <c r="O68" s="988"/>
      <c r="P68" s="989"/>
      <c r="Q68" s="990">
        <v>5084</v>
      </c>
      <c r="R68" s="984"/>
      <c r="S68" s="984"/>
      <c r="T68" s="984"/>
      <c r="U68" s="984"/>
      <c r="V68" s="984">
        <v>4185</v>
      </c>
      <c r="W68" s="984"/>
      <c r="X68" s="984"/>
      <c r="Y68" s="984"/>
      <c r="Z68" s="984"/>
      <c r="AA68" s="984">
        <v>899</v>
      </c>
      <c r="AB68" s="984"/>
      <c r="AC68" s="984"/>
      <c r="AD68" s="984"/>
      <c r="AE68" s="984"/>
      <c r="AF68" s="984">
        <v>899</v>
      </c>
      <c r="AG68" s="984"/>
      <c r="AH68" s="984"/>
      <c r="AI68" s="984"/>
      <c r="AJ68" s="984"/>
      <c r="AK68" s="984" t="s">
        <v>577</v>
      </c>
      <c r="AL68" s="984"/>
      <c r="AM68" s="984"/>
      <c r="AN68" s="984"/>
      <c r="AO68" s="984"/>
      <c r="AP68" s="984">
        <v>699</v>
      </c>
      <c r="AQ68" s="984"/>
      <c r="AR68" s="984"/>
      <c r="AS68" s="984"/>
      <c r="AT68" s="984"/>
      <c r="AU68" s="984">
        <v>131</v>
      </c>
      <c r="AV68" s="984"/>
      <c r="AW68" s="984"/>
      <c r="AX68" s="984"/>
      <c r="AY68" s="984"/>
      <c r="AZ68" s="985"/>
      <c r="BA68" s="985"/>
      <c r="BB68" s="985"/>
      <c r="BC68" s="985"/>
      <c r="BD68" s="986"/>
      <c r="BE68" s="241"/>
      <c r="BF68" s="241"/>
      <c r="BG68" s="241"/>
      <c r="BH68" s="241"/>
      <c r="BI68" s="241"/>
      <c r="BJ68" s="241"/>
      <c r="BK68" s="241"/>
      <c r="BL68" s="241"/>
      <c r="BM68" s="241"/>
      <c r="BN68" s="241"/>
      <c r="BO68" s="241"/>
      <c r="BP68" s="241"/>
      <c r="BQ68" s="238">
        <v>62</v>
      </c>
      <c r="BR68" s="243"/>
      <c r="BS68" s="947"/>
      <c r="BT68" s="948"/>
      <c r="BU68" s="948"/>
      <c r="BV68" s="948"/>
      <c r="BW68" s="948"/>
      <c r="BX68" s="948"/>
      <c r="BY68" s="948"/>
      <c r="BZ68" s="948"/>
      <c r="CA68" s="948"/>
      <c r="CB68" s="948"/>
      <c r="CC68" s="948"/>
      <c r="CD68" s="948"/>
      <c r="CE68" s="948"/>
      <c r="CF68" s="948"/>
      <c r="CG68" s="957"/>
      <c r="CH68" s="958"/>
      <c r="CI68" s="959"/>
      <c r="CJ68" s="959"/>
      <c r="CK68" s="959"/>
      <c r="CL68" s="960"/>
      <c r="CM68" s="958"/>
      <c r="CN68" s="959"/>
      <c r="CO68" s="959"/>
      <c r="CP68" s="959"/>
      <c r="CQ68" s="960"/>
      <c r="CR68" s="958"/>
      <c r="CS68" s="959"/>
      <c r="CT68" s="959"/>
      <c r="CU68" s="959"/>
      <c r="CV68" s="960"/>
      <c r="CW68" s="958"/>
      <c r="CX68" s="959"/>
      <c r="CY68" s="959"/>
      <c r="CZ68" s="959"/>
      <c r="DA68" s="960"/>
      <c r="DB68" s="958"/>
      <c r="DC68" s="959"/>
      <c r="DD68" s="959"/>
      <c r="DE68" s="959"/>
      <c r="DF68" s="960"/>
      <c r="DG68" s="958"/>
      <c r="DH68" s="959"/>
      <c r="DI68" s="959"/>
      <c r="DJ68" s="959"/>
      <c r="DK68" s="960"/>
      <c r="DL68" s="958"/>
      <c r="DM68" s="959"/>
      <c r="DN68" s="959"/>
      <c r="DO68" s="959"/>
      <c r="DP68" s="960"/>
      <c r="DQ68" s="958"/>
      <c r="DR68" s="959"/>
      <c r="DS68" s="959"/>
      <c r="DT68" s="959"/>
      <c r="DU68" s="960"/>
      <c r="DV68" s="947"/>
      <c r="DW68" s="948"/>
      <c r="DX68" s="948"/>
      <c r="DY68" s="948"/>
      <c r="DZ68" s="949"/>
      <c r="EA68" s="230"/>
    </row>
    <row r="69" spans="1:131" ht="26.25" customHeight="1" x14ac:dyDescent="0.2">
      <c r="A69" s="238">
        <v>2</v>
      </c>
      <c r="B69" s="976" t="s">
        <v>579</v>
      </c>
      <c r="C69" s="977"/>
      <c r="D69" s="977"/>
      <c r="E69" s="977"/>
      <c r="F69" s="977"/>
      <c r="G69" s="977"/>
      <c r="H69" s="977"/>
      <c r="I69" s="977"/>
      <c r="J69" s="977"/>
      <c r="K69" s="977"/>
      <c r="L69" s="977"/>
      <c r="M69" s="977"/>
      <c r="N69" s="977"/>
      <c r="O69" s="977"/>
      <c r="P69" s="978"/>
      <c r="Q69" s="979">
        <v>83</v>
      </c>
      <c r="R69" s="973"/>
      <c r="S69" s="973"/>
      <c r="T69" s="973"/>
      <c r="U69" s="973"/>
      <c r="V69" s="973">
        <v>78</v>
      </c>
      <c r="W69" s="973"/>
      <c r="X69" s="973"/>
      <c r="Y69" s="973"/>
      <c r="Z69" s="973"/>
      <c r="AA69" s="973">
        <v>5</v>
      </c>
      <c r="AB69" s="973"/>
      <c r="AC69" s="973"/>
      <c r="AD69" s="973"/>
      <c r="AE69" s="973"/>
      <c r="AF69" s="973">
        <v>5</v>
      </c>
      <c r="AG69" s="973"/>
      <c r="AH69" s="973"/>
      <c r="AI69" s="973"/>
      <c r="AJ69" s="973"/>
      <c r="AK69" s="973" t="s">
        <v>577</v>
      </c>
      <c r="AL69" s="973"/>
      <c r="AM69" s="973"/>
      <c r="AN69" s="973"/>
      <c r="AO69" s="973"/>
      <c r="AP69" s="973">
        <v>401</v>
      </c>
      <c r="AQ69" s="973"/>
      <c r="AR69" s="973"/>
      <c r="AS69" s="973"/>
      <c r="AT69" s="973"/>
      <c r="AU69" s="973">
        <v>58</v>
      </c>
      <c r="AV69" s="973"/>
      <c r="AW69" s="973"/>
      <c r="AX69" s="973"/>
      <c r="AY69" s="973"/>
      <c r="AZ69" s="974"/>
      <c r="BA69" s="974"/>
      <c r="BB69" s="974"/>
      <c r="BC69" s="974"/>
      <c r="BD69" s="975"/>
      <c r="BE69" s="241"/>
      <c r="BF69" s="241"/>
      <c r="BG69" s="241"/>
      <c r="BH69" s="241"/>
      <c r="BI69" s="241"/>
      <c r="BJ69" s="241"/>
      <c r="BK69" s="241"/>
      <c r="BL69" s="241"/>
      <c r="BM69" s="241"/>
      <c r="BN69" s="241"/>
      <c r="BO69" s="241"/>
      <c r="BP69" s="241"/>
      <c r="BQ69" s="238">
        <v>63</v>
      </c>
      <c r="BR69" s="243"/>
      <c r="BS69" s="947"/>
      <c r="BT69" s="948"/>
      <c r="BU69" s="948"/>
      <c r="BV69" s="948"/>
      <c r="BW69" s="948"/>
      <c r="BX69" s="948"/>
      <c r="BY69" s="948"/>
      <c r="BZ69" s="948"/>
      <c r="CA69" s="948"/>
      <c r="CB69" s="948"/>
      <c r="CC69" s="948"/>
      <c r="CD69" s="948"/>
      <c r="CE69" s="948"/>
      <c r="CF69" s="948"/>
      <c r="CG69" s="957"/>
      <c r="CH69" s="958"/>
      <c r="CI69" s="959"/>
      <c r="CJ69" s="959"/>
      <c r="CK69" s="959"/>
      <c r="CL69" s="960"/>
      <c r="CM69" s="958"/>
      <c r="CN69" s="959"/>
      <c r="CO69" s="959"/>
      <c r="CP69" s="959"/>
      <c r="CQ69" s="960"/>
      <c r="CR69" s="958"/>
      <c r="CS69" s="959"/>
      <c r="CT69" s="959"/>
      <c r="CU69" s="959"/>
      <c r="CV69" s="960"/>
      <c r="CW69" s="958"/>
      <c r="CX69" s="959"/>
      <c r="CY69" s="959"/>
      <c r="CZ69" s="959"/>
      <c r="DA69" s="960"/>
      <c r="DB69" s="958"/>
      <c r="DC69" s="959"/>
      <c r="DD69" s="959"/>
      <c r="DE69" s="959"/>
      <c r="DF69" s="960"/>
      <c r="DG69" s="958"/>
      <c r="DH69" s="959"/>
      <c r="DI69" s="959"/>
      <c r="DJ69" s="959"/>
      <c r="DK69" s="960"/>
      <c r="DL69" s="958"/>
      <c r="DM69" s="959"/>
      <c r="DN69" s="959"/>
      <c r="DO69" s="959"/>
      <c r="DP69" s="960"/>
      <c r="DQ69" s="958"/>
      <c r="DR69" s="959"/>
      <c r="DS69" s="959"/>
      <c r="DT69" s="959"/>
      <c r="DU69" s="960"/>
      <c r="DV69" s="947"/>
      <c r="DW69" s="948"/>
      <c r="DX69" s="948"/>
      <c r="DY69" s="948"/>
      <c r="DZ69" s="949"/>
      <c r="EA69" s="230"/>
    </row>
    <row r="70" spans="1:131" ht="26.25" customHeight="1" x14ac:dyDescent="0.2">
      <c r="A70" s="238">
        <v>3</v>
      </c>
      <c r="B70" s="976" t="s">
        <v>580</v>
      </c>
      <c r="C70" s="977"/>
      <c r="D70" s="977"/>
      <c r="E70" s="977"/>
      <c r="F70" s="977"/>
      <c r="G70" s="977"/>
      <c r="H70" s="977"/>
      <c r="I70" s="977"/>
      <c r="J70" s="977"/>
      <c r="K70" s="977"/>
      <c r="L70" s="977"/>
      <c r="M70" s="977"/>
      <c r="N70" s="977"/>
      <c r="O70" s="977"/>
      <c r="P70" s="978"/>
      <c r="Q70" s="979">
        <v>252</v>
      </c>
      <c r="R70" s="973"/>
      <c r="S70" s="973"/>
      <c r="T70" s="973"/>
      <c r="U70" s="973"/>
      <c r="V70" s="973">
        <v>196</v>
      </c>
      <c r="W70" s="973"/>
      <c r="X70" s="973"/>
      <c r="Y70" s="973"/>
      <c r="Z70" s="973"/>
      <c r="AA70" s="973">
        <v>56</v>
      </c>
      <c r="AB70" s="973"/>
      <c r="AC70" s="973"/>
      <c r="AD70" s="973"/>
      <c r="AE70" s="973"/>
      <c r="AF70" s="973">
        <v>56</v>
      </c>
      <c r="AG70" s="973"/>
      <c r="AH70" s="973"/>
      <c r="AI70" s="973"/>
      <c r="AJ70" s="973"/>
      <c r="AK70" s="973" t="s">
        <v>577</v>
      </c>
      <c r="AL70" s="973"/>
      <c r="AM70" s="973"/>
      <c r="AN70" s="973"/>
      <c r="AO70" s="973"/>
      <c r="AP70" s="973" t="s">
        <v>577</v>
      </c>
      <c r="AQ70" s="973"/>
      <c r="AR70" s="973"/>
      <c r="AS70" s="973"/>
      <c r="AT70" s="973"/>
      <c r="AU70" s="973" t="s">
        <v>577</v>
      </c>
      <c r="AV70" s="973"/>
      <c r="AW70" s="973"/>
      <c r="AX70" s="973"/>
      <c r="AY70" s="973"/>
      <c r="AZ70" s="974"/>
      <c r="BA70" s="974"/>
      <c r="BB70" s="974"/>
      <c r="BC70" s="974"/>
      <c r="BD70" s="975"/>
      <c r="BE70" s="241"/>
      <c r="BF70" s="241"/>
      <c r="BG70" s="241"/>
      <c r="BH70" s="241"/>
      <c r="BI70" s="241"/>
      <c r="BJ70" s="241"/>
      <c r="BK70" s="241"/>
      <c r="BL70" s="241"/>
      <c r="BM70" s="241"/>
      <c r="BN70" s="241"/>
      <c r="BO70" s="241"/>
      <c r="BP70" s="241"/>
      <c r="BQ70" s="238">
        <v>64</v>
      </c>
      <c r="BR70" s="243"/>
      <c r="BS70" s="947"/>
      <c r="BT70" s="948"/>
      <c r="BU70" s="948"/>
      <c r="BV70" s="948"/>
      <c r="BW70" s="948"/>
      <c r="BX70" s="948"/>
      <c r="BY70" s="948"/>
      <c r="BZ70" s="948"/>
      <c r="CA70" s="948"/>
      <c r="CB70" s="948"/>
      <c r="CC70" s="948"/>
      <c r="CD70" s="948"/>
      <c r="CE70" s="948"/>
      <c r="CF70" s="948"/>
      <c r="CG70" s="957"/>
      <c r="CH70" s="958"/>
      <c r="CI70" s="959"/>
      <c r="CJ70" s="959"/>
      <c r="CK70" s="959"/>
      <c r="CL70" s="960"/>
      <c r="CM70" s="958"/>
      <c r="CN70" s="959"/>
      <c r="CO70" s="959"/>
      <c r="CP70" s="959"/>
      <c r="CQ70" s="960"/>
      <c r="CR70" s="958"/>
      <c r="CS70" s="959"/>
      <c r="CT70" s="959"/>
      <c r="CU70" s="959"/>
      <c r="CV70" s="960"/>
      <c r="CW70" s="958"/>
      <c r="CX70" s="959"/>
      <c r="CY70" s="959"/>
      <c r="CZ70" s="959"/>
      <c r="DA70" s="960"/>
      <c r="DB70" s="958"/>
      <c r="DC70" s="959"/>
      <c r="DD70" s="959"/>
      <c r="DE70" s="959"/>
      <c r="DF70" s="960"/>
      <c r="DG70" s="958"/>
      <c r="DH70" s="959"/>
      <c r="DI70" s="959"/>
      <c r="DJ70" s="959"/>
      <c r="DK70" s="960"/>
      <c r="DL70" s="958"/>
      <c r="DM70" s="959"/>
      <c r="DN70" s="959"/>
      <c r="DO70" s="959"/>
      <c r="DP70" s="960"/>
      <c r="DQ70" s="958"/>
      <c r="DR70" s="959"/>
      <c r="DS70" s="959"/>
      <c r="DT70" s="959"/>
      <c r="DU70" s="960"/>
      <c r="DV70" s="947"/>
      <c r="DW70" s="948"/>
      <c r="DX70" s="948"/>
      <c r="DY70" s="948"/>
      <c r="DZ70" s="949"/>
      <c r="EA70" s="230"/>
    </row>
    <row r="71" spans="1:131" ht="26.25" customHeight="1" x14ac:dyDescent="0.2">
      <c r="A71" s="238">
        <v>4</v>
      </c>
      <c r="B71" s="976" t="s">
        <v>581</v>
      </c>
      <c r="C71" s="977"/>
      <c r="D71" s="977"/>
      <c r="E71" s="977"/>
      <c r="F71" s="977"/>
      <c r="G71" s="977"/>
      <c r="H71" s="977"/>
      <c r="I71" s="977"/>
      <c r="J71" s="977"/>
      <c r="K71" s="977"/>
      <c r="L71" s="977"/>
      <c r="M71" s="977"/>
      <c r="N71" s="977"/>
      <c r="O71" s="977"/>
      <c r="P71" s="978"/>
      <c r="Q71" s="979">
        <v>158</v>
      </c>
      <c r="R71" s="973"/>
      <c r="S71" s="973"/>
      <c r="T71" s="973"/>
      <c r="U71" s="973"/>
      <c r="V71" s="973">
        <v>156</v>
      </c>
      <c r="W71" s="973"/>
      <c r="X71" s="973"/>
      <c r="Y71" s="973"/>
      <c r="Z71" s="973"/>
      <c r="AA71" s="973">
        <v>2</v>
      </c>
      <c r="AB71" s="973"/>
      <c r="AC71" s="973"/>
      <c r="AD71" s="973"/>
      <c r="AE71" s="973"/>
      <c r="AF71" s="973">
        <v>2</v>
      </c>
      <c r="AG71" s="973"/>
      <c r="AH71" s="973"/>
      <c r="AI71" s="973"/>
      <c r="AJ71" s="973"/>
      <c r="AK71" s="973" t="s">
        <v>577</v>
      </c>
      <c r="AL71" s="973"/>
      <c r="AM71" s="973"/>
      <c r="AN71" s="973"/>
      <c r="AO71" s="973"/>
      <c r="AP71" s="973" t="s">
        <v>577</v>
      </c>
      <c r="AQ71" s="973"/>
      <c r="AR71" s="973"/>
      <c r="AS71" s="973"/>
      <c r="AT71" s="973"/>
      <c r="AU71" s="973" t="s">
        <v>577</v>
      </c>
      <c r="AV71" s="973"/>
      <c r="AW71" s="973"/>
      <c r="AX71" s="973"/>
      <c r="AY71" s="973"/>
      <c r="AZ71" s="974"/>
      <c r="BA71" s="974"/>
      <c r="BB71" s="974"/>
      <c r="BC71" s="974"/>
      <c r="BD71" s="975"/>
      <c r="BE71" s="241"/>
      <c r="BF71" s="241"/>
      <c r="BG71" s="241"/>
      <c r="BH71" s="241"/>
      <c r="BI71" s="241"/>
      <c r="BJ71" s="241"/>
      <c r="BK71" s="241"/>
      <c r="BL71" s="241"/>
      <c r="BM71" s="241"/>
      <c r="BN71" s="241"/>
      <c r="BO71" s="241"/>
      <c r="BP71" s="241"/>
      <c r="BQ71" s="238">
        <v>65</v>
      </c>
      <c r="BR71" s="243"/>
      <c r="BS71" s="947"/>
      <c r="BT71" s="948"/>
      <c r="BU71" s="948"/>
      <c r="BV71" s="948"/>
      <c r="BW71" s="948"/>
      <c r="BX71" s="948"/>
      <c r="BY71" s="948"/>
      <c r="BZ71" s="948"/>
      <c r="CA71" s="948"/>
      <c r="CB71" s="948"/>
      <c r="CC71" s="948"/>
      <c r="CD71" s="948"/>
      <c r="CE71" s="948"/>
      <c r="CF71" s="948"/>
      <c r="CG71" s="957"/>
      <c r="CH71" s="958"/>
      <c r="CI71" s="959"/>
      <c r="CJ71" s="959"/>
      <c r="CK71" s="959"/>
      <c r="CL71" s="960"/>
      <c r="CM71" s="958"/>
      <c r="CN71" s="959"/>
      <c r="CO71" s="959"/>
      <c r="CP71" s="959"/>
      <c r="CQ71" s="960"/>
      <c r="CR71" s="958"/>
      <c r="CS71" s="959"/>
      <c r="CT71" s="959"/>
      <c r="CU71" s="959"/>
      <c r="CV71" s="960"/>
      <c r="CW71" s="958"/>
      <c r="CX71" s="959"/>
      <c r="CY71" s="959"/>
      <c r="CZ71" s="959"/>
      <c r="DA71" s="960"/>
      <c r="DB71" s="958"/>
      <c r="DC71" s="959"/>
      <c r="DD71" s="959"/>
      <c r="DE71" s="959"/>
      <c r="DF71" s="960"/>
      <c r="DG71" s="958"/>
      <c r="DH71" s="959"/>
      <c r="DI71" s="959"/>
      <c r="DJ71" s="959"/>
      <c r="DK71" s="960"/>
      <c r="DL71" s="958"/>
      <c r="DM71" s="959"/>
      <c r="DN71" s="959"/>
      <c r="DO71" s="959"/>
      <c r="DP71" s="960"/>
      <c r="DQ71" s="958"/>
      <c r="DR71" s="959"/>
      <c r="DS71" s="959"/>
      <c r="DT71" s="959"/>
      <c r="DU71" s="960"/>
      <c r="DV71" s="947"/>
      <c r="DW71" s="948"/>
      <c r="DX71" s="948"/>
      <c r="DY71" s="948"/>
      <c r="DZ71" s="949"/>
      <c r="EA71" s="230"/>
    </row>
    <row r="72" spans="1:131" ht="26.25" customHeight="1" x14ac:dyDescent="0.2">
      <c r="A72" s="238">
        <v>5</v>
      </c>
      <c r="B72" s="976" t="s">
        <v>582</v>
      </c>
      <c r="C72" s="977"/>
      <c r="D72" s="977"/>
      <c r="E72" s="977"/>
      <c r="F72" s="977"/>
      <c r="G72" s="977"/>
      <c r="H72" s="977"/>
      <c r="I72" s="977"/>
      <c r="J72" s="977"/>
      <c r="K72" s="977"/>
      <c r="L72" s="977"/>
      <c r="M72" s="977"/>
      <c r="N72" s="977"/>
      <c r="O72" s="977"/>
      <c r="P72" s="978"/>
      <c r="Q72" s="979">
        <v>167997</v>
      </c>
      <c r="R72" s="973"/>
      <c r="S72" s="973"/>
      <c r="T72" s="973"/>
      <c r="U72" s="973"/>
      <c r="V72" s="973">
        <v>167997</v>
      </c>
      <c r="W72" s="973"/>
      <c r="X72" s="973"/>
      <c r="Y72" s="973"/>
      <c r="Z72" s="973"/>
      <c r="AA72" s="973" t="s">
        <v>577</v>
      </c>
      <c r="AB72" s="973"/>
      <c r="AC72" s="973"/>
      <c r="AD72" s="973"/>
      <c r="AE72" s="973"/>
      <c r="AF72" s="973" t="s">
        <v>577</v>
      </c>
      <c r="AG72" s="973"/>
      <c r="AH72" s="973"/>
      <c r="AI72" s="973"/>
      <c r="AJ72" s="973"/>
      <c r="AK72" s="973" t="s">
        <v>577</v>
      </c>
      <c r="AL72" s="973"/>
      <c r="AM72" s="973"/>
      <c r="AN72" s="973"/>
      <c r="AO72" s="973"/>
      <c r="AP72" s="973" t="s">
        <v>577</v>
      </c>
      <c r="AQ72" s="973"/>
      <c r="AR72" s="973"/>
      <c r="AS72" s="973"/>
      <c r="AT72" s="973"/>
      <c r="AU72" s="973" t="s">
        <v>577</v>
      </c>
      <c r="AV72" s="973"/>
      <c r="AW72" s="973"/>
      <c r="AX72" s="973"/>
      <c r="AY72" s="973"/>
      <c r="AZ72" s="974"/>
      <c r="BA72" s="974"/>
      <c r="BB72" s="974"/>
      <c r="BC72" s="974"/>
      <c r="BD72" s="975"/>
      <c r="BE72" s="241"/>
      <c r="BF72" s="241"/>
      <c r="BG72" s="241"/>
      <c r="BH72" s="241"/>
      <c r="BI72" s="241"/>
      <c r="BJ72" s="241"/>
      <c r="BK72" s="241"/>
      <c r="BL72" s="241"/>
      <c r="BM72" s="241"/>
      <c r="BN72" s="241"/>
      <c r="BO72" s="241"/>
      <c r="BP72" s="241"/>
      <c r="BQ72" s="238">
        <v>66</v>
      </c>
      <c r="BR72" s="243"/>
      <c r="BS72" s="947"/>
      <c r="BT72" s="948"/>
      <c r="BU72" s="948"/>
      <c r="BV72" s="948"/>
      <c r="BW72" s="948"/>
      <c r="BX72" s="948"/>
      <c r="BY72" s="948"/>
      <c r="BZ72" s="948"/>
      <c r="CA72" s="948"/>
      <c r="CB72" s="948"/>
      <c r="CC72" s="948"/>
      <c r="CD72" s="948"/>
      <c r="CE72" s="948"/>
      <c r="CF72" s="948"/>
      <c r="CG72" s="957"/>
      <c r="CH72" s="958"/>
      <c r="CI72" s="959"/>
      <c r="CJ72" s="959"/>
      <c r="CK72" s="959"/>
      <c r="CL72" s="960"/>
      <c r="CM72" s="958"/>
      <c r="CN72" s="959"/>
      <c r="CO72" s="959"/>
      <c r="CP72" s="959"/>
      <c r="CQ72" s="960"/>
      <c r="CR72" s="958"/>
      <c r="CS72" s="959"/>
      <c r="CT72" s="959"/>
      <c r="CU72" s="959"/>
      <c r="CV72" s="960"/>
      <c r="CW72" s="958"/>
      <c r="CX72" s="959"/>
      <c r="CY72" s="959"/>
      <c r="CZ72" s="959"/>
      <c r="DA72" s="960"/>
      <c r="DB72" s="958"/>
      <c r="DC72" s="959"/>
      <c r="DD72" s="959"/>
      <c r="DE72" s="959"/>
      <c r="DF72" s="960"/>
      <c r="DG72" s="958"/>
      <c r="DH72" s="959"/>
      <c r="DI72" s="959"/>
      <c r="DJ72" s="959"/>
      <c r="DK72" s="960"/>
      <c r="DL72" s="958"/>
      <c r="DM72" s="959"/>
      <c r="DN72" s="959"/>
      <c r="DO72" s="959"/>
      <c r="DP72" s="960"/>
      <c r="DQ72" s="958"/>
      <c r="DR72" s="959"/>
      <c r="DS72" s="959"/>
      <c r="DT72" s="959"/>
      <c r="DU72" s="960"/>
      <c r="DV72" s="947"/>
      <c r="DW72" s="948"/>
      <c r="DX72" s="948"/>
      <c r="DY72" s="948"/>
      <c r="DZ72" s="949"/>
      <c r="EA72" s="230"/>
    </row>
    <row r="73" spans="1:131" ht="26.25" customHeight="1" x14ac:dyDescent="0.2">
      <c r="A73" s="238">
        <v>6</v>
      </c>
      <c r="B73" s="976" t="s">
        <v>583</v>
      </c>
      <c r="C73" s="977"/>
      <c r="D73" s="977"/>
      <c r="E73" s="977"/>
      <c r="F73" s="977"/>
      <c r="G73" s="977"/>
      <c r="H73" s="977"/>
      <c r="I73" s="977"/>
      <c r="J73" s="977"/>
      <c r="K73" s="977"/>
      <c r="L73" s="977"/>
      <c r="M73" s="977"/>
      <c r="N73" s="977"/>
      <c r="O73" s="977"/>
      <c r="P73" s="978"/>
      <c r="Q73" s="979">
        <v>1392</v>
      </c>
      <c r="R73" s="973"/>
      <c r="S73" s="973"/>
      <c r="T73" s="973"/>
      <c r="U73" s="973"/>
      <c r="V73" s="973">
        <v>1353</v>
      </c>
      <c r="W73" s="973"/>
      <c r="X73" s="973"/>
      <c r="Y73" s="973"/>
      <c r="Z73" s="973"/>
      <c r="AA73" s="973">
        <v>39</v>
      </c>
      <c r="AB73" s="973"/>
      <c r="AC73" s="973"/>
      <c r="AD73" s="973"/>
      <c r="AE73" s="973"/>
      <c r="AF73" s="973">
        <v>39</v>
      </c>
      <c r="AG73" s="973"/>
      <c r="AH73" s="973"/>
      <c r="AI73" s="973"/>
      <c r="AJ73" s="973"/>
      <c r="AK73" s="973" t="s">
        <v>577</v>
      </c>
      <c r="AL73" s="973"/>
      <c r="AM73" s="973"/>
      <c r="AN73" s="973"/>
      <c r="AO73" s="973"/>
      <c r="AP73" s="973">
        <v>523</v>
      </c>
      <c r="AQ73" s="973"/>
      <c r="AR73" s="973"/>
      <c r="AS73" s="973"/>
      <c r="AT73" s="973"/>
      <c r="AU73" s="973">
        <v>133</v>
      </c>
      <c r="AV73" s="973"/>
      <c r="AW73" s="973"/>
      <c r="AX73" s="973"/>
      <c r="AY73" s="973"/>
      <c r="AZ73" s="974"/>
      <c r="BA73" s="974"/>
      <c r="BB73" s="974"/>
      <c r="BC73" s="974"/>
      <c r="BD73" s="975"/>
      <c r="BE73" s="241"/>
      <c r="BF73" s="241"/>
      <c r="BG73" s="241"/>
      <c r="BH73" s="241"/>
      <c r="BI73" s="241"/>
      <c r="BJ73" s="241"/>
      <c r="BK73" s="241"/>
      <c r="BL73" s="241"/>
      <c r="BM73" s="241"/>
      <c r="BN73" s="241"/>
      <c r="BO73" s="241"/>
      <c r="BP73" s="241"/>
      <c r="BQ73" s="238">
        <v>67</v>
      </c>
      <c r="BR73" s="243"/>
      <c r="BS73" s="947"/>
      <c r="BT73" s="948"/>
      <c r="BU73" s="948"/>
      <c r="BV73" s="948"/>
      <c r="BW73" s="948"/>
      <c r="BX73" s="948"/>
      <c r="BY73" s="948"/>
      <c r="BZ73" s="948"/>
      <c r="CA73" s="948"/>
      <c r="CB73" s="948"/>
      <c r="CC73" s="948"/>
      <c r="CD73" s="948"/>
      <c r="CE73" s="948"/>
      <c r="CF73" s="948"/>
      <c r="CG73" s="957"/>
      <c r="CH73" s="958"/>
      <c r="CI73" s="959"/>
      <c r="CJ73" s="959"/>
      <c r="CK73" s="959"/>
      <c r="CL73" s="960"/>
      <c r="CM73" s="958"/>
      <c r="CN73" s="959"/>
      <c r="CO73" s="959"/>
      <c r="CP73" s="959"/>
      <c r="CQ73" s="960"/>
      <c r="CR73" s="958"/>
      <c r="CS73" s="959"/>
      <c r="CT73" s="959"/>
      <c r="CU73" s="959"/>
      <c r="CV73" s="960"/>
      <c r="CW73" s="958"/>
      <c r="CX73" s="959"/>
      <c r="CY73" s="959"/>
      <c r="CZ73" s="959"/>
      <c r="DA73" s="960"/>
      <c r="DB73" s="958"/>
      <c r="DC73" s="959"/>
      <c r="DD73" s="959"/>
      <c r="DE73" s="959"/>
      <c r="DF73" s="960"/>
      <c r="DG73" s="958"/>
      <c r="DH73" s="959"/>
      <c r="DI73" s="959"/>
      <c r="DJ73" s="959"/>
      <c r="DK73" s="960"/>
      <c r="DL73" s="958"/>
      <c r="DM73" s="959"/>
      <c r="DN73" s="959"/>
      <c r="DO73" s="959"/>
      <c r="DP73" s="960"/>
      <c r="DQ73" s="958"/>
      <c r="DR73" s="959"/>
      <c r="DS73" s="959"/>
      <c r="DT73" s="959"/>
      <c r="DU73" s="960"/>
      <c r="DV73" s="947"/>
      <c r="DW73" s="948"/>
      <c r="DX73" s="948"/>
      <c r="DY73" s="948"/>
      <c r="DZ73" s="949"/>
      <c r="EA73" s="230"/>
    </row>
    <row r="74" spans="1:131" ht="26.25" customHeight="1" x14ac:dyDescent="0.2">
      <c r="A74" s="238">
        <v>7</v>
      </c>
      <c r="B74" s="976"/>
      <c r="C74" s="977"/>
      <c r="D74" s="977"/>
      <c r="E74" s="977"/>
      <c r="F74" s="977"/>
      <c r="G74" s="977"/>
      <c r="H74" s="977"/>
      <c r="I74" s="977"/>
      <c r="J74" s="977"/>
      <c r="K74" s="977"/>
      <c r="L74" s="977"/>
      <c r="M74" s="977"/>
      <c r="N74" s="977"/>
      <c r="O74" s="977"/>
      <c r="P74" s="978"/>
      <c r="Q74" s="979"/>
      <c r="R74" s="973"/>
      <c r="S74" s="973"/>
      <c r="T74" s="973"/>
      <c r="U74" s="973"/>
      <c r="V74" s="973"/>
      <c r="W74" s="973"/>
      <c r="X74" s="973"/>
      <c r="Y74" s="973"/>
      <c r="Z74" s="973"/>
      <c r="AA74" s="973"/>
      <c r="AB74" s="973"/>
      <c r="AC74" s="973"/>
      <c r="AD74" s="973"/>
      <c r="AE74" s="973"/>
      <c r="AF74" s="973"/>
      <c r="AG74" s="973"/>
      <c r="AH74" s="973"/>
      <c r="AI74" s="973"/>
      <c r="AJ74" s="973"/>
      <c r="AK74" s="973"/>
      <c r="AL74" s="973"/>
      <c r="AM74" s="973"/>
      <c r="AN74" s="973"/>
      <c r="AO74" s="973"/>
      <c r="AP74" s="973"/>
      <c r="AQ74" s="973"/>
      <c r="AR74" s="973"/>
      <c r="AS74" s="973"/>
      <c r="AT74" s="973"/>
      <c r="AU74" s="973"/>
      <c r="AV74" s="973"/>
      <c r="AW74" s="973"/>
      <c r="AX74" s="973"/>
      <c r="AY74" s="973"/>
      <c r="AZ74" s="974"/>
      <c r="BA74" s="974"/>
      <c r="BB74" s="974"/>
      <c r="BC74" s="974"/>
      <c r="BD74" s="975"/>
      <c r="BE74" s="241"/>
      <c r="BF74" s="241"/>
      <c r="BG74" s="241"/>
      <c r="BH74" s="241"/>
      <c r="BI74" s="241"/>
      <c r="BJ74" s="241"/>
      <c r="BK74" s="241"/>
      <c r="BL74" s="241"/>
      <c r="BM74" s="241"/>
      <c r="BN74" s="241"/>
      <c r="BO74" s="241"/>
      <c r="BP74" s="241"/>
      <c r="BQ74" s="238">
        <v>68</v>
      </c>
      <c r="BR74" s="243"/>
      <c r="BS74" s="947"/>
      <c r="BT74" s="948"/>
      <c r="BU74" s="948"/>
      <c r="BV74" s="948"/>
      <c r="BW74" s="948"/>
      <c r="BX74" s="948"/>
      <c r="BY74" s="948"/>
      <c r="BZ74" s="948"/>
      <c r="CA74" s="948"/>
      <c r="CB74" s="948"/>
      <c r="CC74" s="948"/>
      <c r="CD74" s="948"/>
      <c r="CE74" s="948"/>
      <c r="CF74" s="948"/>
      <c r="CG74" s="957"/>
      <c r="CH74" s="958"/>
      <c r="CI74" s="959"/>
      <c r="CJ74" s="959"/>
      <c r="CK74" s="959"/>
      <c r="CL74" s="960"/>
      <c r="CM74" s="958"/>
      <c r="CN74" s="959"/>
      <c r="CO74" s="959"/>
      <c r="CP74" s="959"/>
      <c r="CQ74" s="960"/>
      <c r="CR74" s="958"/>
      <c r="CS74" s="959"/>
      <c r="CT74" s="959"/>
      <c r="CU74" s="959"/>
      <c r="CV74" s="960"/>
      <c r="CW74" s="958"/>
      <c r="CX74" s="959"/>
      <c r="CY74" s="959"/>
      <c r="CZ74" s="959"/>
      <c r="DA74" s="960"/>
      <c r="DB74" s="958"/>
      <c r="DC74" s="959"/>
      <c r="DD74" s="959"/>
      <c r="DE74" s="959"/>
      <c r="DF74" s="960"/>
      <c r="DG74" s="958"/>
      <c r="DH74" s="959"/>
      <c r="DI74" s="959"/>
      <c r="DJ74" s="959"/>
      <c r="DK74" s="960"/>
      <c r="DL74" s="958"/>
      <c r="DM74" s="959"/>
      <c r="DN74" s="959"/>
      <c r="DO74" s="959"/>
      <c r="DP74" s="960"/>
      <c r="DQ74" s="958"/>
      <c r="DR74" s="959"/>
      <c r="DS74" s="959"/>
      <c r="DT74" s="959"/>
      <c r="DU74" s="960"/>
      <c r="DV74" s="947"/>
      <c r="DW74" s="948"/>
      <c r="DX74" s="948"/>
      <c r="DY74" s="948"/>
      <c r="DZ74" s="949"/>
      <c r="EA74" s="230"/>
    </row>
    <row r="75" spans="1:131" ht="26.25" customHeight="1" x14ac:dyDescent="0.2">
      <c r="A75" s="238">
        <v>8</v>
      </c>
      <c r="B75" s="976"/>
      <c r="C75" s="977"/>
      <c r="D75" s="977"/>
      <c r="E75" s="977"/>
      <c r="F75" s="977"/>
      <c r="G75" s="977"/>
      <c r="H75" s="977"/>
      <c r="I75" s="977"/>
      <c r="J75" s="977"/>
      <c r="K75" s="977"/>
      <c r="L75" s="977"/>
      <c r="M75" s="977"/>
      <c r="N75" s="977"/>
      <c r="O75" s="977"/>
      <c r="P75" s="978"/>
      <c r="Q75" s="980"/>
      <c r="R75" s="981"/>
      <c r="S75" s="981"/>
      <c r="T75" s="981"/>
      <c r="U75" s="982"/>
      <c r="V75" s="983"/>
      <c r="W75" s="981"/>
      <c r="X75" s="981"/>
      <c r="Y75" s="981"/>
      <c r="Z75" s="982"/>
      <c r="AA75" s="983"/>
      <c r="AB75" s="981"/>
      <c r="AC75" s="981"/>
      <c r="AD75" s="981"/>
      <c r="AE75" s="982"/>
      <c r="AF75" s="983"/>
      <c r="AG75" s="981"/>
      <c r="AH75" s="981"/>
      <c r="AI75" s="981"/>
      <c r="AJ75" s="982"/>
      <c r="AK75" s="983"/>
      <c r="AL75" s="981"/>
      <c r="AM75" s="981"/>
      <c r="AN75" s="981"/>
      <c r="AO75" s="982"/>
      <c r="AP75" s="983"/>
      <c r="AQ75" s="981"/>
      <c r="AR75" s="981"/>
      <c r="AS75" s="981"/>
      <c r="AT75" s="982"/>
      <c r="AU75" s="983"/>
      <c r="AV75" s="981"/>
      <c r="AW75" s="981"/>
      <c r="AX75" s="981"/>
      <c r="AY75" s="982"/>
      <c r="AZ75" s="974"/>
      <c r="BA75" s="974"/>
      <c r="BB75" s="974"/>
      <c r="BC75" s="974"/>
      <c r="BD75" s="975"/>
      <c r="BE75" s="241"/>
      <c r="BF75" s="241"/>
      <c r="BG75" s="241"/>
      <c r="BH75" s="241"/>
      <c r="BI75" s="241"/>
      <c r="BJ75" s="241"/>
      <c r="BK75" s="241"/>
      <c r="BL75" s="241"/>
      <c r="BM75" s="241"/>
      <c r="BN75" s="241"/>
      <c r="BO75" s="241"/>
      <c r="BP75" s="241"/>
      <c r="BQ75" s="238">
        <v>69</v>
      </c>
      <c r="BR75" s="243"/>
      <c r="BS75" s="947"/>
      <c r="BT75" s="948"/>
      <c r="BU75" s="948"/>
      <c r="BV75" s="948"/>
      <c r="BW75" s="948"/>
      <c r="BX75" s="948"/>
      <c r="BY75" s="948"/>
      <c r="BZ75" s="948"/>
      <c r="CA75" s="948"/>
      <c r="CB75" s="948"/>
      <c r="CC75" s="948"/>
      <c r="CD75" s="948"/>
      <c r="CE75" s="948"/>
      <c r="CF75" s="948"/>
      <c r="CG75" s="957"/>
      <c r="CH75" s="958"/>
      <c r="CI75" s="959"/>
      <c r="CJ75" s="959"/>
      <c r="CK75" s="959"/>
      <c r="CL75" s="960"/>
      <c r="CM75" s="958"/>
      <c r="CN75" s="959"/>
      <c r="CO75" s="959"/>
      <c r="CP75" s="959"/>
      <c r="CQ75" s="960"/>
      <c r="CR75" s="958"/>
      <c r="CS75" s="959"/>
      <c r="CT75" s="959"/>
      <c r="CU75" s="959"/>
      <c r="CV75" s="960"/>
      <c r="CW75" s="958"/>
      <c r="CX75" s="959"/>
      <c r="CY75" s="959"/>
      <c r="CZ75" s="959"/>
      <c r="DA75" s="960"/>
      <c r="DB75" s="958"/>
      <c r="DC75" s="959"/>
      <c r="DD75" s="959"/>
      <c r="DE75" s="959"/>
      <c r="DF75" s="960"/>
      <c r="DG75" s="958"/>
      <c r="DH75" s="959"/>
      <c r="DI75" s="959"/>
      <c r="DJ75" s="959"/>
      <c r="DK75" s="960"/>
      <c r="DL75" s="958"/>
      <c r="DM75" s="959"/>
      <c r="DN75" s="959"/>
      <c r="DO75" s="959"/>
      <c r="DP75" s="960"/>
      <c r="DQ75" s="958"/>
      <c r="DR75" s="959"/>
      <c r="DS75" s="959"/>
      <c r="DT75" s="959"/>
      <c r="DU75" s="960"/>
      <c r="DV75" s="947"/>
      <c r="DW75" s="948"/>
      <c r="DX75" s="948"/>
      <c r="DY75" s="948"/>
      <c r="DZ75" s="949"/>
      <c r="EA75" s="230"/>
    </row>
    <row r="76" spans="1:131" ht="26.25" customHeight="1" x14ac:dyDescent="0.2">
      <c r="A76" s="238">
        <v>9</v>
      </c>
      <c r="B76" s="976"/>
      <c r="C76" s="977"/>
      <c r="D76" s="977"/>
      <c r="E76" s="977"/>
      <c r="F76" s="977"/>
      <c r="G76" s="977"/>
      <c r="H76" s="977"/>
      <c r="I76" s="977"/>
      <c r="J76" s="977"/>
      <c r="K76" s="977"/>
      <c r="L76" s="977"/>
      <c r="M76" s="977"/>
      <c r="N76" s="977"/>
      <c r="O76" s="977"/>
      <c r="P76" s="978"/>
      <c r="Q76" s="980"/>
      <c r="R76" s="981"/>
      <c r="S76" s="981"/>
      <c r="T76" s="981"/>
      <c r="U76" s="982"/>
      <c r="V76" s="983"/>
      <c r="W76" s="981"/>
      <c r="X76" s="981"/>
      <c r="Y76" s="981"/>
      <c r="Z76" s="982"/>
      <c r="AA76" s="983"/>
      <c r="AB76" s="981"/>
      <c r="AC76" s="981"/>
      <c r="AD76" s="981"/>
      <c r="AE76" s="982"/>
      <c r="AF76" s="983"/>
      <c r="AG76" s="981"/>
      <c r="AH76" s="981"/>
      <c r="AI76" s="981"/>
      <c r="AJ76" s="982"/>
      <c r="AK76" s="983"/>
      <c r="AL76" s="981"/>
      <c r="AM76" s="981"/>
      <c r="AN76" s="981"/>
      <c r="AO76" s="982"/>
      <c r="AP76" s="983"/>
      <c r="AQ76" s="981"/>
      <c r="AR76" s="981"/>
      <c r="AS76" s="981"/>
      <c r="AT76" s="982"/>
      <c r="AU76" s="983"/>
      <c r="AV76" s="981"/>
      <c r="AW76" s="981"/>
      <c r="AX76" s="981"/>
      <c r="AY76" s="982"/>
      <c r="AZ76" s="974"/>
      <c r="BA76" s="974"/>
      <c r="BB76" s="974"/>
      <c r="BC76" s="974"/>
      <c r="BD76" s="975"/>
      <c r="BE76" s="241"/>
      <c r="BF76" s="241"/>
      <c r="BG76" s="241"/>
      <c r="BH76" s="241"/>
      <c r="BI76" s="241"/>
      <c r="BJ76" s="241"/>
      <c r="BK76" s="241"/>
      <c r="BL76" s="241"/>
      <c r="BM76" s="241"/>
      <c r="BN76" s="241"/>
      <c r="BO76" s="241"/>
      <c r="BP76" s="241"/>
      <c r="BQ76" s="238">
        <v>70</v>
      </c>
      <c r="BR76" s="243"/>
      <c r="BS76" s="947"/>
      <c r="BT76" s="948"/>
      <c r="BU76" s="948"/>
      <c r="BV76" s="948"/>
      <c r="BW76" s="948"/>
      <c r="BX76" s="948"/>
      <c r="BY76" s="948"/>
      <c r="BZ76" s="948"/>
      <c r="CA76" s="948"/>
      <c r="CB76" s="948"/>
      <c r="CC76" s="948"/>
      <c r="CD76" s="948"/>
      <c r="CE76" s="948"/>
      <c r="CF76" s="948"/>
      <c r="CG76" s="957"/>
      <c r="CH76" s="958"/>
      <c r="CI76" s="959"/>
      <c r="CJ76" s="959"/>
      <c r="CK76" s="959"/>
      <c r="CL76" s="960"/>
      <c r="CM76" s="958"/>
      <c r="CN76" s="959"/>
      <c r="CO76" s="959"/>
      <c r="CP76" s="959"/>
      <c r="CQ76" s="960"/>
      <c r="CR76" s="958"/>
      <c r="CS76" s="959"/>
      <c r="CT76" s="959"/>
      <c r="CU76" s="959"/>
      <c r="CV76" s="960"/>
      <c r="CW76" s="958"/>
      <c r="CX76" s="959"/>
      <c r="CY76" s="959"/>
      <c r="CZ76" s="959"/>
      <c r="DA76" s="960"/>
      <c r="DB76" s="958"/>
      <c r="DC76" s="959"/>
      <c r="DD76" s="959"/>
      <c r="DE76" s="959"/>
      <c r="DF76" s="960"/>
      <c r="DG76" s="958"/>
      <c r="DH76" s="959"/>
      <c r="DI76" s="959"/>
      <c r="DJ76" s="959"/>
      <c r="DK76" s="960"/>
      <c r="DL76" s="958"/>
      <c r="DM76" s="959"/>
      <c r="DN76" s="959"/>
      <c r="DO76" s="959"/>
      <c r="DP76" s="960"/>
      <c r="DQ76" s="958"/>
      <c r="DR76" s="959"/>
      <c r="DS76" s="959"/>
      <c r="DT76" s="959"/>
      <c r="DU76" s="960"/>
      <c r="DV76" s="947"/>
      <c r="DW76" s="948"/>
      <c r="DX76" s="948"/>
      <c r="DY76" s="948"/>
      <c r="DZ76" s="949"/>
      <c r="EA76" s="230"/>
    </row>
    <row r="77" spans="1:131" ht="26.25" customHeight="1" x14ac:dyDescent="0.2">
      <c r="A77" s="238">
        <v>10</v>
      </c>
      <c r="B77" s="976"/>
      <c r="C77" s="977"/>
      <c r="D77" s="977"/>
      <c r="E77" s="977"/>
      <c r="F77" s="977"/>
      <c r="G77" s="977"/>
      <c r="H77" s="977"/>
      <c r="I77" s="977"/>
      <c r="J77" s="977"/>
      <c r="K77" s="977"/>
      <c r="L77" s="977"/>
      <c r="M77" s="977"/>
      <c r="N77" s="977"/>
      <c r="O77" s="977"/>
      <c r="P77" s="978"/>
      <c r="Q77" s="980"/>
      <c r="R77" s="981"/>
      <c r="S77" s="981"/>
      <c r="T77" s="981"/>
      <c r="U77" s="982"/>
      <c r="V77" s="983"/>
      <c r="W77" s="981"/>
      <c r="X77" s="981"/>
      <c r="Y77" s="981"/>
      <c r="Z77" s="982"/>
      <c r="AA77" s="983"/>
      <c r="AB77" s="981"/>
      <c r="AC77" s="981"/>
      <c r="AD77" s="981"/>
      <c r="AE77" s="982"/>
      <c r="AF77" s="983"/>
      <c r="AG77" s="981"/>
      <c r="AH77" s="981"/>
      <c r="AI77" s="981"/>
      <c r="AJ77" s="982"/>
      <c r="AK77" s="983"/>
      <c r="AL77" s="981"/>
      <c r="AM77" s="981"/>
      <c r="AN77" s="981"/>
      <c r="AO77" s="982"/>
      <c r="AP77" s="983"/>
      <c r="AQ77" s="981"/>
      <c r="AR77" s="981"/>
      <c r="AS77" s="981"/>
      <c r="AT77" s="982"/>
      <c r="AU77" s="983"/>
      <c r="AV77" s="981"/>
      <c r="AW77" s="981"/>
      <c r="AX77" s="981"/>
      <c r="AY77" s="982"/>
      <c r="AZ77" s="974"/>
      <c r="BA77" s="974"/>
      <c r="BB77" s="974"/>
      <c r="BC77" s="974"/>
      <c r="BD77" s="975"/>
      <c r="BE77" s="241"/>
      <c r="BF77" s="241"/>
      <c r="BG77" s="241"/>
      <c r="BH77" s="241"/>
      <c r="BI77" s="241"/>
      <c r="BJ77" s="241"/>
      <c r="BK77" s="241"/>
      <c r="BL77" s="241"/>
      <c r="BM77" s="241"/>
      <c r="BN77" s="241"/>
      <c r="BO77" s="241"/>
      <c r="BP77" s="241"/>
      <c r="BQ77" s="238">
        <v>71</v>
      </c>
      <c r="BR77" s="243"/>
      <c r="BS77" s="947"/>
      <c r="BT77" s="948"/>
      <c r="BU77" s="948"/>
      <c r="BV77" s="948"/>
      <c r="BW77" s="948"/>
      <c r="BX77" s="948"/>
      <c r="BY77" s="948"/>
      <c r="BZ77" s="948"/>
      <c r="CA77" s="948"/>
      <c r="CB77" s="948"/>
      <c r="CC77" s="948"/>
      <c r="CD77" s="948"/>
      <c r="CE77" s="948"/>
      <c r="CF77" s="948"/>
      <c r="CG77" s="957"/>
      <c r="CH77" s="958"/>
      <c r="CI77" s="959"/>
      <c r="CJ77" s="959"/>
      <c r="CK77" s="959"/>
      <c r="CL77" s="960"/>
      <c r="CM77" s="958"/>
      <c r="CN77" s="959"/>
      <c r="CO77" s="959"/>
      <c r="CP77" s="959"/>
      <c r="CQ77" s="960"/>
      <c r="CR77" s="958"/>
      <c r="CS77" s="959"/>
      <c r="CT77" s="959"/>
      <c r="CU77" s="959"/>
      <c r="CV77" s="960"/>
      <c r="CW77" s="958"/>
      <c r="CX77" s="959"/>
      <c r="CY77" s="959"/>
      <c r="CZ77" s="959"/>
      <c r="DA77" s="960"/>
      <c r="DB77" s="958"/>
      <c r="DC77" s="959"/>
      <c r="DD77" s="959"/>
      <c r="DE77" s="959"/>
      <c r="DF77" s="960"/>
      <c r="DG77" s="958"/>
      <c r="DH77" s="959"/>
      <c r="DI77" s="959"/>
      <c r="DJ77" s="959"/>
      <c r="DK77" s="960"/>
      <c r="DL77" s="958"/>
      <c r="DM77" s="959"/>
      <c r="DN77" s="959"/>
      <c r="DO77" s="959"/>
      <c r="DP77" s="960"/>
      <c r="DQ77" s="958"/>
      <c r="DR77" s="959"/>
      <c r="DS77" s="959"/>
      <c r="DT77" s="959"/>
      <c r="DU77" s="960"/>
      <c r="DV77" s="947"/>
      <c r="DW77" s="948"/>
      <c r="DX77" s="948"/>
      <c r="DY77" s="948"/>
      <c r="DZ77" s="949"/>
      <c r="EA77" s="230"/>
    </row>
    <row r="78" spans="1:131" ht="26.25" customHeight="1" x14ac:dyDescent="0.2">
      <c r="A78" s="238">
        <v>11</v>
      </c>
      <c r="B78" s="976"/>
      <c r="C78" s="977"/>
      <c r="D78" s="977"/>
      <c r="E78" s="977"/>
      <c r="F78" s="977"/>
      <c r="G78" s="977"/>
      <c r="H78" s="977"/>
      <c r="I78" s="977"/>
      <c r="J78" s="977"/>
      <c r="K78" s="977"/>
      <c r="L78" s="977"/>
      <c r="M78" s="977"/>
      <c r="N78" s="977"/>
      <c r="O78" s="977"/>
      <c r="P78" s="978"/>
      <c r="Q78" s="979"/>
      <c r="R78" s="973"/>
      <c r="S78" s="973"/>
      <c r="T78" s="973"/>
      <c r="U78" s="973"/>
      <c r="V78" s="973"/>
      <c r="W78" s="973"/>
      <c r="X78" s="973"/>
      <c r="Y78" s="973"/>
      <c r="Z78" s="973"/>
      <c r="AA78" s="973"/>
      <c r="AB78" s="973"/>
      <c r="AC78" s="973"/>
      <c r="AD78" s="973"/>
      <c r="AE78" s="973"/>
      <c r="AF78" s="973"/>
      <c r="AG78" s="973"/>
      <c r="AH78" s="973"/>
      <c r="AI78" s="973"/>
      <c r="AJ78" s="973"/>
      <c r="AK78" s="973"/>
      <c r="AL78" s="973"/>
      <c r="AM78" s="973"/>
      <c r="AN78" s="973"/>
      <c r="AO78" s="973"/>
      <c r="AP78" s="973"/>
      <c r="AQ78" s="973"/>
      <c r="AR78" s="973"/>
      <c r="AS78" s="973"/>
      <c r="AT78" s="973"/>
      <c r="AU78" s="973"/>
      <c r="AV78" s="973"/>
      <c r="AW78" s="973"/>
      <c r="AX78" s="973"/>
      <c r="AY78" s="973"/>
      <c r="AZ78" s="974"/>
      <c r="BA78" s="974"/>
      <c r="BB78" s="974"/>
      <c r="BC78" s="974"/>
      <c r="BD78" s="975"/>
      <c r="BE78" s="241"/>
      <c r="BF78" s="241"/>
      <c r="BG78" s="241"/>
      <c r="BH78" s="241"/>
      <c r="BI78" s="241"/>
      <c r="BJ78" s="230"/>
      <c r="BK78" s="230"/>
      <c r="BL78" s="230"/>
      <c r="BM78" s="230"/>
      <c r="BN78" s="230"/>
      <c r="BO78" s="241"/>
      <c r="BP78" s="241"/>
      <c r="BQ78" s="238">
        <v>72</v>
      </c>
      <c r="BR78" s="243"/>
      <c r="BS78" s="947"/>
      <c r="BT78" s="948"/>
      <c r="BU78" s="948"/>
      <c r="BV78" s="948"/>
      <c r="BW78" s="948"/>
      <c r="BX78" s="948"/>
      <c r="BY78" s="948"/>
      <c r="BZ78" s="948"/>
      <c r="CA78" s="948"/>
      <c r="CB78" s="948"/>
      <c r="CC78" s="948"/>
      <c r="CD78" s="948"/>
      <c r="CE78" s="948"/>
      <c r="CF78" s="948"/>
      <c r="CG78" s="957"/>
      <c r="CH78" s="958"/>
      <c r="CI78" s="959"/>
      <c r="CJ78" s="959"/>
      <c r="CK78" s="959"/>
      <c r="CL78" s="960"/>
      <c r="CM78" s="958"/>
      <c r="CN78" s="959"/>
      <c r="CO78" s="959"/>
      <c r="CP78" s="959"/>
      <c r="CQ78" s="960"/>
      <c r="CR78" s="958"/>
      <c r="CS78" s="959"/>
      <c r="CT78" s="959"/>
      <c r="CU78" s="959"/>
      <c r="CV78" s="960"/>
      <c r="CW78" s="958"/>
      <c r="CX78" s="959"/>
      <c r="CY78" s="959"/>
      <c r="CZ78" s="959"/>
      <c r="DA78" s="960"/>
      <c r="DB78" s="958"/>
      <c r="DC78" s="959"/>
      <c r="DD78" s="959"/>
      <c r="DE78" s="959"/>
      <c r="DF78" s="960"/>
      <c r="DG78" s="958"/>
      <c r="DH78" s="959"/>
      <c r="DI78" s="959"/>
      <c r="DJ78" s="959"/>
      <c r="DK78" s="960"/>
      <c r="DL78" s="958"/>
      <c r="DM78" s="959"/>
      <c r="DN78" s="959"/>
      <c r="DO78" s="959"/>
      <c r="DP78" s="960"/>
      <c r="DQ78" s="958"/>
      <c r="DR78" s="959"/>
      <c r="DS78" s="959"/>
      <c r="DT78" s="959"/>
      <c r="DU78" s="960"/>
      <c r="DV78" s="947"/>
      <c r="DW78" s="948"/>
      <c r="DX78" s="948"/>
      <c r="DY78" s="948"/>
      <c r="DZ78" s="949"/>
      <c r="EA78" s="230"/>
    </row>
    <row r="79" spans="1:131" ht="26.25" customHeight="1" x14ac:dyDescent="0.2">
      <c r="A79" s="238">
        <v>12</v>
      </c>
      <c r="B79" s="976"/>
      <c r="C79" s="977"/>
      <c r="D79" s="977"/>
      <c r="E79" s="977"/>
      <c r="F79" s="977"/>
      <c r="G79" s="977"/>
      <c r="H79" s="977"/>
      <c r="I79" s="977"/>
      <c r="J79" s="977"/>
      <c r="K79" s="977"/>
      <c r="L79" s="977"/>
      <c r="M79" s="977"/>
      <c r="N79" s="977"/>
      <c r="O79" s="977"/>
      <c r="P79" s="978"/>
      <c r="Q79" s="979"/>
      <c r="R79" s="973"/>
      <c r="S79" s="973"/>
      <c r="T79" s="973"/>
      <c r="U79" s="973"/>
      <c r="V79" s="973"/>
      <c r="W79" s="973"/>
      <c r="X79" s="973"/>
      <c r="Y79" s="973"/>
      <c r="Z79" s="973"/>
      <c r="AA79" s="973"/>
      <c r="AB79" s="973"/>
      <c r="AC79" s="973"/>
      <c r="AD79" s="973"/>
      <c r="AE79" s="973"/>
      <c r="AF79" s="973"/>
      <c r="AG79" s="973"/>
      <c r="AH79" s="973"/>
      <c r="AI79" s="973"/>
      <c r="AJ79" s="973"/>
      <c r="AK79" s="973"/>
      <c r="AL79" s="973"/>
      <c r="AM79" s="973"/>
      <c r="AN79" s="973"/>
      <c r="AO79" s="973"/>
      <c r="AP79" s="973"/>
      <c r="AQ79" s="973"/>
      <c r="AR79" s="973"/>
      <c r="AS79" s="973"/>
      <c r="AT79" s="973"/>
      <c r="AU79" s="973"/>
      <c r="AV79" s="973"/>
      <c r="AW79" s="973"/>
      <c r="AX79" s="973"/>
      <c r="AY79" s="973"/>
      <c r="AZ79" s="974"/>
      <c r="BA79" s="974"/>
      <c r="BB79" s="974"/>
      <c r="BC79" s="974"/>
      <c r="BD79" s="975"/>
      <c r="BE79" s="241"/>
      <c r="BF79" s="241"/>
      <c r="BG79" s="241"/>
      <c r="BH79" s="241"/>
      <c r="BI79" s="241"/>
      <c r="BJ79" s="230"/>
      <c r="BK79" s="230"/>
      <c r="BL79" s="230"/>
      <c r="BM79" s="230"/>
      <c r="BN79" s="230"/>
      <c r="BO79" s="241"/>
      <c r="BP79" s="241"/>
      <c r="BQ79" s="238">
        <v>73</v>
      </c>
      <c r="BR79" s="243"/>
      <c r="BS79" s="947"/>
      <c r="BT79" s="948"/>
      <c r="BU79" s="948"/>
      <c r="BV79" s="948"/>
      <c r="BW79" s="948"/>
      <c r="BX79" s="948"/>
      <c r="BY79" s="948"/>
      <c r="BZ79" s="948"/>
      <c r="CA79" s="948"/>
      <c r="CB79" s="948"/>
      <c r="CC79" s="948"/>
      <c r="CD79" s="948"/>
      <c r="CE79" s="948"/>
      <c r="CF79" s="948"/>
      <c r="CG79" s="957"/>
      <c r="CH79" s="958"/>
      <c r="CI79" s="959"/>
      <c r="CJ79" s="959"/>
      <c r="CK79" s="959"/>
      <c r="CL79" s="960"/>
      <c r="CM79" s="958"/>
      <c r="CN79" s="959"/>
      <c r="CO79" s="959"/>
      <c r="CP79" s="959"/>
      <c r="CQ79" s="960"/>
      <c r="CR79" s="958"/>
      <c r="CS79" s="959"/>
      <c r="CT79" s="959"/>
      <c r="CU79" s="959"/>
      <c r="CV79" s="960"/>
      <c r="CW79" s="958"/>
      <c r="CX79" s="959"/>
      <c r="CY79" s="959"/>
      <c r="CZ79" s="959"/>
      <c r="DA79" s="960"/>
      <c r="DB79" s="958"/>
      <c r="DC79" s="959"/>
      <c r="DD79" s="959"/>
      <c r="DE79" s="959"/>
      <c r="DF79" s="960"/>
      <c r="DG79" s="958"/>
      <c r="DH79" s="959"/>
      <c r="DI79" s="959"/>
      <c r="DJ79" s="959"/>
      <c r="DK79" s="960"/>
      <c r="DL79" s="958"/>
      <c r="DM79" s="959"/>
      <c r="DN79" s="959"/>
      <c r="DO79" s="959"/>
      <c r="DP79" s="960"/>
      <c r="DQ79" s="958"/>
      <c r="DR79" s="959"/>
      <c r="DS79" s="959"/>
      <c r="DT79" s="959"/>
      <c r="DU79" s="960"/>
      <c r="DV79" s="947"/>
      <c r="DW79" s="948"/>
      <c r="DX79" s="948"/>
      <c r="DY79" s="948"/>
      <c r="DZ79" s="949"/>
      <c r="EA79" s="230"/>
    </row>
    <row r="80" spans="1:131" ht="26.25" customHeight="1" x14ac:dyDescent="0.2">
      <c r="A80" s="238">
        <v>13</v>
      </c>
      <c r="B80" s="976"/>
      <c r="C80" s="977"/>
      <c r="D80" s="977"/>
      <c r="E80" s="977"/>
      <c r="F80" s="977"/>
      <c r="G80" s="977"/>
      <c r="H80" s="977"/>
      <c r="I80" s="977"/>
      <c r="J80" s="977"/>
      <c r="K80" s="977"/>
      <c r="L80" s="977"/>
      <c r="M80" s="977"/>
      <c r="N80" s="977"/>
      <c r="O80" s="977"/>
      <c r="P80" s="978"/>
      <c r="Q80" s="979"/>
      <c r="R80" s="973"/>
      <c r="S80" s="973"/>
      <c r="T80" s="973"/>
      <c r="U80" s="973"/>
      <c r="V80" s="973"/>
      <c r="W80" s="973"/>
      <c r="X80" s="973"/>
      <c r="Y80" s="973"/>
      <c r="Z80" s="973"/>
      <c r="AA80" s="973"/>
      <c r="AB80" s="973"/>
      <c r="AC80" s="973"/>
      <c r="AD80" s="973"/>
      <c r="AE80" s="973"/>
      <c r="AF80" s="973"/>
      <c r="AG80" s="973"/>
      <c r="AH80" s="973"/>
      <c r="AI80" s="973"/>
      <c r="AJ80" s="973"/>
      <c r="AK80" s="973"/>
      <c r="AL80" s="973"/>
      <c r="AM80" s="973"/>
      <c r="AN80" s="973"/>
      <c r="AO80" s="973"/>
      <c r="AP80" s="973"/>
      <c r="AQ80" s="973"/>
      <c r="AR80" s="973"/>
      <c r="AS80" s="973"/>
      <c r="AT80" s="973"/>
      <c r="AU80" s="973"/>
      <c r="AV80" s="973"/>
      <c r="AW80" s="973"/>
      <c r="AX80" s="973"/>
      <c r="AY80" s="973"/>
      <c r="AZ80" s="974"/>
      <c r="BA80" s="974"/>
      <c r="BB80" s="974"/>
      <c r="BC80" s="974"/>
      <c r="BD80" s="975"/>
      <c r="BE80" s="241"/>
      <c r="BF80" s="241"/>
      <c r="BG80" s="241"/>
      <c r="BH80" s="241"/>
      <c r="BI80" s="241"/>
      <c r="BJ80" s="241"/>
      <c r="BK80" s="241"/>
      <c r="BL80" s="241"/>
      <c r="BM80" s="241"/>
      <c r="BN80" s="241"/>
      <c r="BO80" s="241"/>
      <c r="BP80" s="241"/>
      <c r="BQ80" s="238">
        <v>74</v>
      </c>
      <c r="BR80" s="243"/>
      <c r="BS80" s="947"/>
      <c r="BT80" s="948"/>
      <c r="BU80" s="948"/>
      <c r="BV80" s="948"/>
      <c r="BW80" s="948"/>
      <c r="BX80" s="948"/>
      <c r="BY80" s="948"/>
      <c r="BZ80" s="948"/>
      <c r="CA80" s="948"/>
      <c r="CB80" s="948"/>
      <c r="CC80" s="948"/>
      <c r="CD80" s="948"/>
      <c r="CE80" s="948"/>
      <c r="CF80" s="948"/>
      <c r="CG80" s="957"/>
      <c r="CH80" s="958"/>
      <c r="CI80" s="959"/>
      <c r="CJ80" s="959"/>
      <c r="CK80" s="959"/>
      <c r="CL80" s="960"/>
      <c r="CM80" s="958"/>
      <c r="CN80" s="959"/>
      <c r="CO80" s="959"/>
      <c r="CP80" s="959"/>
      <c r="CQ80" s="960"/>
      <c r="CR80" s="958"/>
      <c r="CS80" s="959"/>
      <c r="CT80" s="959"/>
      <c r="CU80" s="959"/>
      <c r="CV80" s="960"/>
      <c r="CW80" s="958"/>
      <c r="CX80" s="959"/>
      <c r="CY80" s="959"/>
      <c r="CZ80" s="959"/>
      <c r="DA80" s="960"/>
      <c r="DB80" s="958"/>
      <c r="DC80" s="959"/>
      <c r="DD80" s="959"/>
      <c r="DE80" s="959"/>
      <c r="DF80" s="960"/>
      <c r="DG80" s="958"/>
      <c r="DH80" s="959"/>
      <c r="DI80" s="959"/>
      <c r="DJ80" s="959"/>
      <c r="DK80" s="960"/>
      <c r="DL80" s="958"/>
      <c r="DM80" s="959"/>
      <c r="DN80" s="959"/>
      <c r="DO80" s="959"/>
      <c r="DP80" s="960"/>
      <c r="DQ80" s="958"/>
      <c r="DR80" s="959"/>
      <c r="DS80" s="959"/>
      <c r="DT80" s="959"/>
      <c r="DU80" s="960"/>
      <c r="DV80" s="947"/>
      <c r="DW80" s="948"/>
      <c r="DX80" s="948"/>
      <c r="DY80" s="948"/>
      <c r="DZ80" s="949"/>
      <c r="EA80" s="230"/>
    </row>
    <row r="81" spans="1:131" ht="26.25" customHeight="1" x14ac:dyDescent="0.2">
      <c r="A81" s="238">
        <v>14</v>
      </c>
      <c r="B81" s="976"/>
      <c r="C81" s="977"/>
      <c r="D81" s="977"/>
      <c r="E81" s="977"/>
      <c r="F81" s="977"/>
      <c r="G81" s="977"/>
      <c r="H81" s="977"/>
      <c r="I81" s="977"/>
      <c r="J81" s="977"/>
      <c r="K81" s="977"/>
      <c r="L81" s="977"/>
      <c r="M81" s="977"/>
      <c r="N81" s="977"/>
      <c r="O81" s="977"/>
      <c r="P81" s="978"/>
      <c r="Q81" s="979"/>
      <c r="R81" s="973"/>
      <c r="S81" s="973"/>
      <c r="T81" s="973"/>
      <c r="U81" s="973"/>
      <c r="V81" s="973"/>
      <c r="W81" s="973"/>
      <c r="X81" s="973"/>
      <c r="Y81" s="973"/>
      <c r="Z81" s="973"/>
      <c r="AA81" s="973"/>
      <c r="AB81" s="973"/>
      <c r="AC81" s="973"/>
      <c r="AD81" s="973"/>
      <c r="AE81" s="973"/>
      <c r="AF81" s="973"/>
      <c r="AG81" s="973"/>
      <c r="AH81" s="973"/>
      <c r="AI81" s="973"/>
      <c r="AJ81" s="973"/>
      <c r="AK81" s="973"/>
      <c r="AL81" s="973"/>
      <c r="AM81" s="973"/>
      <c r="AN81" s="973"/>
      <c r="AO81" s="973"/>
      <c r="AP81" s="973"/>
      <c r="AQ81" s="973"/>
      <c r="AR81" s="973"/>
      <c r="AS81" s="973"/>
      <c r="AT81" s="973"/>
      <c r="AU81" s="973"/>
      <c r="AV81" s="973"/>
      <c r="AW81" s="973"/>
      <c r="AX81" s="973"/>
      <c r="AY81" s="973"/>
      <c r="AZ81" s="974"/>
      <c r="BA81" s="974"/>
      <c r="BB81" s="974"/>
      <c r="BC81" s="974"/>
      <c r="BD81" s="975"/>
      <c r="BE81" s="241"/>
      <c r="BF81" s="241"/>
      <c r="BG81" s="241"/>
      <c r="BH81" s="241"/>
      <c r="BI81" s="241"/>
      <c r="BJ81" s="241"/>
      <c r="BK81" s="241"/>
      <c r="BL81" s="241"/>
      <c r="BM81" s="241"/>
      <c r="BN81" s="241"/>
      <c r="BO81" s="241"/>
      <c r="BP81" s="241"/>
      <c r="BQ81" s="238">
        <v>75</v>
      </c>
      <c r="BR81" s="243"/>
      <c r="BS81" s="947"/>
      <c r="BT81" s="948"/>
      <c r="BU81" s="948"/>
      <c r="BV81" s="948"/>
      <c r="BW81" s="948"/>
      <c r="BX81" s="948"/>
      <c r="BY81" s="948"/>
      <c r="BZ81" s="948"/>
      <c r="CA81" s="948"/>
      <c r="CB81" s="948"/>
      <c r="CC81" s="948"/>
      <c r="CD81" s="948"/>
      <c r="CE81" s="948"/>
      <c r="CF81" s="948"/>
      <c r="CG81" s="957"/>
      <c r="CH81" s="958"/>
      <c r="CI81" s="959"/>
      <c r="CJ81" s="959"/>
      <c r="CK81" s="959"/>
      <c r="CL81" s="960"/>
      <c r="CM81" s="958"/>
      <c r="CN81" s="959"/>
      <c r="CO81" s="959"/>
      <c r="CP81" s="959"/>
      <c r="CQ81" s="960"/>
      <c r="CR81" s="958"/>
      <c r="CS81" s="959"/>
      <c r="CT81" s="959"/>
      <c r="CU81" s="959"/>
      <c r="CV81" s="960"/>
      <c r="CW81" s="958"/>
      <c r="CX81" s="959"/>
      <c r="CY81" s="959"/>
      <c r="CZ81" s="959"/>
      <c r="DA81" s="960"/>
      <c r="DB81" s="958"/>
      <c r="DC81" s="959"/>
      <c r="DD81" s="959"/>
      <c r="DE81" s="959"/>
      <c r="DF81" s="960"/>
      <c r="DG81" s="958"/>
      <c r="DH81" s="959"/>
      <c r="DI81" s="959"/>
      <c r="DJ81" s="959"/>
      <c r="DK81" s="960"/>
      <c r="DL81" s="958"/>
      <c r="DM81" s="959"/>
      <c r="DN81" s="959"/>
      <c r="DO81" s="959"/>
      <c r="DP81" s="960"/>
      <c r="DQ81" s="958"/>
      <c r="DR81" s="959"/>
      <c r="DS81" s="959"/>
      <c r="DT81" s="959"/>
      <c r="DU81" s="960"/>
      <c r="DV81" s="947"/>
      <c r="DW81" s="948"/>
      <c r="DX81" s="948"/>
      <c r="DY81" s="948"/>
      <c r="DZ81" s="949"/>
      <c r="EA81" s="230"/>
    </row>
    <row r="82" spans="1:131" ht="26.25" customHeight="1" x14ac:dyDescent="0.2">
      <c r="A82" s="238">
        <v>15</v>
      </c>
      <c r="B82" s="976"/>
      <c r="C82" s="977"/>
      <c r="D82" s="977"/>
      <c r="E82" s="977"/>
      <c r="F82" s="977"/>
      <c r="G82" s="977"/>
      <c r="H82" s="977"/>
      <c r="I82" s="977"/>
      <c r="J82" s="977"/>
      <c r="K82" s="977"/>
      <c r="L82" s="977"/>
      <c r="M82" s="977"/>
      <c r="N82" s="977"/>
      <c r="O82" s="977"/>
      <c r="P82" s="978"/>
      <c r="Q82" s="979"/>
      <c r="R82" s="973"/>
      <c r="S82" s="973"/>
      <c r="T82" s="973"/>
      <c r="U82" s="973"/>
      <c r="V82" s="973"/>
      <c r="W82" s="973"/>
      <c r="X82" s="973"/>
      <c r="Y82" s="973"/>
      <c r="Z82" s="973"/>
      <c r="AA82" s="973"/>
      <c r="AB82" s="973"/>
      <c r="AC82" s="973"/>
      <c r="AD82" s="973"/>
      <c r="AE82" s="973"/>
      <c r="AF82" s="973"/>
      <c r="AG82" s="973"/>
      <c r="AH82" s="973"/>
      <c r="AI82" s="973"/>
      <c r="AJ82" s="973"/>
      <c r="AK82" s="973"/>
      <c r="AL82" s="973"/>
      <c r="AM82" s="973"/>
      <c r="AN82" s="973"/>
      <c r="AO82" s="973"/>
      <c r="AP82" s="973"/>
      <c r="AQ82" s="973"/>
      <c r="AR82" s="973"/>
      <c r="AS82" s="973"/>
      <c r="AT82" s="973"/>
      <c r="AU82" s="973"/>
      <c r="AV82" s="973"/>
      <c r="AW82" s="973"/>
      <c r="AX82" s="973"/>
      <c r="AY82" s="973"/>
      <c r="AZ82" s="974"/>
      <c r="BA82" s="974"/>
      <c r="BB82" s="974"/>
      <c r="BC82" s="974"/>
      <c r="BD82" s="975"/>
      <c r="BE82" s="241"/>
      <c r="BF82" s="241"/>
      <c r="BG82" s="241"/>
      <c r="BH82" s="241"/>
      <c r="BI82" s="241"/>
      <c r="BJ82" s="241"/>
      <c r="BK82" s="241"/>
      <c r="BL82" s="241"/>
      <c r="BM82" s="241"/>
      <c r="BN82" s="241"/>
      <c r="BO82" s="241"/>
      <c r="BP82" s="241"/>
      <c r="BQ82" s="238">
        <v>76</v>
      </c>
      <c r="BR82" s="243"/>
      <c r="BS82" s="947"/>
      <c r="BT82" s="948"/>
      <c r="BU82" s="948"/>
      <c r="BV82" s="948"/>
      <c r="BW82" s="948"/>
      <c r="BX82" s="948"/>
      <c r="BY82" s="948"/>
      <c r="BZ82" s="948"/>
      <c r="CA82" s="948"/>
      <c r="CB82" s="948"/>
      <c r="CC82" s="948"/>
      <c r="CD82" s="948"/>
      <c r="CE82" s="948"/>
      <c r="CF82" s="948"/>
      <c r="CG82" s="957"/>
      <c r="CH82" s="958"/>
      <c r="CI82" s="959"/>
      <c r="CJ82" s="959"/>
      <c r="CK82" s="959"/>
      <c r="CL82" s="960"/>
      <c r="CM82" s="958"/>
      <c r="CN82" s="959"/>
      <c r="CO82" s="959"/>
      <c r="CP82" s="959"/>
      <c r="CQ82" s="960"/>
      <c r="CR82" s="958"/>
      <c r="CS82" s="959"/>
      <c r="CT82" s="959"/>
      <c r="CU82" s="959"/>
      <c r="CV82" s="960"/>
      <c r="CW82" s="958"/>
      <c r="CX82" s="959"/>
      <c r="CY82" s="959"/>
      <c r="CZ82" s="959"/>
      <c r="DA82" s="960"/>
      <c r="DB82" s="958"/>
      <c r="DC82" s="959"/>
      <c r="DD82" s="959"/>
      <c r="DE82" s="959"/>
      <c r="DF82" s="960"/>
      <c r="DG82" s="958"/>
      <c r="DH82" s="959"/>
      <c r="DI82" s="959"/>
      <c r="DJ82" s="959"/>
      <c r="DK82" s="960"/>
      <c r="DL82" s="958"/>
      <c r="DM82" s="959"/>
      <c r="DN82" s="959"/>
      <c r="DO82" s="959"/>
      <c r="DP82" s="960"/>
      <c r="DQ82" s="958"/>
      <c r="DR82" s="959"/>
      <c r="DS82" s="959"/>
      <c r="DT82" s="959"/>
      <c r="DU82" s="960"/>
      <c r="DV82" s="947"/>
      <c r="DW82" s="948"/>
      <c r="DX82" s="948"/>
      <c r="DY82" s="948"/>
      <c r="DZ82" s="949"/>
      <c r="EA82" s="230"/>
    </row>
    <row r="83" spans="1:131" ht="26.25" customHeight="1" x14ac:dyDescent="0.2">
      <c r="A83" s="238">
        <v>16</v>
      </c>
      <c r="B83" s="976"/>
      <c r="C83" s="977"/>
      <c r="D83" s="977"/>
      <c r="E83" s="977"/>
      <c r="F83" s="977"/>
      <c r="G83" s="977"/>
      <c r="H83" s="977"/>
      <c r="I83" s="977"/>
      <c r="J83" s="977"/>
      <c r="K83" s="977"/>
      <c r="L83" s="977"/>
      <c r="M83" s="977"/>
      <c r="N83" s="977"/>
      <c r="O83" s="977"/>
      <c r="P83" s="978"/>
      <c r="Q83" s="979"/>
      <c r="R83" s="973"/>
      <c r="S83" s="973"/>
      <c r="T83" s="973"/>
      <c r="U83" s="973"/>
      <c r="V83" s="973"/>
      <c r="W83" s="973"/>
      <c r="X83" s="973"/>
      <c r="Y83" s="973"/>
      <c r="Z83" s="973"/>
      <c r="AA83" s="973"/>
      <c r="AB83" s="973"/>
      <c r="AC83" s="973"/>
      <c r="AD83" s="973"/>
      <c r="AE83" s="973"/>
      <c r="AF83" s="973"/>
      <c r="AG83" s="973"/>
      <c r="AH83" s="973"/>
      <c r="AI83" s="973"/>
      <c r="AJ83" s="973"/>
      <c r="AK83" s="973"/>
      <c r="AL83" s="973"/>
      <c r="AM83" s="973"/>
      <c r="AN83" s="973"/>
      <c r="AO83" s="973"/>
      <c r="AP83" s="973"/>
      <c r="AQ83" s="973"/>
      <c r="AR83" s="973"/>
      <c r="AS83" s="973"/>
      <c r="AT83" s="973"/>
      <c r="AU83" s="973"/>
      <c r="AV83" s="973"/>
      <c r="AW83" s="973"/>
      <c r="AX83" s="973"/>
      <c r="AY83" s="973"/>
      <c r="AZ83" s="974"/>
      <c r="BA83" s="974"/>
      <c r="BB83" s="974"/>
      <c r="BC83" s="974"/>
      <c r="BD83" s="975"/>
      <c r="BE83" s="241"/>
      <c r="BF83" s="241"/>
      <c r="BG83" s="241"/>
      <c r="BH83" s="241"/>
      <c r="BI83" s="241"/>
      <c r="BJ83" s="241"/>
      <c r="BK83" s="241"/>
      <c r="BL83" s="241"/>
      <c r="BM83" s="241"/>
      <c r="BN83" s="241"/>
      <c r="BO83" s="241"/>
      <c r="BP83" s="241"/>
      <c r="BQ83" s="238">
        <v>77</v>
      </c>
      <c r="BR83" s="243"/>
      <c r="BS83" s="947"/>
      <c r="BT83" s="948"/>
      <c r="BU83" s="948"/>
      <c r="BV83" s="948"/>
      <c r="BW83" s="948"/>
      <c r="BX83" s="948"/>
      <c r="BY83" s="948"/>
      <c r="BZ83" s="948"/>
      <c r="CA83" s="948"/>
      <c r="CB83" s="948"/>
      <c r="CC83" s="948"/>
      <c r="CD83" s="948"/>
      <c r="CE83" s="948"/>
      <c r="CF83" s="948"/>
      <c r="CG83" s="957"/>
      <c r="CH83" s="958"/>
      <c r="CI83" s="959"/>
      <c r="CJ83" s="959"/>
      <c r="CK83" s="959"/>
      <c r="CL83" s="960"/>
      <c r="CM83" s="958"/>
      <c r="CN83" s="959"/>
      <c r="CO83" s="959"/>
      <c r="CP83" s="959"/>
      <c r="CQ83" s="960"/>
      <c r="CR83" s="958"/>
      <c r="CS83" s="959"/>
      <c r="CT83" s="959"/>
      <c r="CU83" s="959"/>
      <c r="CV83" s="960"/>
      <c r="CW83" s="958"/>
      <c r="CX83" s="959"/>
      <c r="CY83" s="959"/>
      <c r="CZ83" s="959"/>
      <c r="DA83" s="960"/>
      <c r="DB83" s="958"/>
      <c r="DC83" s="959"/>
      <c r="DD83" s="959"/>
      <c r="DE83" s="959"/>
      <c r="DF83" s="960"/>
      <c r="DG83" s="958"/>
      <c r="DH83" s="959"/>
      <c r="DI83" s="959"/>
      <c r="DJ83" s="959"/>
      <c r="DK83" s="960"/>
      <c r="DL83" s="958"/>
      <c r="DM83" s="959"/>
      <c r="DN83" s="959"/>
      <c r="DO83" s="959"/>
      <c r="DP83" s="960"/>
      <c r="DQ83" s="958"/>
      <c r="DR83" s="959"/>
      <c r="DS83" s="959"/>
      <c r="DT83" s="959"/>
      <c r="DU83" s="960"/>
      <c r="DV83" s="947"/>
      <c r="DW83" s="948"/>
      <c r="DX83" s="948"/>
      <c r="DY83" s="948"/>
      <c r="DZ83" s="949"/>
      <c r="EA83" s="230"/>
    </row>
    <row r="84" spans="1:131" ht="26.25" customHeight="1" x14ac:dyDescent="0.2">
      <c r="A84" s="238">
        <v>17</v>
      </c>
      <c r="B84" s="976"/>
      <c r="C84" s="977"/>
      <c r="D84" s="977"/>
      <c r="E84" s="977"/>
      <c r="F84" s="977"/>
      <c r="G84" s="977"/>
      <c r="H84" s="977"/>
      <c r="I84" s="977"/>
      <c r="J84" s="977"/>
      <c r="K84" s="977"/>
      <c r="L84" s="977"/>
      <c r="M84" s="977"/>
      <c r="N84" s="977"/>
      <c r="O84" s="977"/>
      <c r="P84" s="978"/>
      <c r="Q84" s="979"/>
      <c r="R84" s="973"/>
      <c r="S84" s="973"/>
      <c r="T84" s="973"/>
      <c r="U84" s="973"/>
      <c r="V84" s="973"/>
      <c r="W84" s="973"/>
      <c r="X84" s="973"/>
      <c r="Y84" s="973"/>
      <c r="Z84" s="973"/>
      <c r="AA84" s="973"/>
      <c r="AB84" s="973"/>
      <c r="AC84" s="973"/>
      <c r="AD84" s="973"/>
      <c r="AE84" s="973"/>
      <c r="AF84" s="973"/>
      <c r="AG84" s="973"/>
      <c r="AH84" s="973"/>
      <c r="AI84" s="973"/>
      <c r="AJ84" s="973"/>
      <c r="AK84" s="973"/>
      <c r="AL84" s="973"/>
      <c r="AM84" s="973"/>
      <c r="AN84" s="973"/>
      <c r="AO84" s="973"/>
      <c r="AP84" s="973"/>
      <c r="AQ84" s="973"/>
      <c r="AR84" s="973"/>
      <c r="AS84" s="973"/>
      <c r="AT84" s="973"/>
      <c r="AU84" s="973"/>
      <c r="AV84" s="973"/>
      <c r="AW84" s="973"/>
      <c r="AX84" s="973"/>
      <c r="AY84" s="973"/>
      <c r="AZ84" s="974"/>
      <c r="BA84" s="974"/>
      <c r="BB84" s="974"/>
      <c r="BC84" s="974"/>
      <c r="BD84" s="975"/>
      <c r="BE84" s="241"/>
      <c r="BF84" s="241"/>
      <c r="BG84" s="241"/>
      <c r="BH84" s="241"/>
      <c r="BI84" s="241"/>
      <c r="BJ84" s="241"/>
      <c r="BK84" s="241"/>
      <c r="BL84" s="241"/>
      <c r="BM84" s="241"/>
      <c r="BN84" s="241"/>
      <c r="BO84" s="241"/>
      <c r="BP84" s="241"/>
      <c r="BQ84" s="238">
        <v>78</v>
      </c>
      <c r="BR84" s="243"/>
      <c r="BS84" s="947"/>
      <c r="BT84" s="948"/>
      <c r="BU84" s="948"/>
      <c r="BV84" s="948"/>
      <c r="BW84" s="948"/>
      <c r="BX84" s="948"/>
      <c r="BY84" s="948"/>
      <c r="BZ84" s="948"/>
      <c r="CA84" s="948"/>
      <c r="CB84" s="948"/>
      <c r="CC84" s="948"/>
      <c r="CD84" s="948"/>
      <c r="CE84" s="948"/>
      <c r="CF84" s="948"/>
      <c r="CG84" s="957"/>
      <c r="CH84" s="958"/>
      <c r="CI84" s="959"/>
      <c r="CJ84" s="959"/>
      <c r="CK84" s="959"/>
      <c r="CL84" s="960"/>
      <c r="CM84" s="958"/>
      <c r="CN84" s="959"/>
      <c r="CO84" s="959"/>
      <c r="CP84" s="959"/>
      <c r="CQ84" s="960"/>
      <c r="CR84" s="958"/>
      <c r="CS84" s="959"/>
      <c r="CT84" s="959"/>
      <c r="CU84" s="959"/>
      <c r="CV84" s="960"/>
      <c r="CW84" s="958"/>
      <c r="CX84" s="959"/>
      <c r="CY84" s="959"/>
      <c r="CZ84" s="959"/>
      <c r="DA84" s="960"/>
      <c r="DB84" s="958"/>
      <c r="DC84" s="959"/>
      <c r="DD84" s="959"/>
      <c r="DE84" s="959"/>
      <c r="DF84" s="960"/>
      <c r="DG84" s="958"/>
      <c r="DH84" s="959"/>
      <c r="DI84" s="959"/>
      <c r="DJ84" s="959"/>
      <c r="DK84" s="960"/>
      <c r="DL84" s="958"/>
      <c r="DM84" s="959"/>
      <c r="DN84" s="959"/>
      <c r="DO84" s="959"/>
      <c r="DP84" s="960"/>
      <c r="DQ84" s="958"/>
      <c r="DR84" s="959"/>
      <c r="DS84" s="959"/>
      <c r="DT84" s="959"/>
      <c r="DU84" s="960"/>
      <c r="DV84" s="947"/>
      <c r="DW84" s="948"/>
      <c r="DX84" s="948"/>
      <c r="DY84" s="948"/>
      <c r="DZ84" s="949"/>
      <c r="EA84" s="230"/>
    </row>
    <row r="85" spans="1:131" ht="26.25" customHeight="1" x14ac:dyDescent="0.2">
      <c r="A85" s="238">
        <v>18</v>
      </c>
      <c r="B85" s="976"/>
      <c r="C85" s="977"/>
      <c r="D85" s="977"/>
      <c r="E85" s="977"/>
      <c r="F85" s="977"/>
      <c r="G85" s="977"/>
      <c r="H85" s="977"/>
      <c r="I85" s="977"/>
      <c r="J85" s="977"/>
      <c r="K85" s="977"/>
      <c r="L85" s="977"/>
      <c r="M85" s="977"/>
      <c r="N85" s="977"/>
      <c r="O85" s="977"/>
      <c r="P85" s="978"/>
      <c r="Q85" s="979"/>
      <c r="R85" s="973"/>
      <c r="S85" s="973"/>
      <c r="T85" s="973"/>
      <c r="U85" s="973"/>
      <c r="V85" s="973"/>
      <c r="W85" s="973"/>
      <c r="X85" s="973"/>
      <c r="Y85" s="973"/>
      <c r="Z85" s="973"/>
      <c r="AA85" s="973"/>
      <c r="AB85" s="973"/>
      <c r="AC85" s="973"/>
      <c r="AD85" s="973"/>
      <c r="AE85" s="973"/>
      <c r="AF85" s="973"/>
      <c r="AG85" s="973"/>
      <c r="AH85" s="973"/>
      <c r="AI85" s="973"/>
      <c r="AJ85" s="973"/>
      <c r="AK85" s="973"/>
      <c r="AL85" s="973"/>
      <c r="AM85" s="973"/>
      <c r="AN85" s="973"/>
      <c r="AO85" s="973"/>
      <c r="AP85" s="973"/>
      <c r="AQ85" s="973"/>
      <c r="AR85" s="973"/>
      <c r="AS85" s="973"/>
      <c r="AT85" s="973"/>
      <c r="AU85" s="973"/>
      <c r="AV85" s="973"/>
      <c r="AW85" s="973"/>
      <c r="AX85" s="973"/>
      <c r="AY85" s="973"/>
      <c r="AZ85" s="974"/>
      <c r="BA85" s="974"/>
      <c r="BB85" s="974"/>
      <c r="BC85" s="974"/>
      <c r="BD85" s="975"/>
      <c r="BE85" s="241"/>
      <c r="BF85" s="241"/>
      <c r="BG85" s="241"/>
      <c r="BH85" s="241"/>
      <c r="BI85" s="241"/>
      <c r="BJ85" s="241"/>
      <c r="BK85" s="241"/>
      <c r="BL85" s="241"/>
      <c r="BM85" s="241"/>
      <c r="BN85" s="241"/>
      <c r="BO85" s="241"/>
      <c r="BP85" s="241"/>
      <c r="BQ85" s="238">
        <v>79</v>
      </c>
      <c r="BR85" s="243"/>
      <c r="BS85" s="947"/>
      <c r="BT85" s="948"/>
      <c r="BU85" s="948"/>
      <c r="BV85" s="948"/>
      <c r="BW85" s="948"/>
      <c r="BX85" s="948"/>
      <c r="BY85" s="948"/>
      <c r="BZ85" s="948"/>
      <c r="CA85" s="948"/>
      <c r="CB85" s="948"/>
      <c r="CC85" s="948"/>
      <c r="CD85" s="948"/>
      <c r="CE85" s="948"/>
      <c r="CF85" s="948"/>
      <c r="CG85" s="957"/>
      <c r="CH85" s="958"/>
      <c r="CI85" s="959"/>
      <c r="CJ85" s="959"/>
      <c r="CK85" s="959"/>
      <c r="CL85" s="960"/>
      <c r="CM85" s="958"/>
      <c r="CN85" s="959"/>
      <c r="CO85" s="959"/>
      <c r="CP85" s="959"/>
      <c r="CQ85" s="960"/>
      <c r="CR85" s="958"/>
      <c r="CS85" s="959"/>
      <c r="CT85" s="959"/>
      <c r="CU85" s="959"/>
      <c r="CV85" s="960"/>
      <c r="CW85" s="958"/>
      <c r="CX85" s="959"/>
      <c r="CY85" s="959"/>
      <c r="CZ85" s="959"/>
      <c r="DA85" s="960"/>
      <c r="DB85" s="958"/>
      <c r="DC85" s="959"/>
      <c r="DD85" s="959"/>
      <c r="DE85" s="959"/>
      <c r="DF85" s="960"/>
      <c r="DG85" s="958"/>
      <c r="DH85" s="959"/>
      <c r="DI85" s="959"/>
      <c r="DJ85" s="959"/>
      <c r="DK85" s="960"/>
      <c r="DL85" s="958"/>
      <c r="DM85" s="959"/>
      <c r="DN85" s="959"/>
      <c r="DO85" s="959"/>
      <c r="DP85" s="960"/>
      <c r="DQ85" s="958"/>
      <c r="DR85" s="959"/>
      <c r="DS85" s="959"/>
      <c r="DT85" s="959"/>
      <c r="DU85" s="960"/>
      <c r="DV85" s="947"/>
      <c r="DW85" s="948"/>
      <c r="DX85" s="948"/>
      <c r="DY85" s="948"/>
      <c r="DZ85" s="949"/>
      <c r="EA85" s="230"/>
    </row>
    <row r="86" spans="1:131" ht="26.25" customHeight="1" x14ac:dyDescent="0.2">
      <c r="A86" s="238">
        <v>19</v>
      </c>
      <c r="B86" s="976"/>
      <c r="C86" s="977"/>
      <c r="D86" s="977"/>
      <c r="E86" s="977"/>
      <c r="F86" s="977"/>
      <c r="G86" s="977"/>
      <c r="H86" s="977"/>
      <c r="I86" s="977"/>
      <c r="J86" s="977"/>
      <c r="K86" s="977"/>
      <c r="L86" s="977"/>
      <c r="M86" s="977"/>
      <c r="N86" s="977"/>
      <c r="O86" s="977"/>
      <c r="P86" s="978"/>
      <c r="Q86" s="979"/>
      <c r="R86" s="973"/>
      <c r="S86" s="973"/>
      <c r="T86" s="973"/>
      <c r="U86" s="973"/>
      <c r="V86" s="973"/>
      <c r="W86" s="973"/>
      <c r="X86" s="973"/>
      <c r="Y86" s="973"/>
      <c r="Z86" s="973"/>
      <c r="AA86" s="973"/>
      <c r="AB86" s="973"/>
      <c r="AC86" s="973"/>
      <c r="AD86" s="973"/>
      <c r="AE86" s="973"/>
      <c r="AF86" s="973"/>
      <c r="AG86" s="973"/>
      <c r="AH86" s="973"/>
      <c r="AI86" s="973"/>
      <c r="AJ86" s="973"/>
      <c r="AK86" s="973"/>
      <c r="AL86" s="973"/>
      <c r="AM86" s="973"/>
      <c r="AN86" s="973"/>
      <c r="AO86" s="973"/>
      <c r="AP86" s="973"/>
      <c r="AQ86" s="973"/>
      <c r="AR86" s="973"/>
      <c r="AS86" s="973"/>
      <c r="AT86" s="973"/>
      <c r="AU86" s="973"/>
      <c r="AV86" s="973"/>
      <c r="AW86" s="973"/>
      <c r="AX86" s="973"/>
      <c r="AY86" s="973"/>
      <c r="AZ86" s="974"/>
      <c r="BA86" s="974"/>
      <c r="BB86" s="974"/>
      <c r="BC86" s="974"/>
      <c r="BD86" s="975"/>
      <c r="BE86" s="241"/>
      <c r="BF86" s="241"/>
      <c r="BG86" s="241"/>
      <c r="BH86" s="241"/>
      <c r="BI86" s="241"/>
      <c r="BJ86" s="241"/>
      <c r="BK86" s="241"/>
      <c r="BL86" s="241"/>
      <c r="BM86" s="241"/>
      <c r="BN86" s="241"/>
      <c r="BO86" s="241"/>
      <c r="BP86" s="241"/>
      <c r="BQ86" s="238">
        <v>80</v>
      </c>
      <c r="BR86" s="243"/>
      <c r="BS86" s="947"/>
      <c r="BT86" s="948"/>
      <c r="BU86" s="948"/>
      <c r="BV86" s="948"/>
      <c r="BW86" s="948"/>
      <c r="BX86" s="948"/>
      <c r="BY86" s="948"/>
      <c r="BZ86" s="948"/>
      <c r="CA86" s="948"/>
      <c r="CB86" s="948"/>
      <c r="CC86" s="948"/>
      <c r="CD86" s="948"/>
      <c r="CE86" s="948"/>
      <c r="CF86" s="948"/>
      <c r="CG86" s="957"/>
      <c r="CH86" s="958"/>
      <c r="CI86" s="959"/>
      <c r="CJ86" s="959"/>
      <c r="CK86" s="959"/>
      <c r="CL86" s="960"/>
      <c r="CM86" s="958"/>
      <c r="CN86" s="959"/>
      <c r="CO86" s="959"/>
      <c r="CP86" s="959"/>
      <c r="CQ86" s="960"/>
      <c r="CR86" s="958"/>
      <c r="CS86" s="959"/>
      <c r="CT86" s="959"/>
      <c r="CU86" s="959"/>
      <c r="CV86" s="960"/>
      <c r="CW86" s="958"/>
      <c r="CX86" s="959"/>
      <c r="CY86" s="959"/>
      <c r="CZ86" s="959"/>
      <c r="DA86" s="960"/>
      <c r="DB86" s="958"/>
      <c r="DC86" s="959"/>
      <c r="DD86" s="959"/>
      <c r="DE86" s="959"/>
      <c r="DF86" s="960"/>
      <c r="DG86" s="958"/>
      <c r="DH86" s="959"/>
      <c r="DI86" s="959"/>
      <c r="DJ86" s="959"/>
      <c r="DK86" s="960"/>
      <c r="DL86" s="958"/>
      <c r="DM86" s="959"/>
      <c r="DN86" s="959"/>
      <c r="DO86" s="959"/>
      <c r="DP86" s="960"/>
      <c r="DQ86" s="958"/>
      <c r="DR86" s="959"/>
      <c r="DS86" s="959"/>
      <c r="DT86" s="959"/>
      <c r="DU86" s="960"/>
      <c r="DV86" s="947"/>
      <c r="DW86" s="948"/>
      <c r="DX86" s="948"/>
      <c r="DY86" s="948"/>
      <c r="DZ86" s="949"/>
      <c r="EA86" s="230"/>
    </row>
    <row r="87" spans="1:131" ht="26.25" customHeight="1" x14ac:dyDescent="0.2">
      <c r="A87" s="244">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41"/>
      <c r="BF87" s="241"/>
      <c r="BG87" s="241"/>
      <c r="BH87" s="241"/>
      <c r="BI87" s="241"/>
      <c r="BJ87" s="241"/>
      <c r="BK87" s="241"/>
      <c r="BL87" s="241"/>
      <c r="BM87" s="241"/>
      <c r="BN87" s="241"/>
      <c r="BO87" s="241"/>
      <c r="BP87" s="241"/>
      <c r="BQ87" s="238">
        <v>81</v>
      </c>
      <c r="BR87" s="243"/>
      <c r="BS87" s="947"/>
      <c r="BT87" s="948"/>
      <c r="BU87" s="948"/>
      <c r="BV87" s="948"/>
      <c r="BW87" s="948"/>
      <c r="BX87" s="948"/>
      <c r="BY87" s="948"/>
      <c r="BZ87" s="948"/>
      <c r="CA87" s="948"/>
      <c r="CB87" s="948"/>
      <c r="CC87" s="948"/>
      <c r="CD87" s="948"/>
      <c r="CE87" s="948"/>
      <c r="CF87" s="948"/>
      <c r="CG87" s="957"/>
      <c r="CH87" s="958"/>
      <c r="CI87" s="959"/>
      <c r="CJ87" s="959"/>
      <c r="CK87" s="959"/>
      <c r="CL87" s="960"/>
      <c r="CM87" s="958"/>
      <c r="CN87" s="959"/>
      <c r="CO87" s="959"/>
      <c r="CP87" s="959"/>
      <c r="CQ87" s="960"/>
      <c r="CR87" s="958"/>
      <c r="CS87" s="959"/>
      <c r="CT87" s="959"/>
      <c r="CU87" s="959"/>
      <c r="CV87" s="960"/>
      <c r="CW87" s="958"/>
      <c r="CX87" s="959"/>
      <c r="CY87" s="959"/>
      <c r="CZ87" s="959"/>
      <c r="DA87" s="960"/>
      <c r="DB87" s="958"/>
      <c r="DC87" s="959"/>
      <c r="DD87" s="959"/>
      <c r="DE87" s="959"/>
      <c r="DF87" s="960"/>
      <c r="DG87" s="958"/>
      <c r="DH87" s="959"/>
      <c r="DI87" s="959"/>
      <c r="DJ87" s="959"/>
      <c r="DK87" s="960"/>
      <c r="DL87" s="958"/>
      <c r="DM87" s="959"/>
      <c r="DN87" s="959"/>
      <c r="DO87" s="959"/>
      <c r="DP87" s="960"/>
      <c r="DQ87" s="958"/>
      <c r="DR87" s="959"/>
      <c r="DS87" s="959"/>
      <c r="DT87" s="959"/>
      <c r="DU87" s="960"/>
      <c r="DV87" s="947"/>
      <c r="DW87" s="948"/>
      <c r="DX87" s="948"/>
      <c r="DY87" s="948"/>
      <c r="DZ87" s="949"/>
      <c r="EA87" s="230"/>
    </row>
    <row r="88" spans="1:131" ht="26.25" customHeight="1" thickBot="1" x14ac:dyDescent="0.25">
      <c r="A88" s="240" t="s">
        <v>391</v>
      </c>
      <c r="B88" s="939" t="s">
        <v>421</v>
      </c>
      <c r="C88" s="940"/>
      <c r="D88" s="940"/>
      <c r="E88" s="940"/>
      <c r="F88" s="940"/>
      <c r="G88" s="940"/>
      <c r="H88" s="940"/>
      <c r="I88" s="940"/>
      <c r="J88" s="940"/>
      <c r="K88" s="940"/>
      <c r="L88" s="940"/>
      <c r="M88" s="940"/>
      <c r="N88" s="940"/>
      <c r="O88" s="940"/>
      <c r="P88" s="950"/>
      <c r="Q88" s="964"/>
      <c r="R88" s="965"/>
      <c r="S88" s="965"/>
      <c r="T88" s="965"/>
      <c r="U88" s="965"/>
      <c r="V88" s="965"/>
      <c r="W88" s="965"/>
      <c r="X88" s="965"/>
      <c r="Y88" s="965"/>
      <c r="Z88" s="965"/>
      <c r="AA88" s="965"/>
      <c r="AB88" s="965"/>
      <c r="AC88" s="965"/>
      <c r="AD88" s="965"/>
      <c r="AE88" s="965"/>
      <c r="AF88" s="961">
        <v>1001</v>
      </c>
      <c r="AG88" s="961"/>
      <c r="AH88" s="961"/>
      <c r="AI88" s="961"/>
      <c r="AJ88" s="961"/>
      <c r="AK88" s="965"/>
      <c r="AL88" s="965"/>
      <c r="AM88" s="965"/>
      <c r="AN88" s="965"/>
      <c r="AO88" s="965"/>
      <c r="AP88" s="961">
        <v>1623</v>
      </c>
      <c r="AQ88" s="961"/>
      <c r="AR88" s="961"/>
      <c r="AS88" s="961"/>
      <c r="AT88" s="961"/>
      <c r="AU88" s="961">
        <v>322</v>
      </c>
      <c r="AV88" s="961"/>
      <c r="AW88" s="961"/>
      <c r="AX88" s="961"/>
      <c r="AY88" s="961"/>
      <c r="AZ88" s="962"/>
      <c r="BA88" s="962"/>
      <c r="BB88" s="962"/>
      <c r="BC88" s="962"/>
      <c r="BD88" s="963"/>
      <c r="BE88" s="241"/>
      <c r="BF88" s="241"/>
      <c r="BG88" s="241"/>
      <c r="BH88" s="241"/>
      <c r="BI88" s="241"/>
      <c r="BJ88" s="241"/>
      <c r="BK88" s="241"/>
      <c r="BL88" s="241"/>
      <c r="BM88" s="241"/>
      <c r="BN88" s="241"/>
      <c r="BO88" s="241"/>
      <c r="BP88" s="241"/>
      <c r="BQ88" s="238">
        <v>82</v>
      </c>
      <c r="BR88" s="243"/>
      <c r="BS88" s="947"/>
      <c r="BT88" s="948"/>
      <c r="BU88" s="948"/>
      <c r="BV88" s="948"/>
      <c r="BW88" s="948"/>
      <c r="BX88" s="948"/>
      <c r="BY88" s="948"/>
      <c r="BZ88" s="948"/>
      <c r="CA88" s="948"/>
      <c r="CB88" s="948"/>
      <c r="CC88" s="948"/>
      <c r="CD88" s="948"/>
      <c r="CE88" s="948"/>
      <c r="CF88" s="948"/>
      <c r="CG88" s="957"/>
      <c r="CH88" s="958"/>
      <c r="CI88" s="959"/>
      <c r="CJ88" s="959"/>
      <c r="CK88" s="959"/>
      <c r="CL88" s="960"/>
      <c r="CM88" s="958"/>
      <c r="CN88" s="959"/>
      <c r="CO88" s="959"/>
      <c r="CP88" s="959"/>
      <c r="CQ88" s="960"/>
      <c r="CR88" s="958"/>
      <c r="CS88" s="959"/>
      <c r="CT88" s="959"/>
      <c r="CU88" s="959"/>
      <c r="CV88" s="960"/>
      <c r="CW88" s="958"/>
      <c r="CX88" s="959"/>
      <c r="CY88" s="959"/>
      <c r="CZ88" s="959"/>
      <c r="DA88" s="960"/>
      <c r="DB88" s="958"/>
      <c r="DC88" s="959"/>
      <c r="DD88" s="959"/>
      <c r="DE88" s="959"/>
      <c r="DF88" s="960"/>
      <c r="DG88" s="958"/>
      <c r="DH88" s="959"/>
      <c r="DI88" s="959"/>
      <c r="DJ88" s="959"/>
      <c r="DK88" s="960"/>
      <c r="DL88" s="958"/>
      <c r="DM88" s="959"/>
      <c r="DN88" s="959"/>
      <c r="DO88" s="959"/>
      <c r="DP88" s="960"/>
      <c r="DQ88" s="958"/>
      <c r="DR88" s="959"/>
      <c r="DS88" s="959"/>
      <c r="DT88" s="959"/>
      <c r="DU88" s="960"/>
      <c r="DV88" s="947"/>
      <c r="DW88" s="948"/>
      <c r="DX88" s="948"/>
      <c r="DY88" s="948"/>
      <c r="DZ88" s="949"/>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7"/>
      <c r="BT89" s="948"/>
      <c r="BU89" s="948"/>
      <c r="BV89" s="948"/>
      <c r="BW89" s="948"/>
      <c r="BX89" s="948"/>
      <c r="BY89" s="948"/>
      <c r="BZ89" s="948"/>
      <c r="CA89" s="948"/>
      <c r="CB89" s="948"/>
      <c r="CC89" s="948"/>
      <c r="CD89" s="948"/>
      <c r="CE89" s="948"/>
      <c r="CF89" s="948"/>
      <c r="CG89" s="957"/>
      <c r="CH89" s="958"/>
      <c r="CI89" s="959"/>
      <c r="CJ89" s="959"/>
      <c r="CK89" s="959"/>
      <c r="CL89" s="960"/>
      <c r="CM89" s="958"/>
      <c r="CN89" s="959"/>
      <c r="CO89" s="959"/>
      <c r="CP89" s="959"/>
      <c r="CQ89" s="960"/>
      <c r="CR89" s="958"/>
      <c r="CS89" s="959"/>
      <c r="CT89" s="959"/>
      <c r="CU89" s="959"/>
      <c r="CV89" s="960"/>
      <c r="CW89" s="958"/>
      <c r="CX89" s="959"/>
      <c r="CY89" s="959"/>
      <c r="CZ89" s="959"/>
      <c r="DA89" s="960"/>
      <c r="DB89" s="958"/>
      <c r="DC89" s="959"/>
      <c r="DD89" s="959"/>
      <c r="DE89" s="959"/>
      <c r="DF89" s="960"/>
      <c r="DG89" s="958"/>
      <c r="DH89" s="959"/>
      <c r="DI89" s="959"/>
      <c r="DJ89" s="959"/>
      <c r="DK89" s="960"/>
      <c r="DL89" s="958"/>
      <c r="DM89" s="959"/>
      <c r="DN89" s="959"/>
      <c r="DO89" s="959"/>
      <c r="DP89" s="960"/>
      <c r="DQ89" s="958"/>
      <c r="DR89" s="959"/>
      <c r="DS89" s="959"/>
      <c r="DT89" s="959"/>
      <c r="DU89" s="960"/>
      <c r="DV89" s="947"/>
      <c r="DW89" s="948"/>
      <c r="DX89" s="948"/>
      <c r="DY89" s="948"/>
      <c r="DZ89" s="949"/>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7"/>
      <c r="BT90" s="948"/>
      <c r="BU90" s="948"/>
      <c r="BV90" s="948"/>
      <c r="BW90" s="948"/>
      <c r="BX90" s="948"/>
      <c r="BY90" s="948"/>
      <c r="BZ90" s="948"/>
      <c r="CA90" s="948"/>
      <c r="CB90" s="948"/>
      <c r="CC90" s="948"/>
      <c r="CD90" s="948"/>
      <c r="CE90" s="948"/>
      <c r="CF90" s="948"/>
      <c r="CG90" s="957"/>
      <c r="CH90" s="958"/>
      <c r="CI90" s="959"/>
      <c r="CJ90" s="959"/>
      <c r="CK90" s="959"/>
      <c r="CL90" s="960"/>
      <c r="CM90" s="958"/>
      <c r="CN90" s="959"/>
      <c r="CO90" s="959"/>
      <c r="CP90" s="959"/>
      <c r="CQ90" s="960"/>
      <c r="CR90" s="958"/>
      <c r="CS90" s="959"/>
      <c r="CT90" s="959"/>
      <c r="CU90" s="959"/>
      <c r="CV90" s="960"/>
      <c r="CW90" s="958"/>
      <c r="CX90" s="959"/>
      <c r="CY90" s="959"/>
      <c r="CZ90" s="959"/>
      <c r="DA90" s="960"/>
      <c r="DB90" s="958"/>
      <c r="DC90" s="959"/>
      <c r="DD90" s="959"/>
      <c r="DE90" s="959"/>
      <c r="DF90" s="960"/>
      <c r="DG90" s="958"/>
      <c r="DH90" s="959"/>
      <c r="DI90" s="959"/>
      <c r="DJ90" s="959"/>
      <c r="DK90" s="960"/>
      <c r="DL90" s="958"/>
      <c r="DM90" s="959"/>
      <c r="DN90" s="959"/>
      <c r="DO90" s="959"/>
      <c r="DP90" s="960"/>
      <c r="DQ90" s="958"/>
      <c r="DR90" s="959"/>
      <c r="DS90" s="959"/>
      <c r="DT90" s="959"/>
      <c r="DU90" s="960"/>
      <c r="DV90" s="947"/>
      <c r="DW90" s="948"/>
      <c r="DX90" s="948"/>
      <c r="DY90" s="948"/>
      <c r="DZ90" s="949"/>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7"/>
      <c r="BT91" s="948"/>
      <c r="BU91" s="948"/>
      <c r="BV91" s="948"/>
      <c r="BW91" s="948"/>
      <c r="BX91" s="948"/>
      <c r="BY91" s="948"/>
      <c r="BZ91" s="948"/>
      <c r="CA91" s="948"/>
      <c r="CB91" s="948"/>
      <c r="CC91" s="948"/>
      <c r="CD91" s="948"/>
      <c r="CE91" s="948"/>
      <c r="CF91" s="948"/>
      <c r="CG91" s="957"/>
      <c r="CH91" s="958"/>
      <c r="CI91" s="959"/>
      <c r="CJ91" s="959"/>
      <c r="CK91" s="959"/>
      <c r="CL91" s="960"/>
      <c r="CM91" s="958"/>
      <c r="CN91" s="959"/>
      <c r="CO91" s="959"/>
      <c r="CP91" s="959"/>
      <c r="CQ91" s="960"/>
      <c r="CR91" s="958"/>
      <c r="CS91" s="959"/>
      <c r="CT91" s="959"/>
      <c r="CU91" s="959"/>
      <c r="CV91" s="960"/>
      <c r="CW91" s="958"/>
      <c r="CX91" s="959"/>
      <c r="CY91" s="959"/>
      <c r="CZ91" s="959"/>
      <c r="DA91" s="960"/>
      <c r="DB91" s="958"/>
      <c r="DC91" s="959"/>
      <c r="DD91" s="959"/>
      <c r="DE91" s="959"/>
      <c r="DF91" s="960"/>
      <c r="DG91" s="958"/>
      <c r="DH91" s="959"/>
      <c r="DI91" s="959"/>
      <c r="DJ91" s="959"/>
      <c r="DK91" s="960"/>
      <c r="DL91" s="958"/>
      <c r="DM91" s="959"/>
      <c r="DN91" s="959"/>
      <c r="DO91" s="959"/>
      <c r="DP91" s="960"/>
      <c r="DQ91" s="958"/>
      <c r="DR91" s="959"/>
      <c r="DS91" s="959"/>
      <c r="DT91" s="959"/>
      <c r="DU91" s="960"/>
      <c r="DV91" s="947"/>
      <c r="DW91" s="948"/>
      <c r="DX91" s="948"/>
      <c r="DY91" s="948"/>
      <c r="DZ91" s="949"/>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7"/>
      <c r="BT92" s="948"/>
      <c r="BU92" s="948"/>
      <c r="BV92" s="948"/>
      <c r="BW92" s="948"/>
      <c r="BX92" s="948"/>
      <c r="BY92" s="948"/>
      <c r="BZ92" s="948"/>
      <c r="CA92" s="948"/>
      <c r="CB92" s="948"/>
      <c r="CC92" s="948"/>
      <c r="CD92" s="948"/>
      <c r="CE92" s="948"/>
      <c r="CF92" s="948"/>
      <c r="CG92" s="957"/>
      <c r="CH92" s="958"/>
      <c r="CI92" s="959"/>
      <c r="CJ92" s="959"/>
      <c r="CK92" s="959"/>
      <c r="CL92" s="960"/>
      <c r="CM92" s="958"/>
      <c r="CN92" s="959"/>
      <c r="CO92" s="959"/>
      <c r="CP92" s="959"/>
      <c r="CQ92" s="960"/>
      <c r="CR92" s="958"/>
      <c r="CS92" s="959"/>
      <c r="CT92" s="959"/>
      <c r="CU92" s="959"/>
      <c r="CV92" s="960"/>
      <c r="CW92" s="958"/>
      <c r="CX92" s="959"/>
      <c r="CY92" s="959"/>
      <c r="CZ92" s="959"/>
      <c r="DA92" s="960"/>
      <c r="DB92" s="958"/>
      <c r="DC92" s="959"/>
      <c r="DD92" s="959"/>
      <c r="DE92" s="959"/>
      <c r="DF92" s="960"/>
      <c r="DG92" s="958"/>
      <c r="DH92" s="959"/>
      <c r="DI92" s="959"/>
      <c r="DJ92" s="959"/>
      <c r="DK92" s="960"/>
      <c r="DL92" s="958"/>
      <c r="DM92" s="959"/>
      <c r="DN92" s="959"/>
      <c r="DO92" s="959"/>
      <c r="DP92" s="960"/>
      <c r="DQ92" s="958"/>
      <c r="DR92" s="959"/>
      <c r="DS92" s="959"/>
      <c r="DT92" s="959"/>
      <c r="DU92" s="960"/>
      <c r="DV92" s="947"/>
      <c r="DW92" s="948"/>
      <c r="DX92" s="948"/>
      <c r="DY92" s="948"/>
      <c r="DZ92" s="949"/>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7"/>
      <c r="BT93" s="948"/>
      <c r="BU93" s="948"/>
      <c r="BV93" s="948"/>
      <c r="BW93" s="948"/>
      <c r="BX93" s="948"/>
      <c r="BY93" s="948"/>
      <c r="BZ93" s="948"/>
      <c r="CA93" s="948"/>
      <c r="CB93" s="948"/>
      <c r="CC93" s="948"/>
      <c r="CD93" s="948"/>
      <c r="CE93" s="948"/>
      <c r="CF93" s="948"/>
      <c r="CG93" s="957"/>
      <c r="CH93" s="958"/>
      <c r="CI93" s="959"/>
      <c r="CJ93" s="959"/>
      <c r="CK93" s="959"/>
      <c r="CL93" s="960"/>
      <c r="CM93" s="958"/>
      <c r="CN93" s="959"/>
      <c r="CO93" s="959"/>
      <c r="CP93" s="959"/>
      <c r="CQ93" s="960"/>
      <c r="CR93" s="958"/>
      <c r="CS93" s="959"/>
      <c r="CT93" s="959"/>
      <c r="CU93" s="959"/>
      <c r="CV93" s="960"/>
      <c r="CW93" s="958"/>
      <c r="CX93" s="959"/>
      <c r="CY93" s="959"/>
      <c r="CZ93" s="959"/>
      <c r="DA93" s="960"/>
      <c r="DB93" s="958"/>
      <c r="DC93" s="959"/>
      <c r="DD93" s="959"/>
      <c r="DE93" s="959"/>
      <c r="DF93" s="960"/>
      <c r="DG93" s="958"/>
      <c r="DH93" s="959"/>
      <c r="DI93" s="959"/>
      <c r="DJ93" s="959"/>
      <c r="DK93" s="960"/>
      <c r="DL93" s="958"/>
      <c r="DM93" s="959"/>
      <c r="DN93" s="959"/>
      <c r="DO93" s="959"/>
      <c r="DP93" s="960"/>
      <c r="DQ93" s="958"/>
      <c r="DR93" s="959"/>
      <c r="DS93" s="959"/>
      <c r="DT93" s="959"/>
      <c r="DU93" s="960"/>
      <c r="DV93" s="947"/>
      <c r="DW93" s="948"/>
      <c r="DX93" s="948"/>
      <c r="DY93" s="948"/>
      <c r="DZ93" s="949"/>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7"/>
      <c r="BT94" s="948"/>
      <c r="BU94" s="948"/>
      <c r="BV94" s="948"/>
      <c r="BW94" s="948"/>
      <c r="BX94" s="948"/>
      <c r="BY94" s="948"/>
      <c r="BZ94" s="948"/>
      <c r="CA94" s="948"/>
      <c r="CB94" s="948"/>
      <c r="CC94" s="948"/>
      <c r="CD94" s="948"/>
      <c r="CE94" s="948"/>
      <c r="CF94" s="948"/>
      <c r="CG94" s="957"/>
      <c r="CH94" s="958"/>
      <c r="CI94" s="959"/>
      <c r="CJ94" s="959"/>
      <c r="CK94" s="959"/>
      <c r="CL94" s="960"/>
      <c r="CM94" s="958"/>
      <c r="CN94" s="959"/>
      <c r="CO94" s="959"/>
      <c r="CP94" s="959"/>
      <c r="CQ94" s="960"/>
      <c r="CR94" s="958"/>
      <c r="CS94" s="959"/>
      <c r="CT94" s="959"/>
      <c r="CU94" s="959"/>
      <c r="CV94" s="960"/>
      <c r="CW94" s="958"/>
      <c r="CX94" s="959"/>
      <c r="CY94" s="959"/>
      <c r="CZ94" s="959"/>
      <c r="DA94" s="960"/>
      <c r="DB94" s="958"/>
      <c r="DC94" s="959"/>
      <c r="DD94" s="959"/>
      <c r="DE94" s="959"/>
      <c r="DF94" s="960"/>
      <c r="DG94" s="958"/>
      <c r="DH94" s="959"/>
      <c r="DI94" s="959"/>
      <c r="DJ94" s="959"/>
      <c r="DK94" s="960"/>
      <c r="DL94" s="958"/>
      <c r="DM94" s="959"/>
      <c r="DN94" s="959"/>
      <c r="DO94" s="959"/>
      <c r="DP94" s="960"/>
      <c r="DQ94" s="958"/>
      <c r="DR94" s="959"/>
      <c r="DS94" s="959"/>
      <c r="DT94" s="959"/>
      <c r="DU94" s="960"/>
      <c r="DV94" s="947"/>
      <c r="DW94" s="948"/>
      <c r="DX94" s="948"/>
      <c r="DY94" s="948"/>
      <c r="DZ94" s="949"/>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7"/>
      <c r="BT95" s="948"/>
      <c r="BU95" s="948"/>
      <c r="BV95" s="948"/>
      <c r="BW95" s="948"/>
      <c r="BX95" s="948"/>
      <c r="BY95" s="948"/>
      <c r="BZ95" s="948"/>
      <c r="CA95" s="948"/>
      <c r="CB95" s="948"/>
      <c r="CC95" s="948"/>
      <c r="CD95" s="948"/>
      <c r="CE95" s="948"/>
      <c r="CF95" s="948"/>
      <c r="CG95" s="957"/>
      <c r="CH95" s="958"/>
      <c r="CI95" s="959"/>
      <c r="CJ95" s="959"/>
      <c r="CK95" s="959"/>
      <c r="CL95" s="960"/>
      <c r="CM95" s="958"/>
      <c r="CN95" s="959"/>
      <c r="CO95" s="959"/>
      <c r="CP95" s="959"/>
      <c r="CQ95" s="960"/>
      <c r="CR95" s="958"/>
      <c r="CS95" s="959"/>
      <c r="CT95" s="959"/>
      <c r="CU95" s="959"/>
      <c r="CV95" s="960"/>
      <c r="CW95" s="958"/>
      <c r="CX95" s="959"/>
      <c r="CY95" s="959"/>
      <c r="CZ95" s="959"/>
      <c r="DA95" s="960"/>
      <c r="DB95" s="958"/>
      <c r="DC95" s="959"/>
      <c r="DD95" s="959"/>
      <c r="DE95" s="959"/>
      <c r="DF95" s="960"/>
      <c r="DG95" s="958"/>
      <c r="DH95" s="959"/>
      <c r="DI95" s="959"/>
      <c r="DJ95" s="959"/>
      <c r="DK95" s="960"/>
      <c r="DL95" s="958"/>
      <c r="DM95" s="959"/>
      <c r="DN95" s="959"/>
      <c r="DO95" s="959"/>
      <c r="DP95" s="960"/>
      <c r="DQ95" s="958"/>
      <c r="DR95" s="959"/>
      <c r="DS95" s="959"/>
      <c r="DT95" s="959"/>
      <c r="DU95" s="960"/>
      <c r="DV95" s="947"/>
      <c r="DW95" s="948"/>
      <c r="DX95" s="948"/>
      <c r="DY95" s="948"/>
      <c r="DZ95" s="949"/>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7"/>
      <c r="BT96" s="948"/>
      <c r="BU96" s="948"/>
      <c r="BV96" s="948"/>
      <c r="BW96" s="948"/>
      <c r="BX96" s="948"/>
      <c r="BY96" s="948"/>
      <c r="BZ96" s="948"/>
      <c r="CA96" s="948"/>
      <c r="CB96" s="948"/>
      <c r="CC96" s="948"/>
      <c r="CD96" s="948"/>
      <c r="CE96" s="948"/>
      <c r="CF96" s="948"/>
      <c r="CG96" s="957"/>
      <c r="CH96" s="958"/>
      <c r="CI96" s="959"/>
      <c r="CJ96" s="959"/>
      <c r="CK96" s="959"/>
      <c r="CL96" s="960"/>
      <c r="CM96" s="958"/>
      <c r="CN96" s="959"/>
      <c r="CO96" s="959"/>
      <c r="CP96" s="959"/>
      <c r="CQ96" s="960"/>
      <c r="CR96" s="958"/>
      <c r="CS96" s="959"/>
      <c r="CT96" s="959"/>
      <c r="CU96" s="959"/>
      <c r="CV96" s="960"/>
      <c r="CW96" s="958"/>
      <c r="CX96" s="959"/>
      <c r="CY96" s="959"/>
      <c r="CZ96" s="959"/>
      <c r="DA96" s="960"/>
      <c r="DB96" s="958"/>
      <c r="DC96" s="959"/>
      <c r="DD96" s="959"/>
      <c r="DE96" s="959"/>
      <c r="DF96" s="960"/>
      <c r="DG96" s="958"/>
      <c r="DH96" s="959"/>
      <c r="DI96" s="959"/>
      <c r="DJ96" s="959"/>
      <c r="DK96" s="960"/>
      <c r="DL96" s="958"/>
      <c r="DM96" s="959"/>
      <c r="DN96" s="959"/>
      <c r="DO96" s="959"/>
      <c r="DP96" s="960"/>
      <c r="DQ96" s="958"/>
      <c r="DR96" s="959"/>
      <c r="DS96" s="959"/>
      <c r="DT96" s="959"/>
      <c r="DU96" s="960"/>
      <c r="DV96" s="947"/>
      <c r="DW96" s="948"/>
      <c r="DX96" s="948"/>
      <c r="DY96" s="948"/>
      <c r="DZ96" s="949"/>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7"/>
      <c r="BT97" s="948"/>
      <c r="BU97" s="948"/>
      <c r="BV97" s="948"/>
      <c r="BW97" s="948"/>
      <c r="BX97" s="948"/>
      <c r="BY97" s="948"/>
      <c r="BZ97" s="948"/>
      <c r="CA97" s="948"/>
      <c r="CB97" s="948"/>
      <c r="CC97" s="948"/>
      <c r="CD97" s="948"/>
      <c r="CE97" s="948"/>
      <c r="CF97" s="948"/>
      <c r="CG97" s="957"/>
      <c r="CH97" s="958"/>
      <c r="CI97" s="959"/>
      <c r="CJ97" s="959"/>
      <c r="CK97" s="959"/>
      <c r="CL97" s="960"/>
      <c r="CM97" s="958"/>
      <c r="CN97" s="959"/>
      <c r="CO97" s="959"/>
      <c r="CP97" s="959"/>
      <c r="CQ97" s="960"/>
      <c r="CR97" s="958"/>
      <c r="CS97" s="959"/>
      <c r="CT97" s="959"/>
      <c r="CU97" s="959"/>
      <c r="CV97" s="960"/>
      <c r="CW97" s="958"/>
      <c r="CX97" s="959"/>
      <c r="CY97" s="959"/>
      <c r="CZ97" s="959"/>
      <c r="DA97" s="960"/>
      <c r="DB97" s="958"/>
      <c r="DC97" s="959"/>
      <c r="DD97" s="959"/>
      <c r="DE97" s="959"/>
      <c r="DF97" s="960"/>
      <c r="DG97" s="958"/>
      <c r="DH97" s="959"/>
      <c r="DI97" s="959"/>
      <c r="DJ97" s="959"/>
      <c r="DK97" s="960"/>
      <c r="DL97" s="958"/>
      <c r="DM97" s="959"/>
      <c r="DN97" s="959"/>
      <c r="DO97" s="959"/>
      <c r="DP97" s="960"/>
      <c r="DQ97" s="958"/>
      <c r="DR97" s="959"/>
      <c r="DS97" s="959"/>
      <c r="DT97" s="959"/>
      <c r="DU97" s="960"/>
      <c r="DV97" s="947"/>
      <c r="DW97" s="948"/>
      <c r="DX97" s="948"/>
      <c r="DY97" s="948"/>
      <c r="DZ97" s="949"/>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7"/>
      <c r="BT98" s="948"/>
      <c r="BU98" s="948"/>
      <c r="BV98" s="948"/>
      <c r="BW98" s="948"/>
      <c r="BX98" s="948"/>
      <c r="BY98" s="948"/>
      <c r="BZ98" s="948"/>
      <c r="CA98" s="948"/>
      <c r="CB98" s="948"/>
      <c r="CC98" s="948"/>
      <c r="CD98" s="948"/>
      <c r="CE98" s="948"/>
      <c r="CF98" s="948"/>
      <c r="CG98" s="957"/>
      <c r="CH98" s="958"/>
      <c r="CI98" s="959"/>
      <c r="CJ98" s="959"/>
      <c r="CK98" s="959"/>
      <c r="CL98" s="960"/>
      <c r="CM98" s="958"/>
      <c r="CN98" s="959"/>
      <c r="CO98" s="959"/>
      <c r="CP98" s="959"/>
      <c r="CQ98" s="960"/>
      <c r="CR98" s="958"/>
      <c r="CS98" s="959"/>
      <c r="CT98" s="959"/>
      <c r="CU98" s="959"/>
      <c r="CV98" s="960"/>
      <c r="CW98" s="958"/>
      <c r="CX98" s="959"/>
      <c r="CY98" s="959"/>
      <c r="CZ98" s="959"/>
      <c r="DA98" s="960"/>
      <c r="DB98" s="958"/>
      <c r="DC98" s="959"/>
      <c r="DD98" s="959"/>
      <c r="DE98" s="959"/>
      <c r="DF98" s="960"/>
      <c r="DG98" s="958"/>
      <c r="DH98" s="959"/>
      <c r="DI98" s="959"/>
      <c r="DJ98" s="959"/>
      <c r="DK98" s="960"/>
      <c r="DL98" s="958"/>
      <c r="DM98" s="959"/>
      <c r="DN98" s="959"/>
      <c r="DO98" s="959"/>
      <c r="DP98" s="960"/>
      <c r="DQ98" s="958"/>
      <c r="DR98" s="959"/>
      <c r="DS98" s="959"/>
      <c r="DT98" s="959"/>
      <c r="DU98" s="960"/>
      <c r="DV98" s="947"/>
      <c r="DW98" s="948"/>
      <c r="DX98" s="948"/>
      <c r="DY98" s="948"/>
      <c r="DZ98" s="949"/>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7"/>
      <c r="BT99" s="948"/>
      <c r="BU99" s="948"/>
      <c r="BV99" s="948"/>
      <c r="BW99" s="948"/>
      <c r="BX99" s="948"/>
      <c r="BY99" s="948"/>
      <c r="BZ99" s="948"/>
      <c r="CA99" s="948"/>
      <c r="CB99" s="948"/>
      <c r="CC99" s="948"/>
      <c r="CD99" s="948"/>
      <c r="CE99" s="948"/>
      <c r="CF99" s="948"/>
      <c r="CG99" s="957"/>
      <c r="CH99" s="958"/>
      <c r="CI99" s="959"/>
      <c r="CJ99" s="959"/>
      <c r="CK99" s="959"/>
      <c r="CL99" s="960"/>
      <c r="CM99" s="958"/>
      <c r="CN99" s="959"/>
      <c r="CO99" s="959"/>
      <c r="CP99" s="959"/>
      <c r="CQ99" s="960"/>
      <c r="CR99" s="958"/>
      <c r="CS99" s="959"/>
      <c r="CT99" s="959"/>
      <c r="CU99" s="959"/>
      <c r="CV99" s="960"/>
      <c r="CW99" s="958"/>
      <c r="CX99" s="959"/>
      <c r="CY99" s="959"/>
      <c r="CZ99" s="959"/>
      <c r="DA99" s="960"/>
      <c r="DB99" s="958"/>
      <c r="DC99" s="959"/>
      <c r="DD99" s="959"/>
      <c r="DE99" s="959"/>
      <c r="DF99" s="960"/>
      <c r="DG99" s="958"/>
      <c r="DH99" s="959"/>
      <c r="DI99" s="959"/>
      <c r="DJ99" s="959"/>
      <c r="DK99" s="960"/>
      <c r="DL99" s="958"/>
      <c r="DM99" s="959"/>
      <c r="DN99" s="959"/>
      <c r="DO99" s="959"/>
      <c r="DP99" s="960"/>
      <c r="DQ99" s="958"/>
      <c r="DR99" s="959"/>
      <c r="DS99" s="959"/>
      <c r="DT99" s="959"/>
      <c r="DU99" s="960"/>
      <c r="DV99" s="947"/>
      <c r="DW99" s="948"/>
      <c r="DX99" s="948"/>
      <c r="DY99" s="948"/>
      <c r="DZ99" s="949"/>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7"/>
      <c r="BT100" s="948"/>
      <c r="BU100" s="948"/>
      <c r="BV100" s="948"/>
      <c r="BW100" s="948"/>
      <c r="BX100" s="948"/>
      <c r="BY100" s="948"/>
      <c r="BZ100" s="948"/>
      <c r="CA100" s="948"/>
      <c r="CB100" s="948"/>
      <c r="CC100" s="948"/>
      <c r="CD100" s="948"/>
      <c r="CE100" s="948"/>
      <c r="CF100" s="948"/>
      <c r="CG100" s="957"/>
      <c r="CH100" s="958"/>
      <c r="CI100" s="959"/>
      <c r="CJ100" s="959"/>
      <c r="CK100" s="959"/>
      <c r="CL100" s="960"/>
      <c r="CM100" s="958"/>
      <c r="CN100" s="959"/>
      <c r="CO100" s="959"/>
      <c r="CP100" s="959"/>
      <c r="CQ100" s="960"/>
      <c r="CR100" s="958"/>
      <c r="CS100" s="959"/>
      <c r="CT100" s="959"/>
      <c r="CU100" s="959"/>
      <c r="CV100" s="960"/>
      <c r="CW100" s="958"/>
      <c r="CX100" s="959"/>
      <c r="CY100" s="959"/>
      <c r="CZ100" s="959"/>
      <c r="DA100" s="960"/>
      <c r="DB100" s="958"/>
      <c r="DC100" s="959"/>
      <c r="DD100" s="959"/>
      <c r="DE100" s="959"/>
      <c r="DF100" s="960"/>
      <c r="DG100" s="958"/>
      <c r="DH100" s="959"/>
      <c r="DI100" s="959"/>
      <c r="DJ100" s="959"/>
      <c r="DK100" s="960"/>
      <c r="DL100" s="958"/>
      <c r="DM100" s="959"/>
      <c r="DN100" s="959"/>
      <c r="DO100" s="959"/>
      <c r="DP100" s="960"/>
      <c r="DQ100" s="958"/>
      <c r="DR100" s="959"/>
      <c r="DS100" s="959"/>
      <c r="DT100" s="959"/>
      <c r="DU100" s="960"/>
      <c r="DV100" s="947"/>
      <c r="DW100" s="948"/>
      <c r="DX100" s="948"/>
      <c r="DY100" s="948"/>
      <c r="DZ100" s="949"/>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7"/>
      <c r="BT101" s="948"/>
      <c r="BU101" s="948"/>
      <c r="BV101" s="948"/>
      <c r="BW101" s="948"/>
      <c r="BX101" s="948"/>
      <c r="BY101" s="948"/>
      <c r="BZ101" s="948"/>
      <c r="CA101" s="948"/>
      <c r="CB101" s="948"/>
      <c r="CC101" s="948"/>
      <c r="CD101" s="948"/>
      <c r="CE101" s="948"/>
      <c r="CF101" s="948"/>
      <c r="CG101" s="957"/>
      <c r="CH101" s="958"/>
      <c r="CI101" s="959"/>
      <c r="CJ101" s="959"/>
      <c r="CK101" s="959"/>
      <c r="CL101" s="960"/>
      <c r="CM101" s="958"/>
      <c r="CN101" s="959"/>
      <c r="CO101" s="959"/>
      <c r="CP101" s="959"/>
      <c r="CQ101" s="960"/>
      <c r="CR101" s="958"/>
      <c r="CS101" s="959"/>
      <c r="CT101" s="959"/>
      <c r="CU101" s="959"/>
      <c r="CV101" s="960"/>
      <c r="CW101" s="958"/>
      <c r="CX101" s="959"/>
      <c r="CY101" s="959"/>
      <c r="CZ101" s="959"/>
      <c r="DA101" s="960"/>
      <c r="DB101" s="958"/>
      <c r="DC101" s="959"/>
      <c r="DD101" s="959"/>
      <c r="DE101" s="959"/>
      <c r="DF101" s="960"/>
      <c r="DG101" s="958"/>
      <c r="DH101" s="959"/>
      <c r="DI101" s="959"/>
      <c r="DJ101" s="959"/>
      <c r="DK101" s="960"/>
      <c r="DL101" s="958"/>
      <c r="DM101" s="959"/>
      <c r="DN101" s="959"/>
      <c r="DO101" s="959"/>
      <c r="DP101" s="960"/>
      <c r="DQ101" s="958"/>
      <c r="DR101" s="959"/>
      <c r="DS101" s="959"/>
      <c r="DT101" s="959"/>
      <c r="DU101" s="960"/>
      <c r="DV101" s="947"/>
      <c r="DW101" s="948"/>
      <c r="DX101" s="948"/>
      <c r="DY101" s="948"/>
      <c r="DZ101" s="949"/>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9" t="s">
        <v>422</v>
      </c>
      <c r="BS102" s="940"/>
      <c r="BT102" s="940"/>
      <c r="BU102" s="940"/>
      <c r="BV102" s="940"/>
      <c r="BW102" s="940"/>
      <c r="BX102" s="940"/>
      <c r="BY102" s="940"/>
      <c r="BZ102" s="940"/>
      <c r="CA102" s="940"/>
      <c r="CB102" s="940"/>
      <c r="CC102" s="940"/>
      <c r="CD102" s="940"/>
      <c r="CE102" s="940"/>
      <c r="CF102" s="940"/>
      <c r="CG102" s="950"/>
      <c r="CH102" s="951"/>
      <c r="CI102" s="952"/>
      <c r="CJ102" s="952"/>
      <c r="CK102" s="952"/>
      <c r="CL102" s="953"/>
      <c r="CM102" s="951"/>
      <c r="CN102" s="952"/>
      <c r="CO102" s="952"/>
      <c r="CP102" s="952"/>
      <c r="CQ102" s="953"/>
      <c r="CR102" s="954">
        <v>154</v>
      </c>
      <c r="CS102" s="955"/>
      <c r="CT102" s="955"/>
      <c r="CU102" s="955"/>
      <c r="CV102" s="956"/>
      <c r="CW102" s="954">
        <v>74</v>
      </c>
      <c r="CX102" s="955"/>
      <c r="CY102" s="955"/>
      <c r="CZ102" s="955"/>
      <c r="DA102" s="956"/>
      <c r="DB102" s="954" t="s">
        <v>577</v>
      </c>
      <c r="DC102" s="955"/>
      <c r="DD102" s="955"/>
      <c r="DE102" s="955"/>
      <c r="DF102" s="956"/>
      <c r="DG102" s="954" t="s">
        <v>577</v>
      </c>
      <c r="DH102" s="955"/>
      <c r="DI102" s="955"/>
      <c r="DJ102" s="955"/>
      <c r="DK102" s="956"/>
      <c r="DL102" s="954" t="s">
        <v>577</v>
      </c>
      <c r="DM102" s="955"/>
      <c r="DN102" s="955"/>
      <c r="DO102" s="955"/>
      <c r="DP102" s="956"/>
      <c r="DQ102" s="954" t="s">
        <v>577</v>
      </c>
      <c r="DR102" s="955"/>
      <c r="DS102" s="955"/>
      <c r="DT102" s="955"/>
      <c r="DU102" s="956"/>
      <c r="DV102" s="939"/>
      <c r="DW102" s="940"/>
      <c r="DX102" s="940"/>
      <c r="DY102" s="940"/>
      <c r="DZ102" s="941"/>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2" t="s">
        <v>423</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3" t="s">
        <v>424</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4" t="s">
        <v>427</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428</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230" customFormat="1" ht="26.25" customHeight="1" x14ac:dyDescent="0.2">
      <c r="A109" s="897" t="s">
        <v>429</v>
      </c>
      <c r="B109" s="898"/>
      <c r="C109" s="898"/>
      <c r="D109" s="898"/>
      <c r="E109" s="898"/>
      <c r="F109" s="898"/>
      <c r="G109" s="898"/>
      <c r="H109" s="898"/>
      <c r="I109" s="898"/>
      <c r="J109" s="898"/>
      <c r="K109" s="898"/>
      <c r="L109" s="898"/>
      <c r="M109" s="898"/>
      <c r="N109" s="898"/>
      <c r="O109" s="898"/>
      <c r="P109" s="898"/>
      <c r="Q109" s="898"/>
      <c r="R109" s="898"/>
      <c r="S109" s="898"/>
      <c r="T109" s="898"/>
      <c r="U109" s="898"/>
      <c r="V109" s="898"/>
      <c r="W109" s="898"/>
      <c r="X109" s="898"/>
      <c r="Y109" s="898"/>
      <c r="Z109" s="899"/>
      <c r="AA109" s="900" t="s">
        <v>430</v>
      </c>
      <c r="AB109" s="898"/>
      <c r="AC109" s="898"/>
      <c r="AD109" s="898"/>
      <c r="AE109" s="899"/>
      <c r="AF109" s="900" t="s">
        <v>431</v>
      </c>
      <c r="AG109" s="898"/>
      <c r="AH109" s="898"/>
      <c r="AI109" s="898"/>
      <c r="AJ109" s="899"/>
      <c r="AK109" s="900" t="s">
        <v>309</v>
      </c>
      <c r="AL109" s="898"/>
      <c r="AM109" s="898"/>
      <c r="AN109" s="898"/>
      <c r="AO109" s="899"/>
      <c r="AP109" s="900" t="s">
        <v>432</v>
      </c>
      <c r="AQ109" s="898"/>
      <c r="AR109" s="898"/>
      <c r="AS109" s="898"/>
      <c r="AT109" s="931"/>
      <c r="AU109" s="897" t="s">
        <v>429</v>
      </c>
      <c r="AV109" s="898"/>
      <c r="AW109" s="898"/>
      <c r="AX109" s="898"/>
      <c r="AY109" s="898"/>
      <c r="AZ109" s="898"/>
      <c r="BA109" s="898"/>
      <c r="BB109" s="898"/>
      <c r="BC109" s="898"/>
      <c r="BD109" s="898"/>
      <c r="BE109" s="898"/>
      <c r="BF109" s="898"/>
      <c r="BG109" s="898"/>
      <c r="BH109" s="898"/>
      <c r="BI109" s="898"/>
      <c r="BJ109" s="898"/>
      <c r="BK109" s="898"/>
      <c r="BL109" s="898"/>
      <c r="BM109" s="898"/>
      <c r="BN109" s="898"/>
      <c r="BO109" s="898"/>
      <c r="BP109" s="899"/>
      <c r="BQ109" s="900" t="s">
        <v>430</v>
      </c>
      <c r="BR109" s="898"/>
      <c r="BS109" s="898"/>
      <c r="BT109" s="898"/>
      <c r="BU109" s="899"/>
      <c r="BV109" s="900" t="s">
        <v>431</v>
      </c>
      <c r="BW109" s="898"/>
      <c r="BX109" s="898"/>
      <c r="BY109" s="898"/>
      <c r="BZ109" s="899"/>
      <c r="CA109" s="900" t="s">
        <v>309</v>
      </c>
      <c r="CB109" s="898"/>
      <c r="CC109" s="898"/>
      <c r="CD109" s="898"/>
      <c r="CE109" s="899"/>
      <c r="CF109" s="938" t="s">
        <v>432</v>
      </c>
      <c r="CG109" s="938"/>
      <c r="CH109" s="938"/>
      <c r="CI109" s="938"/>
      <c r="CJ109" s="938"/>
      <c r="CK109" s="900" t="s">
        <v>433</v>
      </c>
      <c r="CL109" s="898"/>
      <c r="CM109" s="898"/>
      <c r="CN109" s="898"/>
      <c r="CO109" s="898"/>
      <c r="CP109" s="898"/>
      <c r="CQ109" s="898"/>
      <c r="CR109" s="898"/>
      <c r="CS109" s="898"/>
      <c r="CT109" s="898"/>
      <c r="CU109" s="898"/>
      <c r="CV109" s="898"/>
      <c r="CW109" s="898"/>
      <c r="CX109" s="898"/>
      <c r="CY109" s="898"/>
      <c r="CZ109" s="898"/>
      <c r="DA109" s="898"/>
      <c r="DB109" s="898"/>
      <c r="DC109" s="898"/>
      <c r="DD109" s="898"/>
      <c r="DE109" s="898"/>
      <c r="DF109" s="899"/>
      <c r="DG109" s="900" t="s">
        <v>430</v>
      </c>
      <c r="DH109" s="898"/>
      <c r="DI109" s="898"/>
      <c r="DJ109" s="898"/>
      <c r="DK109" s="899"/>
      <c r="DL109" s="900" t="s">
        <v>431</v>
      </c>
      <c r="DM109" s="898"/>
      <c r="DN109" s="898"/>
      <c r="DO109" s="898"/>
      <c r="DP109" s="899"/>
      <c r="DQ109" s="900" t="s">
        <v>309</v>
      </c>
      <c r="DR109" s="898"/>
      <c r="DS109" s="898"/>
      <c r="DT109" s="898"/>
      <c r="DU109" s="899"/>
      <c r="DV109" s="900" t="s">
        <v>432</v>
      </c>
      <c r="DW109" s="898"/>
      <c r="DX109" s="898"/>
      <c r="DY109" s="898"/>
      <c r="DZ109" s="931"/>
    </row>
    <row r="110" spans="1:131" s="230" customFormat="1" ht="26.25" customHeight="1" x14ac:dyDescent="0.2">
      <c r="A110" s="809" t="s">
        <v>434</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90">
        <v>956426</v>
      </c>
      <c r="AB110" s="891"/>
      <c r="AC110" s="891"/>
      <c r="AD110" s="891"/>
      <c r="AE110" s="892"/>
      <c r="AF110" s="893">
        <v>960910</v>
      </c>
      <c r="AG110" s="891"/>
      <c r="AH110" s="891"/>
      <c r="AI110" s="891"/>
      <c r="AJ110" s="892"/>
      <c r="AK110" s="893">
        <v>951119</v>
      </c>
      <c r="AL110" s="891"/>
      <c r="AM110" s="891"/>
      <c r="AN110" s="891"/>
      <c r="AO110" s="892"/>
      <c r="AP110" s="894">
        <v>13.7</v>
      </c>
      <c r="AQ110" s="895"/>
      <c r="AR110" s="895"/>
      <c r="AS110" s="895"/>
      <c r="AT110" s="896"/>
      <c r="AU110" s="932" t="s">
        <v>75</v>
      </c>
      <c r="AV110" s="933"/>
      <c r="AW110" s="933"/>
      <c r="AX110" s="933"/>
      <c r="AY110" s="933"/>
      <c r="AZ110" s="862" t="s">
        <v>435</v>
      </c>
      <c r="BA110" s="810"/>
      <c r="BB110" s="810"/>
      <c r="BC110" s="810"/>
      <c r="BD110" s="810"/>
      <c r="BE110" s="810"/>
      <c r="BF110" s="810"/>
      <c r="BG110" s="810"/>
      <c r="BH110" s="810"/>
      <c r="BI110" s="810"/>
      <c r="BJ110" s="810"/>
      <c r="BK110" s="810"/>
      <c r="BL110" s="810"/>
      <c r="BM110" s="810"/>
      <c r="BN110" s="810"/>
      <c r="BO110" s="810"/>
      <c r="BP110" s="811"/>
      <c r="BQ110" s="863">
        <v>9946106</v>
      </c>
      <c r="BR110" s="844"/>
      <c r="BS110" s="844"/>
      <c r="BT110" s="844"/>
      <c r="BU110" s="844"/>
      <c r="BV110" s="844">
        <v>9999941</v>
      </c>
      <c r="BW110" s="844"/>
      <c r="BX110" s="844"/>
      <c r="BY110" s="844"/>
      <c r="BZ110" s="844"/>
      <c r="CA110" s="844">
        <v>9800765</v>
      </c>
      <c r="CB110" s="844"/>
      <c r="CC110" s="844"/>
      <c r="CD110" s="844"/>
      <c r="CE110" s="844"/>
      <c r="CF110" s="868">
        <v>141.1</v>
      </c>
      <c r="CG110" s="869"/>
      <c r="CH110" s="869"/>
      <c r="CI110" s="869"/>
      <c r="CJ110" s="869"/>
      <c r="CK110" s="928" t="s">
        <v>436</v>
      </c>
      <c r="CL110" s="821"/>
      <c r="CM110" s="862" t="s">
        <v>437</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3" t="s">
        <v>438</v>
      </c>
      <c r="DH110" s="844"/>
      <c r="DI110" s="844"/>
      <c r="DJ110" s="844"/>
      <c r="DK110" s="844"/>
      <c r="DL110" s="844" t="s">
        <v>439</v>
      </c>
      <c r="DM110" s="844"/>
      <c r="DN110" s="844"/>
      <c r="DO110" s="844"/>
      <c r="DP110" s="844"/>
      <c r="DQ110" s="844" t="s">
        <v>438</v>
      </c>
      <c r="DR110" s="844"/>
      <c r="DS110" s="844"/>
      <c r="DT110" s="844"/>
      <c r="DU110" s="844"/>
      <c r="DV110" s="845" t="s">
        <v>440</v>
      </c>
      <c r="DW110" s="845"/>
      <c r="DX110" s="845"/>
      <c r="DY110" s="845"/>
      <c r="DZ110" s="846"/>
    </row>
    <row r="111" spans="1:131" s="230" customFormat="1" ht="26.25" customHeight="1" x14ac:dyDescent="0.2">
      <c r="A111" s="776" t="s">
        <v>441</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27"/>
      <c r="AA111" s="920" t="s">
        <v>438</v>
      </c>
      <c r="AB111" s="921"/>
      <c r="AC111" s="921"/>
      <c r="AD111" s="921"/>
      <c r="AE111" s="922"/>
      <c r="AF111" s="923" t="s">
        <v>130</v>
      </c>
      <c r="AG111" s="921"/>
      <c r="AH111" s="921"/>
      <c r="AI111" s="921"/>
      <c r="AJ111" s="922"/>
      <c r="AK111" s="923" t="s">
        <v>414</v>
      </c>
      <c r="AL111" s="921"/>
      <c r="AM111" s="921"/>
      <c r="AN111" s="921"/>
      <c r="AO111" s="922"/>
      <c r="AP111" s="924" t="s">
        <v>130</v>
      </c>
      <c r="AQ111" s="925"/>
      <c r="AR111" s="925"/>
      <c r="AS111" s="925"/>
      <c r="AT111" s="926"/>
      <c r="AU111" s="934"/>
      <c r="AV111" s="935"/>
      <c r="AW111" s="935"/>
      <c r="AX111" s="935"/>
      <c r="AY111" s="935"/>
      <c r="AZ111" s="817" t="s">
        <v>442</v>
      </c>
      <c r="BA111" s="754"/>
      <c r="BB111" s="754"/>
      <c r="BC111" s="754"/>
      <c r="BD111" s="754"/>
      <c r="BE111" s="754"/>
      <c r="BF111" s="754"/>
      <c r="BG111" s="754"/>
      <c r="BH111" s="754"/>
      <c r="BI111" s="754"/>
      <c r="BJ111" s="754"/>
      <c r="BK111" s="754"/>
      <c r="BL111" s="754"/>
      <c r="BM111" s="754"/>
      <c r="BN111" s="754"/>
      <c r="BO111" s="754"/>
      <c r="BP111" s="755"/>
      <c r="BQ111" s="818">
        <v>42199</v>
      </c>
      <c r="BR111" s="819"/>
      <c r="BS111" s="819"/>
      <c r="BT111" s="819"/>
      <c r="BU111" s="819"/>
      <c r="BV111" s="819">
        <v>21938</v>
      </c>
      <c r="BW111" s="819"/>
      <c r="BX111" s="819"/>
      <c r="BY111" s="819"/>
      <c r="BZ111" s="819"/>
      <c r="CA111" s="819">
        <v>2198</v>
      </c>
      <c r="CB111" s="819"/>
      <c r="CC111" s="819"/>
      <c r="CD111" s="819"/>
      <c r="CE111" s="819"/>
      <c r="CF111" s="877">
        <v>0</v>
      </c>
      <c r="CG111" s="878"/>
      <c r="CH111" s="878"/>
      <c r="CI111" s="878"/>
      <c r="CJ111" s="878"/>
      <c r="CK111" s="929"/>
      <c r="CL111" s="823"/>
      <c r="CM111" s="817" t="s">
        <v>443</v>
      </c>
      <c r="CN111" s="754"/>
      <c r="CO111" s="754"/>
      <c r="CP111" s="754"/>
      <c r="CQ111" s="754"/>
      <c r="CR111" s="754"/>
      <c r="CS111" s="754"/>
      <c r="CT111" s="754"/>
      <c r="CU111" s="754"/>
      <c r="CV111" s="754"/>
      <c r="CW111" s="754"/>
      <c r="CX111" s="754"/>
      <c r="CY111" s="754"/>
      <c r="CZ111" s="754"/>
      <c r="DA111" s="754"/>
      <c r="DB111" s="754"/>
      <c r="DC111" s="754"/>
      <c r="DD111" s="754"/>
      <c r="DE111" s="754"/>
      <c r="DF111" s="755"/>
      <c r="DG111" s="818" t="s">
        <v>438</v>
      </c>
      <c r="DH111" s="819"/>
      <c r="DI111" s="819"/>
      <c r="DJ111" s="819"/>
      <c r="DK111" s="819"/>
      <c r="DL111" s="819" t="s">
        <v>414</v>
      </c>
      <c r="DM111" s="819"/>
      <c r="DN111" s="819"/>
      <c r="DO111" s="819"/>
      <c r="DP111" s="819"/>
      <c r="DQ111" s="819" t="s">
        <v>130</v>
      </c>
      <c r="DR111" s="819"/>
      <c r="DS111" s="819"/>
      <c r="DT111" s="819"/>
      <c r="DU111" s="819"/>
      <c r="DV111" s="796" t="s">
        <v>438</v>
      </c>
      <c r="DW111" s="796"/>
      <c r="DX111" s="796"/>
      <c r="DY111" s="796"/>
      <c r="DZ111" s="797"/>
    </row>
    <row r="112" spans="1:131" s="230" customFormat="1" ht="26.25" customHeight="1" x14ac:dyDescent="0.2">
      <c r="A112" s="914" t="s">
        <v>444</v>
      </c>
      <c r="B112" s="915"/>
      <c r="C112" s="754" t="s">
        <v>445</v>
      </c>
      <c r="D112" s="754"/>
      <c r="E112" s="754"/>
      <c r="F112" s="754"/>
      <c r="G112" s="754"/>
      <c r="H112" s="754"/>
      <c r="I112" s="754"/>
      <c r="J112" s="754"/>
      <c r="K112" s="754"/>
      <c r="L112" s="754"/>
      <c r="M112" s="754"/>
      <c r="N112" s="754"/>
      <c r="O112" s="754"/>
      <c r="P112" s="754"/>
      <c r="Q112" s="754"/>
      <c r="R112" s="754"/>
      <c r="S112" s="754"/>
      <c r="T112" s="754"/>
      <c r="U112" s="754"/>
      <c r="V112" s="754"/>
      <c r="W112" s="754"/>
      <c r="X112" s="754"/>
      <c r="Y112" s="754"/>
      <c r="Z112" s="755"/>
      <c r="AA112" s="781" t="s">
        <v>439</v>
      </c>
      <c r="AB112" s="782"/>
      <c r="AC112" s="782"/>
      <c r="AD112" s="782"/>
      <c r="AE112" s="783"/>
      <c r="AF112" s="784" t="s">
        <v>438</v>
      </c>
      <c r="AG112" s="782"/>
      <c r="AH112" s="782"/>
      <c r="AI112" s="782"/>
      <c r="AJ112" s="783"/>
      <c r="AK112" s="784" t="s">
        <v>130</v>
      </c>
      <c r="AL112" s="782"/>
      <c r="AM112" s="782"/>
      <c r="AN112" s="782"/>
      <c r="AO112" s="783"/>
      <c r="AP112" s="826" t="s">
        <v>130</v>
      </c>
      <c r="AQ112" s="827"/>
      <c r="AR112" s="827"/>
      <c r="AS112" s="827"/>
      <c r="AT112" s="828"/>
      <c r="AU112" s="934"/>
      <c r="AV112" s="935"/>
      <c r="AW112" s="935"/>
      <c r="AX112" s="935"/>
      <c r="AY112" s="935"/>
      <c r="AZ112" s="817" t="s">
        <v>446</v>
      </c>
      <c r="BA112" s="754"/>
      <c r="BB112" s="754"/>
      <c r="BC112" s="754"/>
      <c r="BD112" s="754"/>
      <c r="BE112" s="754"/>
      <c r="BF112" s="754"/>
      <c r="BG112" s="754"/>
      <c r="BH112" s="754"/>
      <c r="BI112" s="754"/>
      <c r="BJ112" s="754"/>
      <c r="BK112" s="754"/>
      <c r="BL112" s="754"/>
      <c r="BM112" s="754"/>
      <c r="BN112" s="754"/>
      <c r="BO112" s="754"/>
      <c r="BP112" s="755"/>
      <c r="BQ112" s="818">
        <v>8548816</v>
      </c>
      <c r="BR112" s="819"/>
      <c r="BS112" s="819"/>
      <c r="BT112" s="819"/>
      <c r="BU112" s="819"/>
      <c r="BV112" s="819">
        <v>7980961</v>
      </c>
      <c r="BW112" s="819"/>
      <c r="BX112" s="819"/>
      <c r="BY112" s="819"/>
      <c r="BZ112" s="819"/>
      <c r="CA112" s="819">
        <v>7302277</v>
      </c>
      <c r="CB112" s="819"/>
      <c r="CC112" s="819"/>
      <c r="CD112" s="819"/>
      <c r="CE112" s="819"/>
      <c r="CF112" s="877">
        <v>105.2</v>
      </c>
      <c r="CG112" s="878"/>
      <c r="CH112" s="878"/>
      <c r="CI112" s="878"/>
      <c r="CJ112" s="878"/>
      <c r="CK112" s="929"/>
      <c r="CL112" s="823"/>
      <c r="CM112" s="817" t="s">
        <v>447</v>
      </c>
      <c r="CN112" s="754"/>
      <c r="CO112" s="754"/>
      <c r="CP112" s="754"/>
      <c r="CQ112" s="754"/>
      <c r="CR112" s="754"/>
      <c r="CS112" s="754"/>
      <c r="CT112" s="754"/>
      <c r="CU112" s="754"/>
      <c r="CV112" s="754"/>
      <c r="CW112" s="754"/>
      <c r="CX112" s="754"/>
      <c r="CY112" s="754"/>
      <c r="CZ112" s="754"/>
      <c r="DA112" s="754"/>
      <c r="DB112" s="754"/>
      <c r="DC112" s="754"/>
      <c r="DD112" s="754"/>
      <c r="DE112" s="754"/>
      <c r="DF112" s="755"/>
      <c r="DG112" s="818" t="s">
        <v>438</v>
      </c>
      <c r="DH112" s="819"/>
      <c r="DI112" s="819"/>
      <c r="DJ112" s="819"/>
      <c r="DK112" s="819"/>
      <c r="DL112" s="819" t="s">
        <v>130</v>
      </c>
      <c r="DM112" s="819"/>
      <c r="DN112" s="819"/>
      <c r="DO112" s="819"/>
      <c r="DP112" s="819"/>
      <c r="DQ112" s="819" t="s">
        <v>130</v>
      </c>
      <c r="DR112" s="819"/>
      <c r="DS112" s="819"/>
      <c r="DT112" s="819"/>
      <c r="DU112" s="819"/>
      <c r="DV112" s="796" t="s">
        <v>438</v>
      </c>
      <c r="DW112" s="796"/>
      <c r="DX112" s="796"/>
      <c r="DY112" s="796"/>
      <c r="DZ112" s="797"/>
    </row>
    <row r="113" spans="1:130" s="230" customFormat="1" ht="26.25" customHeight="1" x14ac:dyDescent="0.2">
      <c r="A113" s="916"/>
      <c r="B113" s="917"/>
      <c r="C113" s="754" t="s">
        <v>448</v>
      </c>
      <c r="D113" s="754"/>
      <c r="E113" s="754"/>
      <c r="F113" s="754"/>
      <c r="G113" s="754"/>
      <c r="H113" s="754"/>
      <c r="I113" s="754"/>
      <c r="J113" s="754"/>
      <c r="K113" s="754"/>
      <c r="L113" s="754"/>
      <c r="M113" s="754"/>
      <c r="N113" s="754"/>
      <c r="O113" s="754"/>
      <c r="P113" s="754"/>
      <c r="Q113" s="754"/>
      <c r="R113" s="754"/>
      <c r="S113" s="754"/>
      <c r="T113" s="754"/>
      <c r="U113" s="754"/>
      <c r="V113" s="754"/>
      <c r="W113" s="754"/>
      <c r="X113" s="754"/>
      <c r="Y113" s="754"/>
      <c r="Z113" s="755"/>
      <c r="AA113" s="920">
        <v>507601</v>
      </c>
      <c r="AB113" s="921"/>
      <c r="AC113" s="921"/>
      <c r="AD113" s="921"/>
      <c r="AE113" s="922"/>
      <c r="AF113" s="923">
        <v>477585</v>
      </c>
      <c r="AG113" s="921"/>
      <c r="AH113" s="921"/>
      <c r="AI113" s="921"/>
      <c r="AJ113" s="922"/>
      <c r="AK113" s="923">
        <v>488527</v>
      </c>
      <c r="AL113" s="921"/>
      <c r="AM113" s="921"/>
      <c r="AN113" s="921"/>
      <c r="AO113" s="922"/>
      <c r="AP113" s="924">
        <v>7</v>
      </c>
      <c r="AQ113" s="925"/>
      <c r="AR113" s="925"/>
      <c r="AS113" s="925"/>
      <c r="AT113" s="926"/>
      <c r="AU113" s="934"/>
      <c r="AV113" s="935"/>
      <c r="AW113" s="935"/>
      <c r="AX113" s="935"/>
      <c r="AY113" s="935"/>
      <c r="AZ113" s="817" t="s">
        <v>449</v>
      </c>
      <c r="BA113" s="754"/>
      <c r="BB113" s="754"/>
      <c r="BC113" s="754"/>
      <c r="BD113" s="754"/>
      <c r="BE113" s="754"/>
      <c r="BF113" s="754"/>
      <c r="BG113" s="754"/>
      <c r="BH113" s="754"/>
      <c r="BI113" s="754"/>
      <c r="BJ113" s="754"/>
      <c r="BK113" s="754"/>
      <c r="BL113" s="754"/>
      <c r="BM113" s="754"/>
      <c r="BN113" s="754"/>
      <c r="BO113" s="754"/>
      <c r="BP113" s="755"/>
      <c r="BQ113" s="818">
        <v>376392</v>
      </c>
      <c r="BR113" s="819"/>
      <c r="BS113" s="819"/>
      <c r="BT113" s="819"/>
      <c r="BU113" s="819"/>
      <c r="BV113" s="819">
        <v>379268</v>
      </c>
      <c r="BW113" s="819"/>
      <c r="BX113" s="819"/>
      <c r="BY113" s="819"/>
      <c r="BZ113" s="819"/>
      <c r="CA113" s="819">
        <v>321554</v>
      </c>
      <c r="CB113" s="819"/>
      <c r="CC113" s="819"/>
      <c r="CD113" s="819"/>
      <c r="CE113" s="819"/>
      <c r="CF113" s="877">
        <v>4.5999999999999996</v>
      </c>
      <c r="CG113" s="878"/>
      <c r="CH113" s="878"/>
      <c r="CI113" s="878"/>
      <c r="CJ113" s="878"/>
      <c r="CK113" s="929"/>
      <c r="CL113" s="823"/>
      <c r="CM113" s="817" t="s">
        <v>450</v>
      </c>
      <c r="CN113" s="754"/>
      <c r="CO113" s="754"/>
      <c r="CP113" s="754"/>
      <c r="CQ113" s="754"/>
      <c r="CR113" s="754"/>
      <c r="CS113" s="754"/>
      <c r="CT113" s="754"/>
      <c r="CU113" s="754"/>
      <c r="CV113" s="754"/>
      <c r="CW113" s="754"/>
      <c r="CX113" s="754"/>
      <c r="CY113" s="754"/>
      <c r="CZ113" s="754"/>
      <c r="DA113" s="754"/>
      <c r="DB113" s="754"/>
      <c r="DC113" s="754"/>
      <c r="DD113" s="754"/>
      <c r="DE113" s="754"/>
      <c r="DF113" s="755"/>
      <c r="DG113" s="781" t="s">
        <v>414</v>
      </c>
      <c r="DH113" s="782"/>
      <c r="DI113" s="782"/>
      <c r="DJ113" s="782"/>
      <c r="DK113" s="783"/>
      <c r="DL113" s="784" t="s">
        <v>130</v>
      </c>
      <c r="DM113" s="782"/>
      <c r="DN113" s="782"/>
      <c r="DO113" s="782"/>
      <c r="DP113" s="783"/>
      <c r="DQ113" s="784" t="s">
        <v>130</v>
      </c>
      <c r="DR113" s="782"/>
      <c r="DS113" s="782"/>
      <c r="DT113" s="782"/>
      <c r="DU113" s="783"/>
      <c r="DV113" s="826" t="s">
        <v>130</v>
      </c>
      <c r="DW113" s="827"/>
      <c r="DX113" s="827"/>
      <c r="DY113" s="827"/>
      <c r="DZ113" s="828"/>
    </row>
    <row r="114" spans="1:130" s="230" customFormat="1" ht="26.25" customHeight="1" x14ac:dyDescent="0.2">
      <c r="A114" s="916"/>
      <c r="B114" s="917"/>
      <c r="C114" s="754" t="s">
        <v>451</v>
      </c>
      <c r="D114" s="754"/>
      <c r="E114" s="754"/>
      <c r="F114" s="754"/>
      <c r="G114" s="754"/>
      <c r="H114" s="754"/>
      <c r="I114" s="754"/>
      <c r="J114" s="754"/>
      <c r="K114" s="754"/>
      <c r="L114" s="754"/>
      <c r="M114" s="754"/>
      <c r="N114" s="754"/>
      <c r="O114" s="754"/>
      <c r="P114" s="754"/>
      <c r="Q114" s="754"/>
      <c r="R114" s="754"/>
      <c r="S114" s="754"/>
      <c r="T114" s="754"/>
      <c r="U114" s="754"/>
      <c r="V114" s="754"/>
      <c r="W114" s="754"/>
      <c r="X114" s="754"/>
      <c r="Y114" s="754"/>
      <c r="Z114" s="755"/>
      <c r="AA114" s="781">
        <v>65210</v>
      </c>
      <c r="AB114" s="782"/>
      <c r="AC114" s="782"/>
      <c r="AD114" s="782"/>
      <c r="AE114" s="783"/>
      <c r="AF114" s="784">
        <v>63715</v>
      </c>
      <c r="AG114" s="782"/>
      <c r="AH114" s="782"/>
      <c r="AI114" s="782"/>
      <c r="AJ114" s="783"/>
      <c r="AK114" s="784">
        <v>69027</v>
      </c>
      <c r="AL114" s="782"/>
      <c r="AM114" s="782"/>
      <c r="AN114" s="782"/>
      <c r="AO114" s="783"/>
      <c r="AP114" s="826">
        <v>1</v>
      </c>
      <c r="AQ114" s="827"/>
      <c r="AR114" s="827"/>
      <c r="AS114" s="827"/>
      <c r="AT114" s="828"/>
      <c r="AU114" s="934"/>
      <c r="AV114" s="935"/>
      <c r="AW114" s="935"/>
      <c r="AX114" s="935"/>
      <c r="AY114" s="935"/>
      <c r="AZ114" s="817" t="s">
        <v>452</v>
      </c>
      <c r="BA114" s="754"/>
      <c r="BB114" s="754"/>
      <c r="BC114" s="754"/>
      <c r="BD114" s="754"/>
      <c r="BE114" s="754"/>
      <c r="BF114" s="754"/>
      <c r="BG114" s="754"/>
      <c r="BH114" s="754"/>
      <c r="BI114" s="754"/>
      <c r="BJ114" s="754"/>
      <c r="BK114" s="754"/>
      <c r="BL114" s="754"/>
      <c r="BM114" s="754"/>
      <c r="BN114" s="754"/>
      <c r="BO114" s="754"/>
      <c r="BP114" s="755"/>
      <c r="BQ114" s="818">
        <v>1109800</v>
      </c>
      <c r="BR114" s="819"/>
      <c r="BS114" s="819"/>
      <c r="BT114" s="819"/>
      <c r="BU114" s="819"/>
      <c r="BV114" s="819">
        <v>1036399</v>
      </c>
      <c r="BW114" s="819"/>
      <c r="BX114" s="819"/>
      <c r="BY114" s="819"/>
      <c r="BZ114" s="819"/>
      <c r="CA114" s="819">
        <v>1036840</v>
      </c>
      <c r="CB114" s="819"/>
      <c r="CC114" s="819"/>
      <c r="CD114" s="819"/>
      <c r="CE114" s="819"/>
      <c r="CF114" s="877">
        <v>14.9</v>
      </c>
      <c r="CG114" s="878"/>
      <c r="CH114" s="878"/>
      <c r="CI114" s="878"/>
      <c r="CJ114" s="878"/>
      <c r="CK114" s="929"/>
      <c r="CL114" s="823"/>
      <c r="CM114" s="817" t="s">
        <v>453</v>
      </c>
      <c r="CN114" s="754"/>
      <c r="CO114" s="754"/>
      <c r="CP114" s="754"/>
      <c r="CQ114" s="754"/>
      <c r="CR114" s="754"/>
      <c r="CS114" s="754"/>
      <c r="CT114" s="754"/>
      <c r="CU114" s="754"/>
      <c r="CV114" s="754"/>
      <c r="CW114" s="754"/>
      <c r="CX114" s="754"/>
      <c r="CY114" s="754"/>
      <c r="CZ114" s="754"/>
      <c r="DA114" s="754"/>
      <c r="DB114" s="754"/>
      <c r="DC114" s="754"/>
      <c r="DD114" s="754"/>
      <c r="DE114" s="754"/>
      <c r="DF114" s="755"/>
      <c r="DG114" s="781" t="s">
        <v>438</v>
      </c>
      <c r="DH114" s="782"/>
      <c r="DI114" s="782"/>
      <c r="DJ114" s="782"/>
      <c r="DK114" s="783"/>
      <c r="DL114" s="784" t="s">
        <v>130</v>
      </c>
      <c r="DM114" s="782"/>
      <c r="DN114" s="782"/>
      <c r="DO114" s="782"/>
      <c r="DP114" s="783"/>
      <c r="DQ114" s="784" t="s">
        <v>130</v>
      </c>
      <c r="DR114" s="782"/>
      <c r="DS114" s="782"/>
      <c r="DT114" s="782"/>
      <c r="DU114" s="783"/>
      <c r="DV114" s="826" t="s">
        <v>130</v>
      </c>
      <c r="DW114" s="827"/>
      <c r="DX114" s="827"/>
      <c r="DY114" s="827"/>
      <c r="DZ114" s="828"/>
    </row>
    <row r="115" spans="1:130" s="230" customFormat="1" ht="26.25" customHeight="1" x14ac:dyDescent="0.2">
      <c r="A115" s="916"/>
      <c r="B115" s="917"/>
      <c r="C115" s="754" t="s">
        <v>454</v>
      </c>
      <c r="D115" s="754"/>
      <c r="E115" s="754"/>
      <c r="F115" s="754"/>
      <c r="G115" s="754"/>
      <c r="H115" s="754"/>
      <c r="I115" s="754"/>
      <c r="J115" s="754"/>
      <c r="K115" s="754"/>
      <c r="L115" s="754"/>
      <c r="M115" s="754"/>
      <c r="N115" s="754"/>
      <c r="O115" s="754"/>
      <c r="P115" s="754"/>
      <c r="Q115" s="754"/>
      <c r="R115" s="754"/>
      <c r="S115" s="754"/>
      <c r="T115" s="754"/>
      <c r="U115" s="754"/>
      <c r="V115" s="754"/>
      <c r="W115" s="754"/>
      <c r="X115" s="754"/>
      <c r="Y115" s="754"/>
      <c r="Z115" s="755"/>
      <c r="AA115" s="920">
        <v>8696</v>
      </c>
      <c r="AB115" s="921"/>
      <c r="AC115" s="921"/>
      <c r="AD115" s="921"/>
      <c r="AE115" s="922"/>
      <c r="AF115" s="923">
        <v>5061</v>
      </c>
      <c r="AG115" s="921"/>
      <c r="AH115" s="921"/>
      <c r="AI115" s="921"/>
      <c r="AJ115" s="922"/>
      <c r="AK115" s="923">
        <v>4521</v>
      </c>
      <c r="AL115" s="921"/>
      <c r="AM115" s="921"/>
      <c r="AN115" s="921"/>
      <c r="AO115" s="922"/>
      <c r="AP115" s="924">
        <v>0.1</v>
      </c>
      <c r="AQ115" s="925"/>
      <c r="AR115" s="925"/>
      <c r="AS115" s="925"/>
      <c r="AT115" s="926"/>
      <c r="AU115" s="934"/>
      <c r="AV115" s="935"/>
      <c r="AW115" s="935"/>
      <c r="AX115" s="935"/>
      <c r="AY115" s="935"/>
      <c r="AZ115" s="817" t="s">
        <v>455</v>
      </c>
      <c r="BA115" s="754"/>
      <c r="BB115" s="754"/>
      <c r="BC115" s="754"/>
      <c r="BD115" s="754"/>
      <c r="BE115" s="754"/>
      <c r="BF115" s="754"/>
      <c r="BG115" s="754"/>
      <c r="BH115" s="754"/>
      <c r="BI115" s="754"/>
      <c r="BJ115" s="754"/>
      <c r="BK115" s="754"/>
      <c r="BL115" s="754"/>
      <c r="BM115" s="754"/>
      <c r="BN115" s="754"/>
      <c r="BO115" s="754"/>
      <c r="BP115" s="755"/>
      <c r="BQ115" s="818" t="s">
        <v>130</v>
      </c>
      <c r="BR115" s="819"/>
      <c r="BS115" s="819"/>
      <c r="BT115" s="819"/>
      <c r="BU115" s="819"/>
      <c r="BV115" s="819" t="s">
        <v>414</v>
      </c>
      <c r="BW115" s="819"/>
      <c r="BX115" s="819"/>
      <c r="BY115" s="819"/>
      <c r="BZ115" s="819"/>
      <c r="CA115" s="819" t="s">
        <v>440</v>
      </c>
      <c r="CB115" s="819"/>
      <c r="CC115" s="819"/>
      <c r="CD115" s="819"/>
      <c r="CE115" s="819"/>
      <c r="CF115" s="877" t="s">
        <v>130</v>
      </c>
      <c r="CG115" s="878"/>
      <c r="CH115" s="878"/>
      <c r="CI115" s="878"/>
      <c r="CJ115" s="878"/>
      <c r="CK115" s="929"/>
      <c r="CL115" s="823"/>
      <c r="CM115" s="817" t="s">
        <v>456</v>
      </c>
      <c r="CN115" s="754"/>
      <c r="CO115" s="754"/>
      <c r="CP115" s="754"/>
      <c r="CQ115" s="754"/>
      <c r="CR115" s="754"/>
      <c r="CS115" s="754"/>
      <c r="CT115" s="754"/>
      <c r="CU115" s="754"/>
      <c r="CV115" s="754"/>
      <c r="CW115" s="754"/>
      <c r="CX115" s="754"/>
      <c r="CY115" s="754"/>
      <c r="CZ115" s="754"/>
      <c r="DA115" s="754"/>
      <c r="DB115" s="754"/>
      <c r="DC115" s="754"/>
      <c r="DD115" s="754"/>
      <c r="DE115" s="754"/>
      <c r="DF115" s="755"/>
      <c r="DG115" s="781" t="s">
        <v>438</v>
      </c>
      <c r="DH115" s="782"/>
      <c r="DI115" s="782"/>
      <c r="DJ115" s="782"/>
      <c r="DK115" s="783"/>
      <c r="DL115" s="784" t="s">
        <v>438</v>
      </c>
      <c r="DM115" s="782"/>
      <c r="DN115" s="782"/>
      <c r="DO115" s="782"/>
      <c r="DP115" s="783"/>
      <c r="DQ115" s="784" t="s">
        <v>130</v>
      </c>
      <c r="DR115" s="782"/>
      <c r="DS115" s="782"/>
      <c r="DT115" s="782"/>
      <c r="DU115" s="783"/>
      <c r="DV115" s="826" t="s">
        <v>438</v>
      </c>
      <c r="DW115" s="827"/>
      <c r="DX115" s="827"/>
      <c r="DY115" s="827"/>
      <c r="DZ115" s="828"/>
    </row>
    <row r="116" spans="1:130" s="230" customFormat="1" ht="26.25" customHeight="1" x14ac:dyDescent="0.2">
      <c r="A116" s="918"/>
      <c r="B116" s="919"/>
      <c r="C116" s="841" t="s">
        <v>457</v>
      </c>
      <c r="D116" s="841"/>
      <c r="E116" s="841"/>
      <c r="F116" s="841"/>
      <c r="G116" s="841"/>
      <c r="H116" s="841"/>
      <c r="I116" s="841"/>
      <c r="J116" s="841"/>
      <c r="K116" s="841"/>
      <c r="L116" s="841"/>
      <c r="M116" s="841"/>
      <c r="N116" s="841"/>
      <c r="O116" s="841"/>
      <c r="P116" s="841"/>
      <c r="Q116" s="841"/>
      <c r="R116" s="841"/>
      <c r="S116" s="841"/>
      <c r="T116" s="841"/>
      <c r="U116" s="841"/>
      <c r="V116" s="841"/>
      <c r="W116" s="841"/>
      <c r="X116" s="841"/>
      <c r="Y116" s="841"/>
      <c r="Z116" s="842"/>
      <c r="AA116" s="781" t="s">
        <v>439</v>
      </c>
      <c r="AB116" s="782"/>
      <c r="AC116" s="782"/>
      <c r="AD116" s="782"/>
      <c r="AE116" s="783"/>
      <c r="AF116" s="784" t="s">
        <v>438</v>
      </c>
      <c r="AG116" s="782"/>
      <c r="AH116" s="782"/>
      <c r="AI116" s="782"/>
      <c r="AJ116" s="783"/>
      <c r="AK116" s="784" t="s">
        <v>414</v>
      </c>
      <c r="AL116" s="782"/>
      <c r="AM116" s="782"/>
      <c r="AN116" s="782"/>
      <c r="AO116" s="783"/>
      <c r="AP116" s="826" t="s">
        <v>438</v>
      </c>
      <c r="AQ116" s="827"/>
      <c r="AR116" s="827"/>
      <c r="AS116" s="827"/>
      <c r="AT116" s="828"/>
      <c r="AU116" s="934"/>
      <c r="AV116" s="935"/>
      <c r="AW116" s="935"/>
      <c r="AX116" s="935"/>
      <c r="AY116" s="935"/>
      <c r="AZ116" s="911" t="s">
        <v>458</v>
      </c>
      <c r="BA116" s="912"/>
      <c r="BB116" s="912"/>
      <c r="BC116" s="912"/>
      <c r="BD116" s="912"/>
      <c r="BE116" s="912"/>
      <c r="BF116" s="912"/>
      <c r="BG116" s="912"/>
      <c r="BH116" s="912"/>
      <c r="BI116" s="912"/>
      <c r="BJ116" s="912"/>
      <c r="BK116" s="912"/>
      <c r="BL116" s="912"/>
      <c r="BM116" s="912"/>
      <c r="BN116" s="912"/>
      <c r="BO116" s="912"/>
      <c r="BP116" s="913"/>
      <c r="BQ116" s="818" t="s">
        <v>438</v>
      </c>
      <c r="BR116" s="819"/>
      <c r="BS116" s="819"/>
      <c r="BT116" s="819"/>
      <c r="BU116" s="819"/>
      <c r="BV116" s="819" t="s">
        <v>130</v>
      </c>
      <c r="BW116" s="819"/>
      <c r="BX116" s="819"/>
      <c r="BY116" s="819"/>
      <c r="BZ116" s="819"/>
      <c r="CA116" s="819" t="s">
        <v>414</v>
      </c>
      <c r="CB116" s="819"/>
      <c r="CC116" s="819"/>
      <c r="CD116" s="819"/>
      <c r="CE116" s="819"/>
      <c r="CF116" s="877" t="s">
        <v>438</v>
      </c>
      <c r="CG116" s="878"/>
      <c r="CH116" s="878"/>
      <c r="CI116" s="878"/>
      <c r="CJ116" s="878"/>
      <c r="CK116" s="929"/>
      <c r="CL116" s="823"/>
      <c r="CM116" s="817" t="s">
        <v>459</v>
      </c>
      <c r="CN116" s="754"/>
      <c r="CO116" s="754"/>
      <c r="CP116" s="754"/>
      <c r="CQ116" s="754"/>
      <c r="CR116" s="754"/>
      <c r="CS116" s="754"/>
      <c r="CT116" s="754"/>
      <c r="CU116" s="754"/>
      <c r="CV116" s="754"/>
      <c r="CW116" s="754"/>
      <c r="CX116" s="754"/>
      <c r="CY116" s="754"/>
      <c r="CZ116" s="754"/>
      <c r="DA116" s="754"/>
      <c r="DB116" s="754"/>
      <c r="DC116" s="754"/>
      <c r="DD116" s="754"/>
      <c r="DE116" s="754"/>
      <c r="DF116" s="755"/>
      <c r="DG116" s="781">
        <v>11366</v>
      </c>
      <c r="DH116" s="782"/>
      <c r="DI116" s="782"/>
      <c r="DJ116" s="782"/>
      <c r="DK116" s="783"/>
      <c r="DL116" s="784">
        <v>6520</v>
      </c>
      <c r="DM116" s="782"/>
      <c r="DN116" s="782"/>
      <c r="DO116" s="782"/>
      <c r="DP116" s="783"/>
      <c r="DQ116" s="784">
        <v>2198</v>
      </c>
      <c r="DR116" s="782"/>
      <c r="DS116" s="782"/>
      <c r="DT116" s="782"/>
      <c r="DU116" s="783"/>
      <c r="DV116" s="826">
        <v>0</v>
      </c>
      <c r="DW116" s="827"/>
      <c r="DX116" s="827"/>
      <c r="DY116" s="827"/>
      <c r="DZ116" s="828"/>
    </row>
    <row r="117" spans="1:130" s="230" customFormat="1" ht="26.25" customHeight="1" x14ac:dyDescent="0.2">
      <c r="A117" s="897" t="s">
        <v>191</v>
      </c>
      <c r="B117" s="898"/>
      <c r="C117" s="898"/>
      <c r="D117" s="898"/>
      <c r="E117" s="898"/>
      <c r="F117" s="898"/>
      <c r="G117" s="898"/>
      <c r="H117" s="898"/>
      <c r="I117" s="898"/>
      <c r="J117" s="898"/>
      <c r="K117" s="898"/>
      <c r="L117" s="898"/>
      <c r="M117" s="898"/>
      <c r="N117" s="898"/>
      <c r="O117" s="898"/>
      <c r="P117" s="898"/>
      <c r="Q117" s="898"/>
      <c r="R117" s="898"/>
      <c r="S117" s="898"/>
      <c r="T117" s="898"/>
      <c r="U117" s="898"/>
      <c r="V117" s="898"/>
      <c r="W117" s="898"/>
      <c r="X117" s="898"/>
      <c r="Y117" s="879" t="s">
        <v>460</v>
      </c>
      <c r="Z117" s="899"/>
      <c r="AA117" s="904">
        <v>1537933</v>
      </c>
      <c r="AB117" s="905"/>
      <c r="AC117" s="905"/>
      <c r="AD117" s="905"/>
      <c r="AE117" s="906"/>
      <c r="AF117" s="907">
        <v>1507271</v>
      </c>
      <c r="AG117" s="905"/>
      <c r="AH117" s="905"/>
      <c r="AI117" s="905"/>
      <c r="AJ117" s="906"/>
      <c r="AK117" s="907">
        <v>1513194</v>
      </c>
      <c r="AL117" s="905"/>
      <c r="AM117" s="905"/>
      <c r="AN117" s="905"/>
      <c r="AO117" s="906"/>
      <c r="AP117" s="908"/>
      <c r="AQ117" s="909"/>
      <c r="AR117" s="909"/>
      <c r="AS117" s="909"/>
      <c r="AT117" s="910"/>
      <c r="AU117" s="934"/>
      <c r="AV117" s="935"/>
      <c r="AW117" s="935"/>
      <c r="AX117" s="935"/>
      <c r="AY117" s="935"/>
      <c r="AZ117" s="865" t="s">
        <v>461</v>
      </c>
      <c r="BA117" s="866"/>
      <c r="BB117" s="866"/>
      <c r="BC117" s="866"/>
      <c r="BD117" s="866"/>
      <c r="BE117" s="866"/>
      <c r="BF117" s="866"/>
      <c r="BG117" s="866"/>
      <c r="BH117" s="866"/>
      <c r="BI117" s="866"/>
      <c r="BJ117" s="866"/>
      <c r="BK117" s="866"/>
      <c r="BL117" s="866"/>
      <c r="BM117" s="866"/>
      <c r="BN117" s="866"/>
      <c r="BO117" s="866"/>
      <c r="BP117" s="867"/>
      <c r="BQ117" s="818" t="s">
        <v>440</v>
      </c>
      <c r="BR117" s="819"/>
      <c r="BS117" s="819"/>
      <c r="BT117" s="819"/>
      <c r="BU117" s="819"/>
      <c r="BV117" s="819" t="s">
        <v>440</v>
      </c>
      <c r="BW117" s="819"/>
      <c r="BX117" s="819"/>
      <c r="BY117" s="819"/>
      <c r="BZ117" s="819"/>
      <c r="CA117" s="819" t="s">
        <v>438</v>
      </c>
      <c r="CB117" s="819"/>
      <c r="CC117" s="819"/>
      <c r="CD117" s="819"/>
      <c r="CE117" s="819"/>
      <c r="CF117" s="877" t="s">
        <v>440</v>
      </c>
      <c r="CG117" s="878"/>
      <c r="CH117" s="878"/>
      <c r="CI117" s="878"/>
      <c r="CJ117" s="878"/>
      <c r="CK117" s="929"/>
      <c r="CL117" s="823"/>
      <c r="CM117" s="817" t="s">
        <v>462</v>
      </c>
      <c r="CN117" s="754"/>
      <c r="CO117" s="754"/>
      <c r="CP117" s="754"/>
      <c r="CQ117" s="754"/>
      <c r="CR117" s="754"/>
      <c r="CS117" s="754"/>
      <c r="CT117" s="754"/>
      <c r="CU117" s="754"/>
      <c r="CV117" s="754"/>
      <c r="CW117" s="754"/>
      <c r="CX117" s="754"/>
      <c r="CY117" s="754"/>
      <c r="CZ117" s="754"/>
      <c r="DA117" s="754"/>
      <c r="DB117" s="754"/>
      <c r="DC117" s="754"/>
      <c r="DD117" s="754"/>
      <c r="DE117" s="754"/>
      <c r="DF117" s="755"/>
      <c r="DG117" s="781" t="s">
        <v>440</v>
      </c>
      <c r="DH117" s="782"/>
      <c r="DI117" s="782"/>
      <c r="DJ117" s="782"/>
      <c r="DK117" s="783"/>
      <c r="DL117" s="784" t="s">
        <v>438</v>
      </c>
      <c r="DM117" s="782"/>
      <c r="DN117" s="782"/>
      <c r="DO117" s="782"/>
      <c r="DP117" s="783"/>
      <c r="DQ117" s="784" t="s">
        <v>438</v>
      </c>
      <c r="DR117" s="782"/>
      <c r="DS117" s="782"/>
      <c r="DT117" s="782"/>
      <c r="DU117" s="783"/>
      <c r="DV117" s="826" t="s">
        <v>440</v>
      </c>
      <c r="DW117" s="827"/>
      <c r="DX117" s="827"/>
      <c r="DY117" s="827"/>
      <c r="DZ117" s="828"/>
    </row>
    <row r="118" spans="1:130" s="230" customFormat="1" ht="26.25" customHeight="1" x14ac:dyDescent="0.2">
      <c r="A118" s="897" t="s">
        <v>433</v>
      </c>
      <c r="B118" s="898"/>
      <c r="C118" s="898"/>
      <c r="D118" s="898"/>
      <c r="E118" s="898"/>
      <c r="F118" s="898"/>
      <c r="G118" s="898"/>
      <c r="H118" s="898"/>
      <c r="I118" s="898"/>
      <c r="J118" s="898"/>
      <c r="K118" s="898"/>
      <c r="L118" s="898"/>
      <c r="M118" s="898"/>
      <c r="N118" s="898"/>
      <c r="O118" s="898"/>
      <c r="P118" s="898"/>
      <c r="Q118" s="898"/>
      <c r="R118" s="898"/>
      <c r="S118" s="898"/>
      <c r="T118" s="898"/>
      <c r="U118" s="898"/>
      <c r="V118" s="898"/>
      <c r="W118" s="898"/>
      <c r="X118" s="898"/>
      <c r="Y118" s="898"/>
      <c r="Z118" s="899"/>
      <c r="AA118" s="900" t="s">
        <v>430</v>
      </c>
      <c r="AB118" s="898"/>
      <c r="AC118" s="898"/>
      <c r="AD118" s="898"/>
      <c r="AE118" s="899"/>
      <c r="AF118" s="900" t="s">
        <v>431</v>
      </c>
      <c r="AG118" s="898"/>
      <c r="AH118" s="898"/>
      <c r="AI118" s="898"/>
      <c r="AJ118" s="899"/>
      <c r="AK118" s="900" t="s">
        <v>309</v>
      </c>
      <c r="AL118" s="898"/>
      <c r="AM118" s="898"/>
      <c r="AN118" s="898"/>
      <c r="AO118" s="899"/>
      <c r="AP118" s="901" t="s">
        <v>432</v>
      </c>
      <c r="AQ118" s="902"/>
      <c r="AR118" s="902"/>
      <c r="AS118" s="902"/>
      <c r="AT118" s="903"/>
      <c r="AU118" s="934"/>
      <c r="AV118" s="935"/>
      <c r="AW118" s="935"/>
      <c r="AX118" s="935"/>
      <c r="AY118" s="935"/>
      <c r="AZ118" s="840" t="s">
        <v>463</v>
      </c>
      <c r="BA118" s="841"/>
      <c r="BB118" s="841"/>
      <c r="BC118" s="841"/>
      <c r="BD118" s="841"/>
      <c r="BE118" s="841"/>
      <c r="BF118" s="841"/>
      <c r="BG118" s="841"/>
      <c r="BH118" s="841"/>
      <c r="BI118" s="841"/>
      <c r="BJ118" s="841"/>
      <c r="BK118" s="841"/>
      <c r="BL118" s="841"/>
      <c r="BM118" s="841"/>
      <c r="BN118" s="841"/>
      <c r="BO118" s="841"/>
      <c r="BP118" s="842"/>
      <c r="BQ118" s="881" t="s">
        <v>440</v>
      </c>
      <c r="BR118" s="847"/>
      <c r="BS118" s="847"/>
      <c r="BT118" s="847"/>
      <c r="BU118" s="847"/>
      <c r="BV118" s="847" t="s">
        <v>440</v>
      </c>
      <c r="BW118" s="847"/>
      <c r="BX118" s="847"/>
      <c r="BY118" s="847"/>
      <c r="BZ118" s="847"/>
      <c r="CA118" s="847" t="s">
        <v>438</v>
      </c>
      <c r="CB118" s="847"/>
      <c r="CC118" s="847"/>
      <c r="CD118" s="847"/>
      <c r="CE118" s="847"/>
      <c r="CF118" s="877" t="s">
        <v>440</v>
      </c>
      <c r="CG118" s="878"/>
      <c r="CH118" s="878"/>
      <c r="CI118" s="878"/>
      <c r="CJ118" s="878"/>
      <c r="CK118" s="929"/>
      <c r="CL118" s="823"/>
      <c r="CM118" s="817" t="s">
        <v>464</v>
      </c>
      <c r="CN118" s="754"/>
      <c r="CO118" s="754"/>
      <c r="CP118" s="754"/>
      <c r="CQ118" s="754"/>
      <c r="CR118" s="754"/>
      <c r="CS118" s="754"/>
      <c r="CT118" s="754"/>
      <c r="CU118" s="754"/>
      <c r="CV118" s="754"/>
      <c r="CW118" s="754"/>
      <c r="CX118" s="754"/>
      <c r="CY118" s="754"/>
      <c r="CZ118" s="754"/>
      <c r="DA118" s="754"/>
      <c r="DB118" s="754"/>
      <c r="DC118" s="754"/>
      <c r="DD118" s="754"/>
      <c r="DE118" s="754"/>
      <c r="DF118" s="755"/>
      <c r="DG118" s="781" t="s">
        <v>438</v>
      </c>
      <c r="DH118" s="782"/>
      <c r="DI118" s="782"/>
      <c r="DJ118" s="782"/>
      <c r="DK118" s="783"/>
      <c r="DL118" s="784" t="s">
        <v>440</v>
      </c>
      <c r="DM118" s="782"/>
      <c r="DN118" s="782"/>
      <c r="DO118" s="782"/>
      <c r="DP118" s="783"/>
      <c r="DQ118" s="784" t="s">
        <v>439</v>
      </c>
      <c r="DR118" s="782"/>
      <c r="DS118" s="782"/>
      <c r="DT118" s="782"/>
      <c r="DU118" s="783"/>
      <c r="DV118" s="826" t="s">
        <v>439</v>
      </c>
      <c r="DW118" s="827"/>
      <c r="DX118" s="827"/>
      <c r="DY118" s="827"/>
      <c r="DZ118" s="828"/>
    </row>
    <row r="119" spans="1:130" s="230" customFormat="1" ht="26.25" customHeight="1" x14ac:dyDescent="0.2">
      <c r="A119" s="820" t="s">
        <v>436</v>
      </c>
      <c r="B119" s="821"/>
      <c r="C119" s="862" t="s">
        <v>437</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90" t="s">
        <v>439</v>
      </c>
      <c r="AB119" s="891"/>
      <c r="AC119" s="891"/>
      <c r="AD119" s="891"/>
      <c r="AE119" s="892"/>
      <c r="AF119" s="893" t="s">
        <v>440</v>
      </c>
      <c r="AG119" s="891"/>
      <c r="AH119" s="891"/>
      <c r="AI119" s="891"/>
      <c r="AJ119" s="892"/>
      <c r="AK119" s="893" t="s">
        <v>439</v>
      </c>
      <c r="AL119" s="891"/>
      <c r="AM119" s="891"/>
      <c r="AN119" s="891"/>
      <c r="AO119" s="892"/>
      <c r="AP119" s="894" t="s">
        <v>439</v>
      </c>
      <c r="AQ119" s="895"/>
      <c r="AR119" s="895"/>
      <c r="AS119" s="895"/>
      <c r="AT119" s="896"/>
      <c r="AU119" s="936"/>
      <c r="AV119" s="937"/>
      <c r="AW119" s="937"/>
      <c r="AX119" s="937"/>
      <c r="AY119" s="937"/>
      <c r="AZ119" s="251" t="s">
        <v>191</v>
      </c>
      <c r="BA119" s="251"/>
      <c r="BB119" s="251"/>
      <c r="BC119" s="251"/>
      <c r="BD119" s="251"/>
      <c r="BE119" s="251"/>
      <c r="BF119" s="251"/>
      <c r="BG119" s="251"/>
      <c r="BH119" s="251"/>
      <c r="BI119" s="251"/>
      <c r="BJ119" s="251"/>
      <c r="BK119" s="251"/>
      <c r="BL119" s="251"/>
      <c r="BM119" s="251"/>
      <c r="BN119" s="251"/>
      <c r="BO119" s="879" t="s">
        <v>465</v>
      </c>
      <c r="BP119" s="880"/>
      <c r="BQ119" s="881">
        <v>20023313</v>
      </c>
      <c r="BR119" s="847"/>
      <c r="BS119" s="847"/>
      <c r="BT119" s="847"/>
      <c r="BU119" s="847"/>
      <c r="BV119" s="847">
        <v>19418507</v>
      </c>
      <c r="BW119" s="847"/>
      <c r="BX119" s="847"/>
      <c r="BY119" s="847"/>
      <c r="BZ119" s="847"/>
      <c r="CA119" s="847">
        <v>18463634</v>
      </c>
      <c r="CB119" s="847"/>
      <c r="CC119" s="847"/>
      <c r="CD119" s="847"/>
      <c r="CE119" s="847"/>
      <c r="CF119" s="750"/>
      <c r="CG119" s="751"/>
      <c r="CH119" s="751"/>
      <c r="CI119" s="751"/>
      <c r="CJ119" s="836"/>
      <c r="CK119" s="930"/>
      <c r="CL119" s="825"/>
      <c r="CM119" s="840" t="s">
        <v>466</v>
      </c>
      <c r="CN119" s="841"/>
      <c r="CO119" s="841"/>
      <c r="CP119" s="841"/>
      <c r="CQ119" s="841"/>
      <c r="CR119" s="841"/>
      <c r="CS119" s="841"/>
      <c r="CT119" s="841"/>
      <c r="CU119" s="841"/>
      <c r="CV119" s="841"/>
      <c r="CW119" s="841"/>
      <c r="CX119" s="841"/>
      <c r="CY119" s="841"/>
      <c r="CZ119" s="841"/>
      <c r="DA119" s="841"/>
      <c r="DB119" s="841"/>
      <c r="DC119" s="841"/>
      <c r="DD119" s="841"/>
      <c r="DE119" s="841"/>
      <c r="DF119" s="842"/>
      <c r="DG119" s="765">
        <v>30833</v>
      </c>
      <c r="DH119" s="766"/>
      <c r="DI119" s="766"/>
      <c r="DJ119" s="766"/>
      <c r="DK119" s="767"/>
      <c r="DL119" s="768">
        <v>15418</v>
      </c>
      <c r="DM119" s="766"/>
      <c r="DN119" s="766"/>
      <c r="DO119" s="766"/>
      <c r="DP119" s="767"/>
      <c r="DQ119" s="768" t="s">
        <v>438</v>
      </c>
      <c r="DR119" s="766"/>
      <c r="DS119" s="766"/>
      <c r="DT119" s="766"/>
      <c r="DU119" s="767"/>
      <c r="DV119" s="850" t="s">
        <v>438</v>
      </c>
      <c r="DW119" s="851"/>
      <c r="DX119" s="851"/>
      <c r="DY119" s="851"/>
      <c r="DZ119" s="852"/>
    </row>
    <row r="120" spans="1:130" s="230" customFormat="1" ht="26.25" customHeight="1" x14ac:dyDescent="0.2">
      <c r="A120" s="822"/>
      <c r="B120" s="823"/>
      <c r="C120" s="817" t="s">
        <v>443</v>
      </c>
      <c r="D120" s="754"/>
      <c r="E120" s="754"/>
      <c r="F120" s="754"/>
      <c r="G120" s="754"/>
      <c r="H120" s="754"/>
      <c r="I120" s="754"/>
      <c r="J120" s="754"/>
      <c r="K120" s="754"/>
      <c r="L120" s="754"/>
      <c r="M120" s="754"/>
      <c r="N120" s="754"/>
      <c r="O120" s="754"/>
      <c r="P120" s="754"/>
      <c r="Q120" s="754"/>
      <c r="R120" s="754"/>
      <c r="S120" s="754"/>
      <c r="T120" s="754"/>
      <c r="U120" s="754"/>
      <c r="V120" s="754"/>
      <c r="W120" s="754"/>
      <c r="X120" s="754"/>
      <c r="Y120" s="754"/>
      <c r="Z120" s="755"/>
      <c r="AA120" s="781" t="s">
        <v>438</v>
      </c>
      <c r="AB120" s="782"/>
      <c r="AC120" s="782"/>
      <c r="AD120" s="782"/>
      <c r="AE120" s="783"/>
      <c r="AF120" s="784" t="s">
        <v>439</v>
      </c>
      <c r="AG120" s="782"/>
      <c r="AH120" s="782"/>
      <c r="AI120" s="782"/>
      <c r="AJ120" s="783"/>
      <c r="AK120" s="784" t="s">
        <v>438</v>
      </c>
      <c r="AL120" s="782"/>
      <c r="AM120" s="782"/>
      <c r="AN120" s="782"/>
      <c r="AO120" s="783"/>
      <c r="AP120" s="826" t="s">
        <v>438</v>
      </c>
      <c r="AQ120" s="827"/>
      <c r="AR120" s="827"/>
      <c r="AS120" s="827"/>
      <c r="AT120" s="828"/>
      <c r="AU120" s="882" t="s">
        <v>467</v>
      </c>
      <c r="AV120" s="883"/>
      <c r="AW120" s="883"/>
      <c r="AX120" s="883"/>
      <c r="AY120" s="884"/>
      <c r="AZ120" s="862" t="s">
        <v>468</v>
      </c>
      <c r="BA120" s="810"/>
      <c r="BB120" s="810"/>
      <c r="BC120" s="810"/>
      <c r="BD120" s="810"/>
      <c r="BE120" s="810"/>
      <c r="BF120" s="810"/>
      <c r="BG120" s="810"/>
      <c r="BH120" s="810"/>
      <c r="BI120" s="810"/>
      <c r="BJ120" s="810"/>
      <c r="BK120" s="810"/>
      <c r="BL120" s="810"/>
      <c r="BM120" s="810"/>
      <c r="BN120" s="810"/>
      <c r="BO120" s="810"/>
      <c r="BP120" s="811"/>
      <c r="BQ120" s="863">
        <v>5520020</v>
      </c>
      <c r="BR120" s="844"/>
      <c r="BS120" s="844"/>
      <c r="BT120" s="844"/>
      <c r="BU120" s="844"/>
      <c r="BV120" s="844">
        <v>6472064</v>
      </c>
      <c r="BW120" s="844"/>
      <c r="BX120" s="844"/>
      <c r="BY120" s="844"/>
      <c r="BZ120" s="844"/>
      <c r="CA120" s="844">
        <v>7650386</v>
      </c>
      <c r="CB120" s="844"/>
      <c r="CC120" s="844"/>
      <c r="CD120" s="844"/>
      <c r="CE120" s="844"/>
      <c r="CF120" s="868">
        <v>110.2</v>
      </c>
      <c r="CG120" s="869"/>
      <c r="CH120" s="869"/>
      <c r="CI120" s="869"/>
      <c r="CJ120" s="869"/>
      <c r="CK120" s="870" t="s">
        <v>469</v>
      </c>
      <c r="CL120" s="854"/>
      <c r="CM120" s="854"/>
      <c r="CN120" s="854"/>
      <c r="CO120" s="855"/>
      <c r="CP120" s="874" t="s">
        <v>470</v>
      </c>
      <c r="CQ120" s="875"/>
      <c r="CR120" s="875"/>
      <c r="CS120" s="875"/>
      <c r="CT120" s="875"/>
      <c r="CU120" s="875"/>
      <c r="CV120" s="875"/>
      <c r="CW120" s="875"/>
      <c r="CX120" s="875"/>
      <c r="CY120" s="875"/>
      <c r="CZ120" s="875"/>
      <c r="DA120" s="875"/>
      <c r="DB120" s="875"/>
      <c r="DC120" s="875"/>
      <c r="DD120" s="875"/>
      <c r="DE120" s="875"/>
      <c r="DF120" s="876"/>
      <c r="DG120" s="863">
        <v>8548816</v>
      </c>
      <c r="DH120" s="844"/>
      <c r="DI120" s="844"/>
      <c r="DJ120" s="844"/>
      <c r="DK120" s="844"/>
      <c r="DL120" s="844">
        <v>7980961</v>
      </c>
      <c r="DM120" s="844"/>
      <c r="DN120" s="844"/>
      <c r="DO120" s="844"/>
      <c r="DP120" s="844"/>
      <c r="DQ120" s="844">
        <v>7302277</v>
      </c>
      <c r="DR120" s="844"/>
      <c r="DS120" s="844"/>
      <c r="DT120" s="844"/>
      <c r="DU120" s="844"/>
      <c r="DV120" s="845">
        <v>105.2</v>
      </c>
      <c r="DW120" s="845"/>
      <c r="DX120" s="845"/>
      <c r="DY120" s="845"/>
      <c r="DZ120" s="846"/>
    </row>
    <row r="121" spans="1:130" s="230" customFormat="1" ht="26.25" customHeight="1" x14ac:dyDescent="0.2">
      <c r="A121" s="822"/>
      <c r="B121" s="823"/>
      <c r="C121" s="865" t="s">
        <v>471</v>
      </c>
      <c r="D121" s="866"/>
      <c r="E121" s="866"/>
      <c r="F121" s="866"/>
      <c r="G121" s="866"/>
      <c r="H121" s="866"/>
      <c r="I121" s="866"/>
      <c r="J121" s="866"/>
      <c r="K121" s="866"/>
      <c r="L121" s="866"/>
      <c r="M121" s="866"/>
      <c r="N121" s="866"/>
      <c r="O121" s="866"/>
      <c r="P121" s="866"/>
      <c r="Q121" s="866"/>
      <c r="R121" s="866"/>
      <c r="S121" s="866"/>
      <c r="T121" s="866"/>
      <c r="U121" s="866"/>
      <c r="V121" s="866"/>
      <c r="W121" s="866"/>
      <c r="X121" s="866"/>
      <c r="Y121" s="866"/>
      <c r="Z121" s="867"/>
      <c r="AA121" s="781" t="s">
        <v>438</v>
      </c>
      <c r="AB121" s="782"/>
      <c r="AC121" s="782"/>
      <c r="AD121" s="782"/>
      <c r="AE121" s="783"/>
      <c r="AF121" s="784" t="s">
        <v>439</v>
      </c>
      <c r="AG121" s="782"/>
      <c r="AH121" s="782"/>
      <c r="AI121" s="782"/>
      <c r="AJ121" s="783"/>
      <c r="AK121" s="784" t="s">
        <v>438</v>
      </c>
      <c r="AL121" s="782"/>
      <c r="AM121" s="782"/>
      <c r="AN121" s="782"/>
      <c r="AO121" s="783"/>
      <c r="AP121" s="826" t="s">
        <v>438</v>
      </c>
      <c r="AQ121" s="827"/>
      <c r="AR121" s="827"/>
      <c r="AS121" s="827"/>
      <c r="AT121" s="828"/>
      <c r="AU121" s="885"/>
      <c r="AV121" s="886"/>
      <c r="AW121" s="886"/>
      <c r="AX121" s="886"/>
      <c r="AY121" s="887"/>
      <c r="AZ121" s="817" t="s">
        <v>472</v>
      </c>
      <c r="BA121" s="754"/>
      <c r="BB121" s="754"/>
      <c r="BC121" s="754"/>
      <c r="BD121" s="754"/>
      <c r="BE121" s="754"/>
      <c r="BF121" s="754"/>
      <c r="BG121" s="754"/>
      <c r="BH121" s="754"/>
      <c r="BI121" s="754"/>
      <c r="BJ121" s="754"/>
      <c r="BK121" s="754"/>
      <c r="BL121" s="754"/>
      <c r="BM121" s="754"/>
      <c r="BN121" s="754"/>
      <c r="BO121" s="754"/>
      <c r="BP121" s="755"/>
      <c r="BQ121" s="818">
        <v>80771</v>
      </c>
      <c r="BR121" s="819"/>
      <c r="BS121" s="819"/>
      <c r="BT121" s="819"/>
      <c r="BU121" s="819"/>
      <c r="BV121" s="819">
        <v>48875</v>
      </c>
      <c r="BW121" s="819"/>
      <c r="BX121" s="819"/>
      <c r="BY121" s="819"/>
      <c r="BZ121" s="819"/>
      <c r="CA121" s="819">
        <v>29834</v>
      </c>
      <c r="CB121" s="819"/>
      <c r="CC121" s="819"/>
      <c r="CD121" s="819"/>
      <c r="CE121" s="819"/>
      <c r="CF121" s="877">
        <v>0.4</v>
      </c>
      <c r="CG121" s="878"/>
      <c r="CH121" s="878"/>
      <c r="CI121" s="878"/>
      <c r="CJ121" s="878"/>
      <c r="CK121" s="871"/>
      <c r="CL121" s="857"/>
      <c r="CM121" s="857"/>
      <c r="CN121" s="857"/>
      <c r="CO121" s="858"/>
      <c r="CP121" s="837" t="s">
        <v>473</v>
      </c>
      <c r="CQ121" s="838"/>
      <c r="CR121" s="838"/>
      <c r="CS121" s="838"/>
      <c r="CT121" s="838"/>
      <c r="CU121" s="838"/>
      <c r="CV121" s="838"/>
      <c r="CW121" s="838"/>
      <c r="CX121" s="838"/>
      <c r="CY121" s="838"/>
      <c r="CZ121" s="838"/>
      <c r="DA121" s="838"/>
      <c r="DB121" s="838"/>
      <c r="DC121" s="838"/>
      <c r="DD121" s="838"/>
      <c r="DE121" s="838"/>
      <c r="DF121" s="839"/>
      <c r="DG121" s="818" t="s">
        <v>438</v>
      </c>
      <c r="DH121" s="819"/>
      <c r="DI121" s="819"/>
      <c r="DJ121" s="819"/>
      <c r="DK121" s="819"/>
      <c r="DL121" s="819" t="s">
        <v>438</v>
      </c>
      <c r="DM121" s="819"/>
      <c r="DN121" s="819"/>
      <c r="DO121" s="819"/>
      <c r="DP121" s="819"/>
      <c r="DQ121" s="819" t="s">
        <v>438</v>
      </c>
      <c r="DR121" s="819"/>
      <c r="DS121" s="819"/>
      <c r="DT121" s="819"/>
      <c r="DU121" s="819"/>
      <c r="DV121" s="796" t="s">
        <v>440</v>
      </c>
      <c r="DW121" s="796"/>
      <c r="DX121" s="796"/>
      <c r="DY121" s="796"/>
      <c r="DZ121" s="797"/>
    </row>
    <row r="122" spans="1:130" s="230" customFormat="1" ht="26.25" customHeight="1" x14ac:dyDescent="0.2">
      <c r="A122" s="822"/>
      <c r="B122" s="823"/>
      <c r="C122" s="817" t="s">
        <v>453</v>
      </c>
      <c r="D122" s="754"/>
      <c r="E122" s="754"/>
      <c r="F122" s="754"/>
      <c r="G122" s="754"/>
      <c r="H122" s="754"/>
      <c r="I122" s="754"/>
      <c r="J122" s="754"/>
      <c r="K122" s="754"/>
      <c r="L122" s="754"/>
      <c r="M122" s="754"/>
      <c r="N122" s="754"/>
      <c r="O122" s="754"/>
      <c r="P122" s="754"/>
      <c r="Q122" s="754"/>
      <c r="R122" s="754"/>
      <c r="S122" s="754"/>
      <c r="T122" s="754"/>
      <c r="U122" s="754"/>
      <c r="V122" s="754"/>
      <c r="W122" s="754"/>
      <c r="X122" s="754"/>
      <c r="Y122" s="754"/>
      <c r="Z122" s="755"/>
      <c r="AA122" s="781" t="s">
        <v>438</v>
      </c>
      <c r="AB122" s="782"/>
      <c r="AC122" s="782"/>
      <c r="AD122" s="782"/>
      <c r="AE122" s="783"/>
      <c r="AF122" s="784" t="s">
        <v>439</v>
      </c>
      <c r="AG122" s="782"/>
      <c r="AH122" s="782"/>
      <c r="AI122" s="782"/>
      <c r="AJ122" s="783"/>
      <c r="AK122" s="784" t="s">
        <v>439</v>
      </c>
      <c r="AL122" s="782"/>
      <c r="AM122" s="782"/>
      <c r="AN122" s="782"/>
      <c r="AO122" s="783"/>
      <c r="AP122" s="826" t="s">
        <v>438</v>
      </c>
      <c r="AQ122" s="827"/>
      <c r="AR122" s="827"/>
      <c r="AS122" s="827"/>
      <c r="AT122" s="828"/>
      <c r="AU122" s="885"/>
      <c r="AV122" s="886"/>
      <c r="AW122" s="886"/>
      <c r="AX122" s="886"/>
      <c r="AY122" s="887"/>
      <c r="AZ122" s="840" t="s">
        <v>474</v>
      </c>
      <c r="BA122" s="841"/>
      <c r="BB122" s="841"/>
      <c r="BC122" s="841"/>
      <c r="BD122" s="841"/>
      <c r="BE122" s="841"/>
      <c r="BF122" s="841"/>
      <c r="BG122" s="841"/>
      <c r="BH122" s="841"/>
      <c r="BI122" s="841"/>
      <c r="BJ122" s="841"/>
      <c r="BK122" s="841"/>
      <c r="BL122" s="841"/>
      <c r="BM122" s="841"/>
      <c r="BN122" s="841"/>
      <c r="BO122" s="841"/>
      <c r="BP122" s="842"/>
      <c r="BQ122" s="881">
        <v>14708623</v>
      </c>
      <c r="BR122" s="847"/>
      <c r="BS122" s="847"/>
      <c r="BT122" s="847"/>
      <c r="BU122" s="847"/>
      <c r="BV122" s="847">
        <v>14623793</v>
      </c>
      <c r="BW122" s="847"/>
      <c r="BX122" s="847"/>
      <c r="BY122" s="847"/>
      <c r="BZ122" s="847"/>
      <c r="CA122" s="847">
        <v>14024888</v>
      </c>
      <c r="CB122" s="847"/>
      <c r="CC122" s="847"/>
      <c r="CD122" s="847"/>
      <c r="CE122" s="847"/>
      <c r="CF122" s="848">
        <v>202</v>
      </c>
      <c r="CG122" s="849"/>
      <c r="CH122" s="849"/>
      <c r="CI122" s="849"/>
      <c r="CJ122" s="849"/>
      <c r="CK122" s="871"/>
      <c r="CL122" s="857"/>
      <c r="CM122" s="857"/>
      <c r="CN122" s="857"/>
      <c r="CO122" s="858"/>
      <c r="CP122" s="837" t="s">
        <v>475</v>
      </c>
      <c r="CQ122" s="838"/>
      <c r="CR122" s="838"/>
      <c r="CS122" s="838"/>
      <c r="CT122" s="838"/>
      <c r="CU122" s="838"/>
      <c r="CV122" s="838"/>
      <c r="CW122" s="838"/>
      <c r="CX122" s="838"/>
      <c r="CY122" s="838"/>
      <c r="CZ122" s="838"/>
      <c r="DA122" s="838"/>
      <c r="DB122" s="838"/>
      <c r="DC122" s="838"/>
      <c r="DD122" s="838"/>
      <c r="DE122" s="838"/>
      <c r="DF122" s="839"/>
      <c r="DG122" s="818" t="s">
        <v>439</v>
      </c>
      <c r="DH122" s="819"/>
      <c r="DI122" s="819"/>
      <c r="DJ122" s="819"/>
      <c r="DK122" s="819"/>
      <c r="DL122" s="819" t="s">
        <v>438</v>
      </c>
      <c r="DM122" s="819"/>
      <c r="DN122" s="819"/>
      <c r="DO122" s="819"/>
      <c r="DP122" s="819"/>
      <c r="DQ122" s="819" t="s">
        <v>439</v>
      </c>
      <c r="DR122" s="819"/>
      <c r="DS122" s="819"/>
      <c r="DT122" s="819"/>
      <c r="DU122" s="819"/>
      <c r="DV122" s="796" t="s">
        <v>438</v>
      </c>
      <c r="DW122" s="796"/>
      <c r="DX122" s="796"/>
      <c r="DY122" s="796"/>
      <c r="DZ122" s="797"/>
    </row>
    <row r="123" spans="1:130" s="230" customFormat="1" ht="26.25" customHeight="1" x14ac:dyDescent="0.2">
      <c r="A123" s="822"/>
      <c r="B123" s="823"/>
      <c r="C123" s="817" t="s">
        <v>459</v>
      </c>
      <c r="D123" s="754"/>
      <c r="E123" s="754"/>
      <c r="F123" s="754"/>
      <c r="G123" s="754"/>
      <c r="H123" s="754"/>
      <c r="I123" s="754"/>
      <c r="J123" s="754"/>
      <c r="K123" s="754"/>
      <c r="L123" s="754"/>
      <c r="M123" s="754"/>
      <c r="N123" s="754"/>
      <c r="O123" s="754"/>
      <c r="P123" s="754"/>
      <c r="Q123" s="754"/>
      <c r="R123" s="754"/>
      <c r="S123" s="754"/>
      <c r="T123" s="754"/>
      <c r="U123" s="754"/>
      <c r="V123" s="754"/>
      <c r="W123" s="754"/>
      <c r="X123" s="754"/>
      <c r="Y123" s="754"/>
      <c r="Z123" s="755"/>
      <c r="AA123" s="781" t="s">
        <v>438</v>
      </c>
      <c r="AB123" s="782"/>
      <c r="AC123" s="782"/>
      <c r="AD123" s="782"/>
      <c r="AE123" s="783"/>
      <c r="AF123" s="784" t="s">
        <v>439</v>
      </c>
      <c r="AG123" s="782"/>
      <c r="AH123" s="782"/>
      <c r="AI123" s="782"/>
      <c r="AJ123" s="783"/>
      <c r="AK123" s="784" t="s">
        <v>438</v>
      </c>
      <c r="AL123" s="782"/>
      <c r="AM123" s="782"/>
      <c r="AN123" s="782"/>
      <c r="AO123" s="783"/>
      <c r="AP123" s="826" t="s">
        <v>439</v>
      </c>
      <c r="AQ123" s="827"/>
      <c r="AR123" s="827"/>
      <c r="AS123" s="827"/>
      <c r="AT123" s="828"/>
      <c r="AU123" s="888"/>
      <c r="AV123" s="889"/>
      <c r="AW123" s="889"/>
      <c r="AX123" s="889"/>
      <c r="AY123" s="889"/>
      <c r="AZ123" s="251" t="s">
        <v>191</v>
      </c>
      <c r="BA123" s="251"/>
      <c r="BB123" s="251"/>
      <c r="BC123" s="251"/>
      <c r="BD123" s="251"/>
      <c r="BE123" s="251"/>
      <c r="BF123" s="251"/>
      <c r="BG123" s="251"/>
      <c r="BH123" s="251"/>
      <c r="BI123" s="251"/>
      <c r="BJ123" s="251"/>
      <c r="BK123" s="251"/>
      <c r="BL123" s="251"/>
      <c r="BM123" s="251"/>
      <c r="BN123" s="251"/>
      <c r="BO123" s="879" t="s">
        <v>476</v>
      </c>
      <c r="BP123" s="880"/>
      <c r="BQ123" s="834">
        <v>20309414</v>
      </c>
      <c r="BR123" s="835"/>
      <c r="BS123" s="835"/>
      <c r="BT123" s="835"/>
      <c r="BU123" s="835"/>
      <c r="BV123" s="835">
        <v>21144732</v>
      </c>
      <c r="BW123" s="835"/>
      <c r="BX123" s="835"/>
      <c r="BY123" s="835"/>
      <c r="BZ123" s="835"/>
      <c r="CA123" s="835">
        <v>21705108</v>
      </c>
      <c r="CB123" s="835"/>
      <c r="CC123" s="835"/>
      <c r="CD123" s="835"/>
      <c r="CE123" s="835"/>
      <c r="CF123" s="750"/>
      <c r="CG123" s="751"/>
      <c r="CH123" s="751"/>
      <c r="CI123" s="751"/>
      <c r="CJ123" s="836"/>
      <c r="CK123" s="871"/>
      <c r="CL123" s="857"/>
      <c r="CM123" s="857"/>
      <c r="CN123" s="857"/>
      <c r="CO123" s="858"/>
      <c r="CP123" s="837"/>
      <c r="CQ123" s="838"/>
      <c r="CR123" s="838"/>
      <c r="CS123" s="838"/>
      <c r="CT123" s="838"/>
      <c r="CU123" s="838"/>
      <c r="CV123" s="838"/>
      <c r="CW123" s="838"/>
      <c r="CX123" s="838"/>
      <c r="CY123" s="838"/>
      <c r="CZ123" s="838"/>
      <c r="DA123" s="838"/>
      <c r="DB123" s="838"/>
      <c r="DC123" s="838"/>
      <c r="DD123" s="838"/>
      <c r="DE123" s="838"/>
      <c r="DF123" s="839"/>
      <c r="DG123" s="781"/>
      <c r="DH123" s="782"/>
      <c r="DI123" s="782"/>
      <c r="DJ123" s="782"/>
      <c r="DK123" s="783"/>
      <c r="DL123" s="784"/>
      <c r="DM123" s="782"/>
      <c r="DN123" s="782"/>
      <c r="DO123" s="782"/>
      <c r="DP123" s="783"/>
      <c r="DQ123" s="784"/>
      <c r="DR123" s="782"/>
      <c r="DS123" s="782"/>
      <c r="DT123" s="782"/>
      <c r="DU123" s="783"/>
      <c r="DV123" s="826"/>
      <c r="DW123" s="827"/>
      <c r="DX123" s="827"/>
      <c r="DY123" s="827"/>
      <c r="DZ123" s="828"/>
    </row>
    <row r="124" spans="1:130" s="230" customFormat="1" ht="26.25" customHeight="1" thickBot="1" x14ac:dyDescent="0.25">
      <c r="A124" s="822"/>
      <c r="B124" s="823"/>
      <c r="C124" s="817" t="s">
        <v>462</v>
      </c>
      <c r="D124" s="754"/>
      <c r="E124" s="754"/>
      <c r="F124" s="754"/>
      <c r="G124" s="754"/>
      <c r="H124" s="754"/>
      <c r="I124" s="754"/>
      <c r="J124" s="754"/>
      <c r="K124" s="754"/>
      <c r="L124" s="754"/>
      <c r="M124" s="754"/>
      <c r="N124" s="754"/>
      <c r="O124" s="754"/>
      <c r="P124" s="754"/>
      <c r="Q124" s="754"/>
      <c r="R124" s="754"/>
      <c r="S124" s="754"/>
      <c r="T124" s="754"/>
      <c r="U124" s="754"/>
      <c r="V124" s="754"/>
      <c r="W124" s="754"/>
      <c r="X124" s="754"/>
      <c r="Y124" s="754"/>
      <c r="Z124" s="755"/>
      <c r="AA124" s="781" t="s">
        <v>440</v>
      </c>
      <c r="AB124" s="782"/>
      <c r="AC124" s="782"/>
      <c r="AD124" s="782"/>
      <c r="AE124" s="783"/>
      <c r="AF124" s="784" t="s">
        <v>440</v>
      </c>
      <c r="AG124" s="782"/>
      <c r="AH124" s="782"/>
      <c r="AI124" s="782"/>
      <c r="AJ124" s="783"/>
      <c r="AK124" s="784" t="s">
        <v>440</v>
      </c>
      <c r="AL124" s="782"/>
      <c r="AM124" s="782"/>
      <c r="AN124" s="782"/>
      <c r="AO124" s="783"/>
      <c r="AP124" s="826" t="s">
        <v>440</v>
      </c>
      <c r="AQ124" s="827"/>
      <c r="AR124" s="827"/>
      <c r="AS124" s="827"/>
      <c r="AT124" s="828"/>
      <c r="AU124" s="829" t="s">
        <v>477</v>
      </c>
      <c r="AV124" s="830"/>
      <c r="AW124" s="830"/>
      <c r="AX124" s="830"/>
      <c r="AY124" s="830"/>
      <c r="AZ124" s="830"/>
      <c r="BA124" s="830"/>
      <c r="BB124" s="830"/>
      <c r="BC124" s="830"/>
      <c r="BD124" s="830"/>
      <c r="BE124" s="830"/>
      <c r="BF124" s="830"/>
      <c r="BG124" s="830"/>
      <c r="BH124" s="830"/>
      <c r="BI124" s="830"/>
      <c r="BJ124" s="830"/>
      <c r="BK124" s="830"/>
      <c r="BL124" s="830"/>
      <c r="BM124" s="830"/>
      <c r="BN124" s="830"/>
      <c r="BO124" s="830"/>
      <c r="BP124" s="831"/>
      <c r="BQ124" s="832" t="s">
        <v>440</v>
      </c>
      <c r="BR124" s="833"/>
      <c r="BS124" s="833"/>
      <c r="BT124" s="833"/>
      <c r="BU124" s="833"/>
      <c r="BV124" s="833" t="s">
        <v>440</v>
      </c>
      <c r="BW124" s="833"/>
      <c r="BX124" s="833"/>
      <c r="BY124" s="833"/>
      <c r="BZ124" s="833"/>
      <c r="CA124" s="833" t="s">
        <v>440</v>
      </c>
      <c r="CB124" s="833"/>
      <c r="CC124" s="833"/>
      <c r="CD124" s="833"/>
      <c r="CE124" s="833"/>
      <c r="CF124" s="728"/>
      <c r="CG124" s="729"/>
      <c r="CH124" s="729"/>
      <c r="CI124" s="729"/>
      <c r="CJ124" s="864"/>
      <c r="CK124" s="872"/>
      <c r="CL124" s="872"/>
      <c r="CM124" s="872"/>
      <c r="CN124" s="872"/>
      <c r="CO124" s="873"/>
      <c r="CP124" s="837" t="s">
        <v>478</v>
      </c>
      <c r="CQ124" s="838"/>
      <c r="CR124" s="838"/>
      <c r="CS124" s="838"/>
      <c r="CT124" s="838"/>
      <c r="CU124" s="838"/>
      <c r="CV124" s="838"/>
      <c r="CW124" s="838"/>
      <c r="CX124" s="838"/>
      <c r="CY124" s="838"/>
      <c r="CZ124" s="838"/>
      <c r="DA124" s="838"/>
      <c r="DB124" s="838"/>
      <c r="DC124" s="838"/>
      <c r="DD124" s="838"/>
      <c r="DE124" s="838"/>
      <c r="DF124" s="839"/>
      <c r="DG124" s="765" t="s">
        <v>479</v>
      </c>
      <c r="DH124" s="766"/>
      <c r="DI124" s="766"/>
      <c r="DJ124" s="766"/>
      <c r="DK124" s="767"/>
      <c r="DL124" s="768" t="s">
        <v>130</v>
      </c>
      <c r="DM124" s="766"/>
      <c r="DN124" s="766"/>
      <c r="DO124" s="766"/>
      <c r="DP124" s="767"/>
      <c r="DQ124" s="768" t="s">
        <v>440</v>
      </c>
      <c r="DR124" s="766"/>
      <c r="DS124" s="766"/>
      <c r="DT124" s="766"/>
      <c r="DU124" s="767"/>
      <c r="DV124" s="850" t="s">
        <v>440</v>
      </c>
      <c r="DW124" s="851"/>
      <c r="DX124" s="851"/>
      <c r="DY124" s="851"/>
      <c r="DZ124" s="852"/>
    </row>
    <row r="125" spans="1:130" s="230" customFormat="1" ht="26.25" customHeight="1" x14ac:dyDescent="0.2">
      <c r="A125" s="822"/>
      <c r="B125" s="823"/>
      <c r="C125" s="817" t="s">
        <v>464</v>
      </c>
      <c r="D125" s="754"/>
      <c r="E125" s="754"/>
      <c r="F125" s="754"/>
      <c r="G125" s="754"/>
      <c r="H125" s="754"/>
      <c r="I125" s="754"/>
      <c r="J125" s="754"/>
      <c r="K125" s="754"/>
      <c r="L125" s="754"/>
      <c r="M125" s="754"/>
      <c r="N125" s="754"/>
      <c r="O125" s="754"/>
      <c r="P125" s="754"/>
      <c r="Q125" s="754"/>
      <c r="R125" s="754"/>
      <c r="S125" s="754"/>
      <c r="T125" s="754"/>
      <c r="U125" s="754"/>
      <c r="V125" s="754"/>
      <c r="W125" s="754"/>
      <c r="X125" s="754"/>
      <c r="Y125" s="754"/>
      <c r="Z125" s="755"/>
      <c r="AA125" s="781" t="s">
        <v>130</v>
      </c>
      <c r="AB125" s="782"/>
      <c r="AC125" s="782"/>
      <c r="AD125" s="782"/>
      <c r="AE125" s="783"/>
      <c r="AF125" s="784" t="s">
        <v>130</v>
      </c>
      <c r="AG125" s="782"/>
      <c r="AH125" s="782"/>
      <c r="AI125" s="782"/>
      <c r="AJ125" s="783"/>
      <c r="AK125" s="784" t="s">
        <v>130</v>
      </c>
      <c r="AL125" s="782"/>
      <c r="AM125" s="782"/>
      <c r="AN125" s="782"/>
      <c r="AO125" s="783"/>
      <c r="AP125" s="826" t="s">
        <v>440</v>
      </c>
      <c r="AQ125" s="827"/>
      <c r="AR125" s="827"/>
      <c r="AS125" s="827"/>
      <c r="AT125" s="828"/>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3" t="s">
        <v>480</v>
      </c>
      <c r="CL125" s="854"/>
      <c r="CM125" s="854"/>
      <c r="CN125" s="854"/>
      <c r="CO125" s="855"/>
      <c r="CP125" s="862" t="s">
        <v>481</v>
      </c>
      <c r="CQ125" s="810"/>
      <c r="CR125" s="810"/>
      <c r="CS125" s="810"/>
      <c r="CT125" s="810"/>
      <c r="CU125" s="810"/>
      <c r="CV125" s="810"/>
      <c r="CW125" s="810"/>
      <c r="CX125" s="810"/>
      <c r="CY125" s="810"/>
      <c r="CZ125" s="810"/>
      <c r="DA125" s="810"/>
      <c r="DB125" s="810"/>
      <c r="DC125" s="810"/>
      <c r="DD125" s="810"/>
      <c r="DE125" s="810"/>
      <c r="DF125" s="811"/>
      <c r="DG125" s="863" t="s">
        <v>440</v>
      </c>
      <c r="DH125" s="844"/>
      <c r="DI125" s="844"/>
      <c r="DJ125" s="844"/>
      <c r="DK125" s="844"/>
      <c r="DL125" s="844" t="s">
        <v>440</v>
      </c>
      <c r="DM125" s="844"/>
      <c r="DN125" s="844"/>
      <c r="DO125" s="844"/>
      <c r="DP125" s="844"/>
      <c r="DQ125" s="844" t="s">
        <v>130</v>
      </c>
      <c r="DR125" s="844"/>
      <c r="DS125" s="844"/>
      <c r="DT125" s="844"/>
      <c r="DU125" s="844"/>
      <c r="DV125" s="845" t="s">
        <v>130</v>
      </c>
      <c r="DW125" s="845"/>
      <c r="DX125" s="845"/>
      <c r="DY125" s="845"/>
      <c r="DZ125" s="846"/>
    </row>
    <row r="126" spans="1:130" s="230" customFormat="1" ht="26.25" customHeight="1" thickBot="1" x14ac:dyDescent="0.25">
      <c r="A126" s="822"/>
      <c r="B126" s="823"/>
      <c r="C126" s="817" t="s">
        <v>466</v>
      </c>
      <c r="D126" s="754"/>
      <c r="E126" s="754"/>
      <c r="F126" s="754"/>
      <c r="G126" s="754"/>
      <c r="H126" s="754"/>
      <c r="I126" s="754"/>
      <c r="J126" s="754"/>
      <c r="K126" s="754"/>
      <c r="L126" s="754"/>
      <c r="M126" s="754"/>
      <c r="N126" s="754"/>
      <c r="O126" s="754"/>
      <c r="P126" s="754"/>
      <c r="Q126" s="754"/>
      <c r="R126" s="754"/>
      <c r="S126" s="754"/>
      <c r="T126" s="754"/>
      <c r="U126" s="754"/>
      <c r="V126" s="754"/>
      <c r="W126" s="754"/>
      <c r="X126" s="754"/>
      <c r="Y126" s="754"/>
      <c r="Z126" s="755"/>
      <c r="AA126" s="781" t="s">
        <v>440</v>
      </c>
      <c r="AB126" s="782"/>
      <c r="AC126" s="782"/>
      <c r="AD126" s="782"/>
      <c r="AE126" s="783"/>
      <c r="AF126" s="784" t="s">
        <v>440</v>
      </c>
      <c r="AG126" s="782"/>
      <c r="AH126" s="782"/>
      <c r="AI126" s="782"/>
      <c r="AJ126" s="783"/>
      <c r="AK126" s="784" t="s">
        <v>440</v>
      </c>
      <c r="AL126" s="782"/>
      <c r="AM126" s="782"/>
      <c r="AN126" s="782"/>
      <c r="AO126" s="783"/>
      <c r="AP126" s="826" t="s">
        <v>130</v>
      </c>
      <c r="AQ126" s="827"/>
      <c r="AR126" s="827"/>
      <c r="AS126" s="827"/>
      <c r="AT126" s="828"/>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6"/>
      <c r="CL126" s="857"/>
      <c r="CM126" s="857"/>
      <c r="CN126" s="857"/>
      <c r="CO126" s="858"/>
      <c r="CP126" s="817" t="s">
        <v>482</v>
      </c>
      <c r="CQ126" s="754"/>
      <c r="CR126" s="754"/>
      <c r="CS126" s="754"/>
      <c r="CT126" s="754"/>
      <c r="CU126" s="754"/>
      <c r="CV126" s="754"/>
      <c r="CW126" s="754"/>
      <c r="CX126" s="754"/>
      <c r="CY126" s="754"/>
      <c r="CZ126" s="754"/>
      <c r="DA126" s="754"/>
      <c r="DB126" s="754"/>
      <c r="DC126" s="754"/>
      <c r="DD126" s="754"/>
      <c r="DE126" s="754"/>
      <c r="DF126" s="755"/>
      <c r="DG126" s="818" t="s">
        <v>440</v>
      </c>
      <c r="DH126" s="819"/>
      <c r="DI126" s="819"/>
      <c r="DJ126" s="819"/>
      <c r="DK126" s="819"/>
      <c r="DL126" s="819" t="s">
        <v>130</v>
      </c>
      <c r="DM126" s="819"/>
      <c r="DN126" s="819"/>
      <c r="DO126" s="819"/>
      <c r="DP126" s="819"/>
      <c r="DQ126" s="819" t="s">
        <v>130</v>
      </c>
      <c r="DR126" s="819"/>
      <c r="DS126" s="819"/>
      <c r="DT126" s="819"/>
      <c r="DU126" s="819"/>
      <c r="DV126" s="796" t="s">
        <v>440</v>
      </c>
      <c r="DW126" s="796"/>
      <c r="DX126" s="796"/>
      <c r="DY126" s="796"/>
      <c r="DZ126" s="797"/>
    </row>
    <row r="127" spans="1:130" s="230" customFormat="1" ht="26.25" customHeight="1" x14ac:dyDescent="0.2">
      <c r="A127" s="824"/>
      <c r="B127" s="825"/>
      <c r="C127" s="840" t="s">
        <v>483</v>
      </c>
      <c r="D127" s="841"/>
      <c r="E127" s="841"/>
      <c r="F127" s="841"/>
      <c r="G127" s="841"/>
      <c r="H127" s="841"/>
      <c r="I127" s="841"/>
      <c r="J127" s="841"/>
      <c r="K127" s="841"/>
      <c r="L127" s="841"/>
      <c r="M127" s="841"/>
      <c r="N127" s="841"/>
      <c r="O127" s="841"/>
      <c r="P127" s="841"/>
      <c r="Q127" s="841"/>
      <c r="R127" s="841"/>
      <c r="S127" s="841"/>
      <c r="T127" s="841"/>
      <c r="U127" s="841"/>
      <c r="V127" s="841"/>
      <c r="W127" s="841"/>
      <c r="X127" s="841"/>
      <c r="Y127" s="841"/>
      <c r="Z127" s="842"/>
      <c r="AA127" s="781">
        <v>8696</v>
      </c>
      <c r="AB127" s="782"/>
      <c r="AC127" s="782"/>
      <c r="AD127" s="782"/>
      <c r="AE127" s="783"/>
      <c r="AF127" s="784">
        <v>5061</v>
      </c>
      <c r="AG127" s="782"/>
      <c r="AH127" s="782"/>
      <c r="AI127" s="782"/>
      <c r="AJ127" s="783"/>
      <c r="AK127" s="784">
        <v>4521</v>
      </c>
      <c r="AL127" s="782"/>
      <c r="AM127" s="782"/>
      <c r="AN127" s="782"/>
      <c r="AO127" s="783"/>
      <c r="AP127" s="826">
        <v>0.1</v>
      </c>
      <c r="AQ127" s="827"/>
      <c r="AR127" s="827"/>
      <c r="AS127" s="827"/>
      <c r="AT127" s="828"/>
      <c r="AU127" s="232"/>
      <c r="AV127" s="232"/>
      <c r="AW127" s="232"/>
      <c r="AX127" s="843" t="s">
        <v>484</v>
      </c>
      <c r="AY127" s="814"/>
      <c r="AZ127" s="814"/>
      <c r="BA127" s="814"/>
      <c r="BB127" s="814"/>
      <c r="BC127" s="814"/>
      <c r="BD127" s="814"/>
      <c r="BE127" s="815"/>
      <c r="BF127" s="813" t="s">
        <v>485</v>
      </c>
      <c r="BG127" s="814"/>
      <c r="BH127" s="814"/>
      <c r="BI127" s="814"/>
      <c r="BJ127" s="814"/>
      <c r="BK127" s="814"/>
      <c r="BL127" s="815"/>
      <c r="BM127" s="813" t="s">
        <v>486</v>
      </c>
      <c r="BN127" s="814"/>
      <c r="BO127" s="814"/>
      <c r="BP127" s="814"/>
      <c r="BQ127" s="814"/>
      <c r="BR127" s="814"/>
      <c r="BS127" s="815"/>
      <c r="BT127" s="813" t="s">
        <v>487</v>
      </c>
      <c r="BU127" s="814"/>
      <c r="BV127" s="814"/>
      <c r="BW127" s="814"/>
      <c r="BX127" s="814"/>
      <c r="BY127" s="814"/>
      <c r="BZ127" s="816"/>
      <c r="CA127" s="232"/>
      <c r="CB127" s="232"/>
      <c r="CC127" s="232"/>
      <c r="CD127" s="255"/>
      <c r="CE127" s="255"/>
      <c r="CF127" s="255"/>
      <c r="CG127" s="232"/>
      <c r="CH127" s="232"/>
      <c r="CI127" s="232"/>
      <c r="CJ127" s="254"/>
      <c r="CK127" s="856"/>
      <c r="CL127" s="857"/>
      <c r="CM127" s="857"/>
      <c r="CN127" s="857"/>
      <c r="CO127" s="858"/>
      <c r="CP127" s="817" t="s">
        <v>488</v>
      </c>
      <c r="CQ127" s="754"/>
      <c r="CR127" s="754"/>
      <c r="CS127" s="754"/>
      <c r="CT127" s="754"/>
      <c r="CU127" s="754"/>
      <c r="CV127" s="754"/>
      <c r="CW127" s="754"/>
      <c r="CX127" s="754"/>
      <c r="CY127" s="754"/>
      <c r="CZ127" s="754"/>
      <c r="DA127" s="754"/>
      <c r="DB127" s="754"/>
      <c r="DC127" s="754"/>
      <c r="DD127" s="754"/>
      <c r="DE127" s="754"/>
      <c r="DF127" s="755"/>
      <c r="DG127" s="818" t="s">
        <v>130</v>
      </c>
      <c r="DH127" s="819"/>
      <c r="DI127" s="819"/>
      <c r="DJ127" s="819"/>
      <c r="DK127" s="819"/>
      <c r="DL127" s="819" t="s">
        <v>440</v>
      </c>
      <c r="DM127" s="819"/>
      <c r="DN127" s="819"/>
      <c r="DO127" s="819"/>
      <c r="DP127" s="819"/>
      <c r="DQ127" s="819" t="s">
        <v>130</v>
      </c>
      <c r="DR127" s="819"/>
      <c r="DS127" s="819"/>
      <c r="DT127" s="819"/>
      <c r="DU127" s="819"/>
      <c r="DV127" s="796" t="s">
        <v>479</v>
      </c>
      <c r="DW127" s="796"/>
      <c r="DX127" s="796"/>
      <c r="DY127" s="796"/>
      <c r="DZ127" s="797"/>
    </row>
    <row r="128" spans="1:130" s="230" customFormat="1" ht="26.25" customHeight="1" thickBot="1" x14ac:dyDescent="0.25">
      <c r="A128" s="798" t="s">
        <v>489</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490</v>
      </c>
      <c r="X128" s="800"/>
      <c r="Y128" s="800"/>
      <c r="Z128" s="801"/>
      <c r="AA128" s="802">
        <v>26848</v>
      </c>
      <c r="AB128" s="803"/>
      <c r="AC128" s="803"/>
      <c r="AD128" s="803"/>
      <c r="AE128" s="804"/>
      <c r="AF128" s="805">
        <v>23572</v>
      </c>
      <c r="AG128" s="803"/>
      <c r="AH128" s="803"/>
      <c r="AI128" s="803"/>
      <c r="AJ128" s="804"/>
      <c r="AK128" s="805">
        <v>23803</v>
      </c>
      <c r="AL128" s="803"/>
      <c r="AM128" s="803"/>
      <c r="AN128" s="803"/>
      <c r="AO128" s="804"/>
      <c r="AP128" s="806"/>
      <c r="AQ128" s="807"/>
      <c r="AR128" s="807"/>
      <c r="AS128" s="807"/>
      <c r="AT128" s="808"/>
      <c r="AU128" s="232"/>
      <c r="AV128" s="232"/>
      <c r="AW128" s="232"/>
      <c r="AX128" s="809" t="s">
        <v>491</v>
      </c>
      <c r="AY128" s="810"/>
      <c r="AZ128" s="810"/>
      <c r="BA128" s="810"/>
      <c r="BB128" s="810"/>
      <c r="BC128" s="810"/>
      <c r="BD128" s="810"/>
      <c r="BE128" s="811"/>
      <c r="BF128" s="788" t="s">
        <v>130</v>
      </c>
      <c r="BG128" s="789"/>
      <c r="BH128" s="789"/>
      <c r="BI128" s="789"/>
      <c r="BJ128" s="789"/>
      <c r="BK128" s="789"/>
      <c r="BL128" s="812"/>
      <c r="BM128" s="788">
        <v>13.72</v>
      </c>
      <c r="BN128" s="789"/>
      <c r="BO128" s="789"/>
      <c r="BP128" s="789"/>
      <c r="BQ128" s="789"/>
      <c r="BR128" s="789"/>
      <c r="BS128" s="812"/>
      <c r="BT128" s="788">
        <v>20</v>
      </c>
      <c r="BU128" s="789"/>
      <c r="BV128" s="789"/>
      <c r="BW128" s="789"/>
      <c r="BX128" s="789"/>
      <c r="BY128" s="789"/>
      <c r="BZ128" s="790"/>
      <c r="CA128" s="255"/>
      <c r="CB128" s="255"/>
      <c r="CC128" s="255"/>
      <c r="CD128" s="255"/>
      <c r="CE128" s="255"/>
      <c r="CF128" s="255"/>
      <c r="CG128" s="232"/>
      <c r="CH128" s="232"/>
      <c r="CI128" s="232"/>
      <c r="CJ128" s="254"/>
      <c r="CK128" s="859"/>
      <c r="CL128" s="860"/>
      <c r="CM128" s="860"/>
      <c r="CN128" s="860"/>
      <c r="CO128" s="861"/>
      <c r="CP128" s="791" t="s">
        <v>492</v>
      </c>
      <c r="CQ128" s="732"/>
      <c r="CR128" s="732"/>
      <c r="CS128" s="732"/>
      <c r="CT128" s="732"/>
      <c r="CU128" s="732"/>
      <c r="CV128" s="732"/>
      <c r="CW128" s="732"/>
      <c r="CX128" s="732"/>
      <c r="CY128" s="732"/>
      <c r="CZ128" s="732"/>
      <c r="DA128" s="732"/>
      <c r="DB128" s="732"/>
      <c r="DC128" s="732"/>
      <c r="DD128" s="732"/>
      <c r="DE128" s="732"/>
      <c r="DF128" s="733"/>
      <c r="DG128" s="792" t="s">
        <v>130</v>
      </c>
      <c r="DH128" s="793"/>
      <c r="DI128" s="793"/>
      <c r="DJ128" s="793"/>
      <c r="DK128" s="793"/>
      <c r="DL128" s="793" t="s">
        <v>440</v>
      </c>
      <c r="DM128" s="793"/>
      <c r="DN128" s="793"/>
      <c r="DO128" s="793"/>
      <c r="DP128" s="793"/>
      <c r="DQ128" s="793" t="s">
        <v>440</v>
      </c>
      <c r="DR128" s="793"/>
      <c r="DS128" s="793"/>
      <c r="DT128" s="793"/>
      <c r="DU128" s="793"/>
      <c r="DV128" s="794" t="s">
        <v>130</v>
      </c>
      <c r="DW128" s="794"/>
      <c r="DX128" s="794"/>
      <c r="DY128" s="794"/>
      <c r="DZ128" s="795"/>
    </row>
    <row r="129" spans="1:131" s="230" customFormat="1" ht="26.25" customHeight="1" x14ac:dyDescent="0.2">
      <c r="A129" s="776" t="s">
        <v>110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493</v>
      </c>
      <c r="X129" s="779"/>
      <c r="Y129" s="779"/>
      <c r="Z129" s="780"/>
      <c r="AA129" s="781">
        <v>7950246</v>
      </c>
      <c r="AB129" s="782"/>
      <c r="AC129" s="782"/>
      <c r="AD129" s="782"/>
      <c r="AE129" s="783"/>
      <c r="AF129" s="784">
        <v>8362945</v>
      </c>
      <c r="AG129" s="782"/>
      <c r="AH129" s="782"/>
      <c r="AI129" s="782"/>
      <c r="AJ129" s="783"/>
      <c r="AK129" s="784">
        <v>8100503</v>
      </c>
      <c r="AL129" s="782"/>
      <c r="AM129" s="782"/>
      <c r="AN129" s="782"/>
      <c r="AO129" s="783"/>
      <c r="AP129" s="785"/>
      <c r="AQ129" s="786"/>
      <c r="AR129" s="786"/>
      <c r="AS129" s="786"/>
      <c r="AT129" s="787"/>
      <c r="AU129" s="233"/>
      <c r="AV129" s="233"/>
      <c r="AW129" s="233"/>
      <c r="AX129" s="753" t="s">
        <v>494</v>
      </c>
      <c r="AY129" s="754"/>
      <c r="AZ129" s="754"/>
      <c r="BA129" s="754"/>
      <c r="BB129" s="754"/>
      <c r="BC129" s="754"/>
      <c r="BD129" s="754"/>
      <c r="BE129" s="755"/>
      <c r="BF129" s="772" t="s">
        <v>495</v>
      </c>
      <c r="BG129" s="773"/>
      <c r="BH129" s="773"/>
      <c r="BI129" s="773"/>
      <c r="BJ129" s="773"/>
      <c r="BK129" s="773"/>
      <c r="BL129" s="774"/>
      <c r="BM129" s="772">
        <v>18.72</v>
      </c>
      <c r="BN129" s="773"/>
      <c r="BO129" s="773"/>
      <c r="BP129" s="773"/>
      <c r="BQ129" s="773"/>
      <c r="BR129" s="773"/>
      <c r="BS129" s="774"/>
      <c r="BT129" s="772">
        <v>30</v>
      </c>
      <c r="BU129" s="773"/>
      <c r="BV129" s="773"/>
      <c r="BW129" s="773"/>
      <c r="BX129" s="773"/>
      <c r="BY129" s="773"/>
      <c r="BZ129" s="775"/>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6" t="s">
        <v>496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497</v>
      </c>
      <c r="X130" s="779"/>
      <c r="Y130" s="779"/>
      <c r="Z130" s="780"/>
      <c r="AA130" s="781">
        <v>1202643</v>
      </c>
      <c r="AB130" s="782"/>
      <c r="AC130" s="782"/>
      <c r="AD130" s="782"/>
      <c r="AE130" s="783"/>
      <c r="AF130" s="784">
        <v>1190262</v>
      </c>
      <c r="AG130" s="782"/>
      <c r="AH130" s="782"/>
      <c r="AI130" s="782"/>
      <c r="AJ130" s="783"/>
      <c r="AK130" s="784">
        <v>1156211</v>
      </c>
      <c r="AL130" s="782"/>
      <c r="AM130" s="782"/>
      <c r="AN130" s="782"/>
      <c r="AO130" s="783"/>
      <c r="AP130" s="785"/>
      <c r="AQ130" s="786"/>
      <c r="AR130" s="786"/>
      <c r="AS130" s="786"/>
      <c r="AT130" s="787"/>
      <c r="AU130" s="233"/>
      <c r="AV130" s="233"/>
      <c r="AW130" s="233"/>
      <c r="AX130" s="753" t="s">
        <v>498</v>
      </c>
      <c r="AY130" s="754"/>
      <c r="AZ130" s="754"/>
      <c r="BA130" s="754"/>
      <c r="BB130" s="754"/>
      <c r="BC130" s="754"/>
      <c r="BD130" s="754"/>
      <c r="BE130" s="755"/>
      <c r="BF130" s="756">
        <v>4.4000000000000004</v>
      </c>
      <c r="BG130" s="757"/>
      <c r="BH130" s="757"/>
      <c r="BI130" s="757"/>
      <c r="BJ130" s="757"/>
      <c r="BK130" s="757"/>
      <c r="BL130" s="758"/>
      <c r="BM130" s="756">
        <v>25</v>
      </c>
      <c r="BN130" s="757"/>
      <c r="BO130" s="757"/>
      <c r="BP130" s="757"/>
      <c r="BQ130" s="757"/>
      <c r="BR130" s="757"/>
      <c r="BS130" s="758"/>
      <c r="BT130" s="756">
        <v>35</v>
      </c>
      <c r="BU130" s="757"/>
      <c r="BV130" s="757"/>
      <c r="BW130" s="757"/>
      <c r="BX130" s="757"/>
      <c r="BY130" s="757"/>
      <c r="BZ130" s="759"/>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60"/>
      <c r="B131" s="761"/>
      <c r="C131" s="761"/>
      <c r="D131" s="761"/>
      <c r="E131" s="761"/>
      <c r="F131" s="761"/>
      <c r="G131" s="761"/>
      <c r="H131" s="761"/>
      <c r="I131" s="761"/>
      <c r="J131" s="761"/>
      <c r="K131" s="761"/>
      <c r="L131" s="761"/>
      <c r="M131" s="761"/>
      <c r="N131" s="761"/>
      <c r="O131" s="761"/>
      <c r="P131" s="761"/>
      <c r="Q131" s="761"/>
      <c r="R131" s="761"/>
      <c r="S131" s="761"/>
      <c r="T131" s="761"/>
      <c r="U131" s="761"/>
      <c r="V131" s="761"/>
      <c r="W131" s="762" t="s">
        <v>499</v>
      </c>
      <c r="X131" s="763"/>
      <c r="Y131" s="763"/>
      <c r="Z131" s="764"/>
      <c r="AA131" s="765">
        <v>6747603</v>
      </c>
      <c r="AB131" s="766"/>
      <c r="AC131" s="766"/>
      <c r="AD131" s="766"/>
      <c r="AE131" s="767"/>
      <c r="AF131" s="768">
        <v>7172683</v>
      </c>
      <c r="AG131" s="766"/>
      <c r="AH131" s="766"/>
      <c r="AI131" s="766"/>
      <c r="AJ131" s="767"/>
      <c r="AK131" s="768">
        <v>6944292</v>
      </c>
      <c r="AL131" s="766"/>
      <c r="AM131" s="766"/>
      <c r="AN131" s="766"/>
      <c r="AO131" s="767"/>
      <c r="AP131" s="769"/>
      <c r="AQ131" s="770"/>
      <c r="AR131" s="770"/>
      <c r="AS131" s="770"/>
      <c r="AT131" s="771"/>
      <c r="AU131" s="233"/>
      <c r="AV131" s="233"/>
      <c r="AW131" s="233"/>
      <c r="AX131" s="731" t="s">
        <v>500</v>
      </c>
      <c r="AY131" s="732"/>
      <c r="AZ131" s="732"/>
      <c r="BA131" s="732"/>
      <c r="BB131" s="732"/>
      <c r="BC131" s="732"/>
      <c r="BD131" s="732"/>
      <c r="BE131" s="733"/>
      <c r="BF131" s="734" t="s">
        <v>440</v>
      </c>
      <c r="BG131" s="735"/>
      <c r="BH131" s="735"/>
      <c r="BI131" s="735"/>
      <c r="BJ131" s="735"/>
      <c r="BK131" s="735"/>
      <c r="BL131" s="736"/>
      <c r="BM131" s="734">
        <v>350</v>
      </c>
      <c r="BN131" s="735"/>
      <c r="BO131" s="735"/>
      <c r="BP131" s="735"/>
      <c r="BQ131" s="735"/>
      <c r="BR131" s="735"/>
      <c r="BS131" s="736"/>
      <c r="BT131" s="737"/>
      <c r="BU131" s="738"/>
      <c r="BV131" s="738"/>
      <c r="BW131" s="738"/>
      <c r="BX131" s="738"/>
      <c r="BY131" s="738"/>
      <c r="BZ131" s="73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40" t="s">
        <v>501</v>
      </c>
      <c r="B132" s="741"/>
      <c r="C132" s="741"/>
      <c r="D132" s="741"/>
      <c r="E132" s="741"/>
      <c r="F132" s="741"/>
      <c r="G132" s="741"/>
      <c r="H132" s="741"/>
      <c r="I132" s="741"/>
      <c r="J132" s="741"/>
      <c r="K132" s="741"/>
      <c r="L132" s="741"/>
      <c r="M132" s="741"/>
      <c r="N132" s="741"/>
      <c r="O132" s="741"/>
      <c r="P132" s="741"/>
      <c r="Q132" s="741"/>
      <c r="R132" s="741"/>
      <c r="S132" s="741"/>
      <c r="T132" s="741"/>
      <c r="U132" s="741"/>
      <c r="V132" s="744" t="s">
        <v>502</v>
      </c>
      <c r="W132" s="744"/>
      <c r="X132" s="744"/>
      <c r="Y132" s="744"/>
      <c r="Z132" s="745"/>
      <c r="AA132" s="746">
        <v>4.5711343720000004</v>
      </c>
      <c r="AB132" s="747"/>
      <c r="AC132" s="747"/>
      <c r="AD132" s="747"/>
      <c r="AE132" s="748"/>
      <c r="AF132" s="749">
        <v>4.0910353910000001</v>
      </c>
      <c r="AG132" s="747"/>
      <c r="AH132" s="747"/>
      <c r="AI132" s="747"/>
      <c r="AJ132" s="748"/>
      <c r="AK132" s="749">
        <v>4.7978973229999999</v>
      </c>
      <c r="AL132" s="747"/>
      <c r="AM132" s="747"/>
      <c r="AN132" s="747"/>
      <c r="AO132" s="748"/>
      <c r="AP132" s="750"/>
      <c r="AQ132" s="751"/>
      <c r="AR132" s="751"/>
      <c r="AS132" s="751"/>
      <c r="AT132" s="752"/>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2"/>
      <c r="B133" s="743"/>
      <c r="C133" s="743"/>
      <c r="D133" s="743"/>
      <c r="E133" s="743"/>
      <c r="F133" s="743"/>
      <c r="G133" s="743"/>
      <c r="H133" s="743"/>
      <c r="I133" s="743"/>
      <c r="J133" s="743"/>
      <c r="K133" s="743"/>
      <c r="L133" s="743"/>
      <c r="M133" s="743"/>
      <c r="N133" s="743"/>
      <c r="O133" s="743"/>
      <c r="P133" s="743"/>
      <c r="Q133" s="743"/>
      <c r="R133" s="743"/>
      <c r="S133" s="743"/>
      <c r="T133" s="743"/>
      <c r="U133" s="743"/>
      <c r="V133" s="723" t="s">
        <v>503</v>
      </c>
      <c r="W133" s="723"/>
      <c r="X133" s="723"/>
      <c r="Y133" s="723"/>
      <c r="Z133" s="724"/>
      <c r="AA133" s="725">
        <v>6.2</v>
      </c>
      <c r="AB133" s="726"/>
      <c r="AC133" s="726"/>
      <c r="AD133" s="726"/>
      <c r="AE133" s="727"/>
      <c r="AF133" s="725">
        <v>5</v>
      </c>
      <c r="AG133" s="726"/>
      <c r="AH133" s="726"/>
      <c r="AI133" s="726"/>
      <c r="AJ133" s="727"/>
      <c r="AK133" s="725">
        <v>4.4000000000000004</v>
      </c>
      <c r="AL133" s="726"/>
      <c r="AM133" s="726"/>
      <c r="AN133" s="726"/>
      <c r="AO133" s="727"/>
      <c r="AP133" s="728"/>
      <c r="AQ133" s="729"/>
      <c r="AR133" s="729"/>
      <c r="AS133" s="729"/>
      <c r="AT133" s="730"/>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MOT9sbuLhx0YZWKnFz9nt8QK+G/lSAATuA1AoQ1vvDvuWnWppybygU6ljUQs1I2C4Q48mgaRLwhC6HeRpWhS9g==" saltValue="Inhl02eDxJBNLw1QQpBm4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424A8-9668-49CC-AEF6-CB72CCF49189}">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504</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ykj8g7fOOf64JT1GqJFAaSqrQiNK253zCWLgo5WOUpeO9SZN5gQsufzekhn2o3c7/oZ1lEPKVwM9xpFjIyjbDA==" saltValue="qRrTD2SjbY0GkkfaUV3+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mnCenHLDHc1Tz8d2d2vJKZ3bubVparhd3Pp6pbMrb8DtKJvuvXjTVRxQfdNZKG6MdI4W0Zo/wVdP37LfMd/K6Q==" saltValue="x1I4JHHLT1BoR3QocFFHL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1" t="s">
        <v>507</v>
      </c>
      <c r="AP7" s="272"/>
      <c r="AQ7" s="273" t="s">
        <v>508</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2"/>
      <c r="AP8" s="278" t="s">
        <v>509</v>
      </c>
      <c r="AQ8" s="279" t="s">
        <v>510</v>
      </c>
      <c r="AR8" s="280" t="s">
        <v>511</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3" t="s">
        <v>512</v>
      </c>
      <c r="AL9" s="1134"/>
      <c r="AM9" s="1134"/>
      <c r="AN9" s="1135"/>
      <c r="AO9" s="281">
        <v>1673469</v>
      </c>
      <c r="AP9" s="281">
        <v>50899</v>
      </c>
      <c r="AQ9" s="282">
        <v>88339</v>
      </c>
      <c r="AR9" s="283">
        <v>-42.4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3" t="s">
        <v>513</v>
      </c>
      <c r="AL10" s="1134"/>
      <c r="AM10" s="1134"/>
      <c r="AN10" s="1135"/>
      <c r="AO10" s="284">
        <v>282731</v>
      </c>
      <c r="AP10" s="284">
        <v>8599</v>
      </c>
      <c r="AQ10" s="285">
        <v>7842</v>
      </c>
      <c r="AR10" s="286">
        <v>9.6999999999999993</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3" t="s">
        <v>514</v>
      </c>
      <c r="AL11" s="1134"/>
      <c r="AM11" s="1134"/>
      <c r="AN11" s="1135"/>
      <c r="AO11" s="284">
        <v>34885</v>
      </c>
      <c r="AP11" s="284">
        <v>1061</v>
      </c>
      <c r="AQ11" s="285">
        <v>2321</v>
      </c>
      <c r="AR11" s="286">
        <v>-54.3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3" t="s">
        <v>515</v>
      </c>
      <c r="AL12" s="1134"/>
      <c r="AM12" s="1134"/>
      <c r="AN12" s="1135"/>
      <c r="AO12" s="284" t="s">
        <v>516</v>
      </c>
      <c r="AP12" s="284" t="s">
        <v>516</v>
      </c>
      <c r="AQ12" s="285">
        <v>10</v>
      </c>
      <c r="AR12" s="286" t="s">
        <v>516</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3" t="s">
        <v>517</v>
      </c>
      <c r="AL13" s="1134"/>
      <c r="AM13" s="1134"/>
      <c r="AN13" s="1135"/>
      <c r="AO13" s="284">
        <v>73638</v>
      </c>
      <c r="AP13" s="284">
        <v>2240</v>
      </c>
      <c r="AQ13" s="285">
        <v>2936</v>
      </c>
      <c r="AR13" s="286">
        <v>-23.7</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3" t="s">
        <v>518</v>
      </c>
      <c r="AL14" s="1134"/>
      <c r="AM14" s="1134"/>
      <c r="AN14" s="1135"/>
      <c r="AO14" s="284">
        <v>24911</v>
      </c>
      <c r="AP14" s="284">
        <v>758</v>
      </c>
      <c r="AQ14" s="285">
        <v>1649</v>
      </c>
      <c r="AR14" s="286">
        <v>-54</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6" t="s">
        <v>519</v>
      </c>
      <c r="AL15" s="1137"/>
      <c r="AM15" s="1137"/>
      <c r="AN15" s="1138"/>
      <c r="AO15" s="284">
        <v>-134413</v>
      </c>
      <c r="AP15" s="284">
        <v>-4088</v>
      </c>
      <c r="AQ15" s="285">
        <v>-5997</v>
      </c>
      <c r="AR15" s="286">
        <v>-31.8</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6" t="s">
        <v>191</v>
      </c>
      <c r="AL16" s="1137"/>
      <c r="AM16" s="1137"/>
      <c r="AN16" s="1138"/>
      <c r="AO16" s="284">
        <v>1955221</v>
      </c>
      <c r="AP16" s="284">
        <v>59469</v>
      </c>
      <c r="AQ16" s="285">
        <v>97102</v>
      </c>
      <c r="AR16" s="286">
        <v>-38.799999999999997</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9" t="s">
        <v>524</v>
      </c>
      <c r="AL21" s="1140"/>
      <c r="AM21" s="1140"/>
      <c r="AN21" s="1141"/>
      <c r="AO21" s="297">
        <v>5.41</v>
      </c>
      <c r="AP21" s="298">
        <v>8.91</v>
      </c>
      <c r="AQ21" s="299">
        <v>-3.5</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9" t="s">
        <v>525</v>
      </c>
      <c r="AL22" s="1140"/>
      <c r="AM22" s="1140"/>
      <c r="AN22" s="1141"/>
      <c r="AO22" s="302">
        <v>97.9</v>
      </c>
      <c r="AP22" s="303">
        <v>97.5</v>
      </c>
      <c r="AQ22" s="304">
        <v>0.4</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32" t="s">
        <v>526</v>
      </c>
      <c r="B26" s="1132"/>
      <c r="C26" s="1132"/>
      <c r="D26" s="1132"/>
      <c r="E26" s="1132"/>
      <c r="F26" s="1132"/>
      <c r="G26" s="1132"/>
      <c r="H26" s="1132"/>
      <c r="I26" s="1132"/>
      <c r="J26" s="1132"/>
      <c r="K26" s="1132"/>
      <c r="L26" s="1132"/>
      <c r="M26" s="1132"/>
      <c r="N26" s="1132"/>
      <c r="O26" s="1132"/>
      <c r="P26" s="1132"/>
      <c r="Q26" s="1132"/>
      <c r="R26" s="1132"/>
      <c r="S26" s="1132"/>
      <c r="T26" s="1132"/>
      <c r="U26" s="1132"/>
      <c r="V26" s="1132"/>
      <c r="W26" s="1132"/>
      <c r="X26" s="1132"/>
      <c r="Y26" s="1132"/>
      <c r="Z26" s="1132"/>
      <c r="AA26" s="1132"/>
      <c r="AB26" s="1132"/>
      <c r="AC26" s="1132"/>
      <c r="AD26" s="1132"/>
      <c r="AE26" s="1132"/>
      <c r="AF26" s="1132"/>
      <c r="AG26" s="1132"/>
      <c r="AH26" s="1132"/>
      <c r="AI26" s="1132"/>
      <c r="AJ26" s="1132"/>
      <c r="AK26" s="1132"/>
      <c r="AL26" s="1132"/>
      <c r="AM26" s="1132"/>
      <c r="AN26" s="1132"/>
      <c r="AO26" s="1132"/>
      <c r="AP26" s="1132"/>
      <c r="AQ26" s="1132"/>
      <c r="AR26" s="1132"/>
      <c r="AS26" s="1132"/>
      <c r="AT26" s="267"/>
    </row>
    <row r="27" spans="1:46" ht="13.2" x14ac:dyDescent="0.2">
      <c r="A27" s="309"/>
      <c r="AO27" s="262"/>
      <c r="AP27" s="262"/>
      <c r="AQ27" s="262"/>
      <c r="AR27" s="262"/>
      <c r="AS27" s="262"/>
      <c r="AT27" s="262"/>
    </row>
    <row r="28" spans="1:46" ht="16.2" x14ac:dyDescent="0.2">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1" t="s">
        <v>507</v>
      </c>
      <c r="AP30" s="272"/>
      <c r="AQ30" s="273" t="s">
        <v>508</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2"/>
      <c r="AP31" s="278" t="s">
        <v>509</v>
      </c>
      <c r="AQ31" s="279" t="s">
        <v>510</v>
      </c>
      <c r="AR31" s="280" t="s">
        <v>511</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3" t="s">
        <v>529</v>
      </c>
      <c r="AL32" s="1124"/>
      <c r="AM32" s="1124"/>
      <c r="AN32" s="1125"/>
      <c r="AO32" s="312">
        <v>951119</v>
      </c>
      <c r="AP32" s="312">
        <v>28929</v>
      </c>
      <c r="AQ32" s="313">
        <v>55264</v>
      </c>
      <c r="AR32" s="314">
        <v>-47.7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3" t="s">
        <v>530</v>
      </c>
      <c r="AL33" s="1124"/>
      <c r="AM33" s="1124"/>
      <c r="AN33" s="1125"/>
      <c r="AO33" s="312" t="s">
        <v>516</v>
      </c>
      <c r="AP33" s="312" t="s">
        <v>516</v>
      </c>
      <c r="AQ33" s="313" t="s">
        <v>516</v>
      </c>
      <c r="AR33" s="314" t="s">
        <v>516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3" t="s">
        <v>531</v>
      </c>
      <c r="AL34" s="1124"/>
      <c r="AM34" s="1124"/>
      <c r="AN34" s="1125"/>
      <c r="AO34" s="312" t="s">
        <v>516</v>
      </c>
      <c r="AP34" s="312" t="s">
        <v>516</v>
      </c>
      <c r="AQ34" s="313">
        <v>19</v>
      </c>
      <c r="AR34" s="314" t="s">
        <v>516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3" t="s">
        <v>532</v>
      </c>
      <c r="AL35" s="1124"/>
      <c r="AM35" s="1124"/>
      <c r="AN35" s="1125"/>
      <c r="AO35" s="312">
        <v>488527</v>
      </c>
      <c r="AP35" s="312">
        <v>14859</v>
      </c>
      <c r="AQ35" s="313">
        <v>18522</v>
      </c>
      <c r="AR35" s="314">
        <v>-19.8</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3" t="s">
        <v>533</v>
      </c>
      <c r="AL36" s="1124"/>
      <c r="AM36" s="1124"/>
      <c r="AN36" s="1125"/>
      <c r="AO36" s="312">
        <v>69027</v>
      </c>
      <c r="AP36" s="312">
        <v>2099</v>
      </c>
      <c r="AQ36" s="313">
        <v>2744</v>
      </c>
      <c r="AR36" s="314">
        <v>-23.5</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3" t="s">
        <v>534</v>
      </c>
      <c r="AL37" s="1124"/>
      <c r="AM37" s="1124"/>
      <c r="AN37" s="1125"/>
      <c r="AO37" s="312">
        <v>4521</v>
      </c>
      <c r="AP37" s="312">
        <v>138</v>
      </c>
      <c r="AQ37" s="313">
        <v>519</v>
      </c>
      <c r="AR37" s="314">
        <v>-73.400000000000006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6" t="s">
        <v>535</v>
      </c>
      <c r="AL38" s="1127"/>
      <c r="AM38" s="1127"/>
      <c r="AN38" s="1128"/>
      <c r="AO38" s="315" t="s">
        <v>516</v>
      </c>
      <c r="AP38" s="315" t="s">
        <v>516</v>
      </c>
      <c r="AQ38" s="316">
        <v>4</v>
      </c>
      <c r="AR38" s="304" t="s">
        <v>516</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6" t="s">
        <v>536</v>
      </c>
      <c r="AL39" s="1127"/>
      <c r="AM39" s="1127"/>
      <c r="AN39" s="1128"/>
      <c r="AO39" s="312">
        <v>-23803</v>
      </c>
      <c r="AP39" s="312">
        <v>-724</v>
      </c>
      <c r="AQ39" s="313">
        <v>-3996</v>
      </c>
      <c r="AR39" s="314">
        <v>-81.900000000000006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3" t="s">
        <v>537</v>
      </c>
      <c r="AL40" s="1124"/>
      <c r="AM40" s="1124"/>
      <c r="AN40" s="1125"/>
      <c r="AO40" s="312">
        <v>-1156211</v>
      </c>
      <c r="AP40" s="312">
        <v>-35167</v>
      </c>
      <c r="AQ40" s="313">
        <v>-50182</v>
      </c>
      <c r="AR40" s="314">
        <v>-29.9</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9" t="s">
        <v>302</v>
      </c>
      <c r="AL41" s="1130"/>
      <c r="AM41" s="1130"/>
      <c r="AN41" s="1131"/>
      <c r="AO41" s="312">
        <v>333180</v>
      </c>
      <c r="AP41" s="312">
        <v>10134</v>
      </c>
      <c r="AQ41" s="313">
        <v>22892</v>
      </c>
      <c r="AR41" s="314">
        <v>-55.7</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6" t="s">
        <v>507</v>
      </c>
      <c r="AN49" s="1118" t="s">
        <v>541</v>
      </c>
      <c r="AO49" s="1119"/>
      <c r="AP49" s="1119"/>
      <c r="AQ49" s="1119"/>
      <c r="AR49" s="1120"/>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7"/>
      <c r="AN50" s="328" t="s">
        <v>542</v>
      </c>
      <c r="AO50" s="329" t="s">
        <v>543</v>
      </c>
      <c r="AP50" s="330" t="s">
        <v>544</v>
      </c>
      <c r="AQ50" s="331" t="s">
        <v>545</v>
      </c>
      <c r="AR50" s="332" t="s">
        <v>546</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847732</v>
      </c>
      <c r="AN51" s="334">
        <v>25469</v>
      </c>
      <c r="AO51" s="335">
        <v>-27.3</v>
      </c>
      <c r="AP51" s="336">
        <v>69729</v>
      </c>
      <c r="AQ51" s="337">
        <v>1.8</v>
      </c>
      <c r="AR51" s="338">
        <v>-29.1</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519520</v>
      </c>
      <c r="AN52" s="342">
        <v>15608</v>
      </c>
      <c r="AO52" s="343">
        <v>-5.0999999999999996</v>
      </c>
      <c r="AP52" s="344">
        <v>38908</v>
      </c>
      <c r="AQ52" s="345">
        <v>14</v>
      </c>
      <c r="AR52" s="346">
        <v>-19.100000000000001</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1412706</v>
      </c>
      <c r="AN53" s="334">
        <v>42444</v>
      </c>
      <c r="AO53" s="335">
        <v>66.599999999999994</v>
      </c>
      <c r="AP53" s="336">
        <v>74581</v>
      </c>
      <c r="AQ53" s="337">
        <v>7</v>
      </c>
      <c r="AR53" s="338">
        <v>59.6</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977066</v>
      </c>
      <c r="AN54" s="342">
        <v>29355</v>
      </c>
      <c r="AO54" s="343">
        <v>88.1</v>
      </c>
      <c r="AP54" s="344">
        <v>41563</v>
      </c>
      <c r="AQ54" s="345">
        <v>6.8</v>
      </c>
      <c r="AR54" s="346">
        <v>81.3</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1566312</v>
      </c>
      <c r="AN55" s="334">
        <v>47318</v>
      </c>
      <c r="AO55" s="335">
        <v>11.5</v>
      </c>
      <c r="AP55" s="336">
        <v>76347</v>
      </c>
      <c r="AQ55" s="337">
        <v>2.4</v>
      </c>
      <c r="AR55" s="338">
        <v>9.1</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763854</v>
      </c>
      <c r="AN56" s="342">
        <v>23076</v>
      </c>
      <c r="AO56" s="343">
        <v>-21.4</v>
      </c>
      <c r="AP56" s="344">
        <v>41762</v>
      </c>
      <c r="AQ56" s="345">
        <v>0.5</v>
      </c>
      <c r="AR56" s="346">
        <v>-21.9</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1576200</v>
      </c>
      <c r="AN57" s="334">
        <v>47707</v>
      </c>
      <c r="AO57" s="335">
        <v>0.8</v>
      </c>
      <c r="AP57" s="336">
        <v>69604</v>
      </c>
      <c r="AQ57" s="337">
        <v>-8.8000000000000007</v>
      </c>
      <c r="AR57" s="338">
        <v>9.6</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415266</v>
      </c>
      <c r="AN58" s="342">
        <v>12569</v>
      </c>
      <c r="AO58" s="343">
        <v>-45.5</v>
      </c>
      <c r="AP58" s="344">
        <v>36247</v>
      </c>
      <c r="AQ58" s="345">
        <v>-13.2</v>
      </c>
      <c r="AR58" s="346">
        <v>-32.299999999999997</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2147617</v>
      </c>
      <c r="AN59" s="334">
        <v>65321</v>
      </c>
      <c r="AO59" s="335">
        <v>36.9</v>
      </c>
      <c r="AP59" s="336">
        <v>68410</v>
      </c>
      <c r="AQ59" s="337">
        <v>-1.7</v>
      </c>
      <c r="AR59" s="338">
        <v>38.6</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659910</v>
      </c>
      <c r="AN60" s="342">
        <v>20071</v>
      </c>
      <c r="AO60" s="343">
        <v>59.7</v>
      </c>
      <c r="AP60" s="344">
        <v>35086</v>
      </c>
      <c r="AQ60" s="345">
        <v>-3.2</v>
      </c>
      <c r="AR60" s="346">
        <v>62.9</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1510113</v>
      </c>
      <c r="AN61" s="349">
        <v>45652</v>
      </c>
      <c r="AO61" s="350">
        <v>17.7</v>
      </c>
      <c r="AP61" s="351">
        <v>71734</v>
      </c>
      <c r="AQ61" s="352">
        <v>0.1</v>
      </c>
      <c r="AR61" s="338">
        <v>17.600000000000001</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667123</v>
      </c>
      <c r="AN62" s="342">
        <v>20136</v>
      </c>
      <c r="AO62" s="343">
        <v>15.2</v>
      </c>
      <c r="AP62" s="344">
        <v>38713</v>
      </c>
      <c r="AQ62" s="345">
        <v>1</v>
      </c>
      <c r="AR62" s="346">
        <v>14.2</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brd1h7qaMRTkXqIsB8BQ1yAUgV5SHZGllQ2dGlDWuhrLQsNhYmsNutLnjvsOi1GtkVr6lfyB55TX7fmI8gKsZQ==" saltValue="egEzH4mv1/IKIaMZyS+Lh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555</v>
      </c>
    </row>
    <row r="121" spans="125:125" ht="13.5" hidden="1" customHeight="1" x14ac:dyDescent="0.2">
      <c r="DU121" s="259"/>
    </row>
  </sheetData>
  <sheetProtection algorithmName="SHA-512" hashValue="lLsKkfnU5nl6wA/oKlJOD7hNXP9LNFcIvwlW3j6NzvvjB+NO6m3BawkuOhBGU3AalLLXdrGQNz1dCdeq31iCJg==" saltValue="z5tsyfubU90Utket6KH8s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6E736-BF50-410E-AA00-AC7556D7709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504</v>
      </c>
    </row>
  </sheetData>
  <sheetProtection algorithmName="SHA-512" hashValue="hXsXv1LkrGRZJkq6SJLJKLy+iYbMYy19nKmppBHfsMtQlN6bUGOaK5AUQ2dbPglRqN4NdOiRnpccq5aUwRWmAA==" saltValue="2RPxIsaMMjdKLphw6thX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142" t="s">
        <v>3</v>
      </c>
      <c r="D47" s="1142"/>
      <c r="E47" s="1143"/>
      <c r="F47" s="11">
        <v>30.73</v>
      </c>
      <c r="G47" s="12">
        <v>27.19</v>
      </c>
      <c r="H47" s="12">
        <v>27.37</v>
      </c>
      <c r="I47" s="12">
        <v>26.19</v>
      </c>
      <c r="J47" s="13">
        <v>29.4</v>
      </c>
    </row>
    <row r="48" spans="2:10" ht="57.75" customHeight="1" x14ac:dyDescent="0.2">
      <c r="B48" s="14"/>
      <c r="C48" s="1144" t="s">
        <v>4</v>
      </c>
      <c r="D48" s="1144"/>
      <c r="E48" s="1145"/>
      <c r="F48" s="15">
        <v>9.89</v>
      </c>
      <c r="G48" s="16">
        <v>10.1</v>
      </c>
      <c r="H48" s="16">
        <v>12.96</v>
      </c>
      <c r="I48" s="16">
        <v>13.47</v>
      </c>
      <c r="J48" s="17">
        <v>14</v>
      </c>
    </row>
    <row r="49" spans="2:10" ht="57.75" customHeight="1" thickBot="1" x14ac:dyDescent="0.25">
      <c r="B49" s="18"/>
      <c r="C49" s="1146" t="s">
        <v>5</v>
      </c>
      <c r="D49" s="1146"/>
      <c r="E49" s="1147"/>
      <c r="F49" s="19">
        <v>0.98</v>
      </c>
      <c r="G49" s="20" t="s">
        <v>561</v>
      </c>
      <c r="H49" s="20">
        <v>4.22</v>
      </c>
      <c r="I49" s="20">
        <v>4.38</v>
      </c>
      <c r="J49" s="21">
        <v>3.93</v>
      </c>
    </row>
    <row r="50" spans="2:10" ht="13.2" x14ac:dyDescent="0.2"/>
  </sheetData>
  <sheetProtection algorithmName="SHA-512" hashValue="BvWkxZC0lKEJoN9RTB9jLcJ+FSKsAcOxHmnCwqCqJIC/CAyqfbcNCkvqkQGMOWiNFIzJffj6GOdzNFNP4S1MHg==" saltValue="ZeNSoEOqbjfVSBnOGx/T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谷内口　剛</cp:lastModifiedBy>
  <cp:lastPrinted>2024-03-21T06:04:15Z</cp:lastPrinted>
  <dcterms:created xsi:type="dcterms:W3CDTF">2024-02-05T01:09:26Z</dcterms:created>
  <dcterms:modified xsi:type="dcterms:W3CDTF">2024-03-23T02:15:04Z</dcterms:modified>
  <cp:category/>
</cp:coreProperties>
</file>