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D53321D8-7B69-430F-AFEA-439B634D2588}" xr6:coauthVersionLast="47" xr6:coauthVersionMax="47" xr10:uidLastSave="{00000000-0000-0000-0000-000000000000}"/>
  <bookViews>
    <workbookView xWindow="28692" yWindow="-108" windowWidth="29016" windowHeight="15696" tabRatio="94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C38" i="10"/>
  <c r="BE37" i="10"/>
  <c r="AM37" i="10"/>
  <c r="C37" i="10"/>
  <c r="BE36" i="10"/>
  <c r="C36" i="10"/>
  <c r="BE35"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U38" i="10" s="1"/>
  <c r="AM34" i="10" l="1"/>
  <c r="AM35" i="10" l="1"/>
  <c r="AM36" i="10" s="1"/>
  <c r="BE34" i="10"/>
  <c r="CO34" i="10" s="1"/>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<sst xmlns="http://schemas.openxmlformats.org/spreadsheetml/2006/main" count="1128" uniqueCount="626">
  <si>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</si>
  <si>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</si>
  <si>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</si>
  <si>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</si>
  <si>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</si>
  <si>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</si>
  <si>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</si>
  <si>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</si>
  <si>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</si>
  <si>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</si>
  <si>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</si>
  <si>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</si>
  <si>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</si>
  <si>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</si>
  <si>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</si>
  <si>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</si>
  <si>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</si>
  <si>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</si>
  <si>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</si>
  <si>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</si>
  <si>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</si>
  <si>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</si>
  <si>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</si>
  <si>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</si>
  <si>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</si>
  <si>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</si>
  <si>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</si>
  <si>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</si>
  <si>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</si>
  <si>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</si>
  <si>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</si>
  <si>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</si>
  <si>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</si>
  <si>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</si>
  <si>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</si>
  <si>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</si>
  <si>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</si>
  <si>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</si>
  <si>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</si>
  <si>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</si>
  <si>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</si>
  <si>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</si>
  <si>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</si>
  <si>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</si>
  <si>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</si>
  <si>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</si>
  <si>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</si>
  <si>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</si>
  <si>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</si>
  <si>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</si>
  <si>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</si>
  <si>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</si>
  <si>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</si>
  <si>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</si>
  <si>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</si>
  <si>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</si>
  <si>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</si>
  <si>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</si>
  <si>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</si>
  <si>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</si>
  <si>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</si>
  <si>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</si>
  <si>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</si>
  <si>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</si>
  <si>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</si>
  <si>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</si>
  <si>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</si>
  <si>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</si>
  <si>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</si>
  <si>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</si>
  <si>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</si>
  <si>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</si>
  <si>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</si>
  <si>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</si>
  <si>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</si>
  <si>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</si>
  <si>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</si>
  <si>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</si>
  <si>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</si>
  <si>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</si>
  <si>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</si>
  <si>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</si>
  <si>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</si>
  <si>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</si>
  <si>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</si>
  <si>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</si>
  <si>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</si>
  <si>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</si>
  <si>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</si>
  <si>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</si>
  <si>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</si>
  <si>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</si>
  <si>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</si>
  <si>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</si>
  <si>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</si>
  <si>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</si>
  <si>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</si>
  <si>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</si>
  <si>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</si>
  <si>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南砺市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</si>
  <si>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</si>
  <si>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</si>
  <si>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</si>
  <si>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</si>
  <si>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</si>
  <si>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</si>
  <si>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</si>
  <si>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</si>
  <si>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</si>
  <si>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</si>
  <si>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</si>
  <si>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</si>
  <si>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</si>
  <si>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</si>
  <si>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</si>
  <si>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</si>
  <si>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</si>
  <si>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</si>
  <si>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</si>
  <si>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</si>
  <si>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</si>
  <si>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</si>
  <si>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</si>
  <si>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</si>
  <si>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</si>
  <si>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</si>
  <si>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</si>
  <si>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</si>
  <si>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</si>
  <si>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</si>
  <si>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</si>
  <si>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</si>
  <si>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</si>
  <si>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</si>
  <si>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</si>
  <si>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</si>
  <si>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</si>
  <si>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</si>
  <si>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</si>
  <si>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</si>
  <si>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</si>
  <si>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</si>
  <si>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</si>
  <si>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</si>
  <si>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</si>
  <si>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</si>
  <si>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</si>
  <si>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</si>
  <si>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</si>
  <si>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</si>
  <si>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</si>
  <si>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</si>
  <si>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</si>
  <si>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</si>
  <si>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</si>
  <si>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</si>
  <si>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</si>
  <si>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</si>
  <si>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</si>
  <si>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</si>
  <si>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</si>
  <si>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</si>
  <si>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</si>
  <si>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</si>
  <si>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</si>
  <si>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</si>
  <si>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</si>
  <si>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</si>
  <si>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</si>
  <si>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</si>
  <si>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</si>
  <si>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</si>
  <si>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</si>
  <si>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</si>
  <si>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</si>
  <si>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</si>
  <si>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</si>
  <si>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</si>
  <si>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</si>
  <si>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</si>
  <si>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</si>
  <si>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</si>
  <si>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</si>
  <si>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</si>
  <si>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</si>
  <si>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</si>
  <si>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</si>
  <si>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</si>
  <si>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</si>
  <si>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</si>
  <si>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</si>
  <si>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</si>
  <si>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</si>
  <si>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</si>
  <si>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</si>
  <si>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</si>
  <si>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</si>
  <si>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</si>
  <si>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</si>
  <si>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</si>
  <si>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</si>
  <si>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</si>
  <si>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</si>
  <si>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</si>
  <si>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</si>
  <si>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</si>
  <si>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</si>
  <si>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</si>
  <si>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</si>
  <si>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</si>
  <si>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</si>
  <si>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</si>
  <si>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</si>
  <si>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</si>
  <si>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</si>
  <si>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</si>
  <si>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</si>
  <si>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</si>
  <si>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富山県南砺市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</si>
  <si>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</si>
  <si>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</si>
  <si>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</si>
  <si>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</si>
  <si>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</si>
  <si>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</si>
  <si>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</si>
  <si>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</si>
  <si>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</si>
  <si>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</si>
  <si>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</si>
  <si>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</si>
  <si>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</si>
  <si>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</si>
  <si>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</si>
  <si>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</si>
  <si>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</si>
  <si>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</si>
  <si>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</si>
  <si>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</si>
  <si>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</si>
  <si>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</si>
  <si>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</si>
  <si>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</si>
  <si>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</si>
  <si>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</si>
  <si>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</si>
  <si>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</si>
  <si>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</si>
  <si>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</si>
  <si>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</si>
  <si>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</si>
  <si>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</si>
  <si>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</si>
  <si>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</si>
  <si>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</si>
  <si>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</si>
  <si>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</si>
  <si>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</si>
  <si>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</si>
  <si>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</si>
  <si>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</si>
  <si>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</si>
  <si>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</si>
  <si>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</si>
  <si>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</si>
  <si>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</si>
  <si>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</si>
  <si>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</si>
  <si>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</si>
  <si>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</si>
  <si>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</si>
  <si>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</si>
  <si>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</si>
  <si>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</si>
  <si>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</si>
  <si>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</si>
  <si>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</si>
  <si>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</si>
  <si>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</si>
  <si>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</si>
  <si>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</si>
  <si>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</si>
  <si>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</si>
  <si>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</si>
  <si>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</si>
  <si>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</si>
  <si>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</si>
  <si>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</si>
  <si>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</si>
  <si>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</si>
  <si>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</si>
  <si>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</si>
  <si>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</si>
  <si>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</si>
  <si>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</si>
  <si>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</si>
  <si>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</si>
  <si>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</si>
  <si>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</si>
  <si>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</si>
  <si>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</si>
  <si>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</si>
  <si>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</si>
  <si>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</si>
  <si>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</si>
  <si>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</si>
  <si>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</si>
  <si>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</si>
  <si>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</si>
  <si>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</si>
  <si>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</si>
  <si>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</si>
  <si>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</si>
  <si>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</si>
  <si>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</si>
  <si>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</si>
  <si>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</si>
  <si>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</si>
  <si>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</si>
  <si>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</si>
  <si>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</si>
  <si>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</si>
  <si>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</si>
  <si>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</si>
  <si>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</si>
  <si>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</si>
  <si>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</si>
  <si>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</si>
  <si>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</si>
  <si>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</si>
  <si>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</si>
  <si>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</si>
  <si>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</si>
  <si>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</si>
  <si>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</si>
  <si>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</si>
  <si>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</si>
  <si>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</si>
  <si>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</si>
  <si>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</si>
  <si>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</si>
  <si>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</si>
  <si>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</si>
  <si>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</si>
  <si>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</si>
  <si>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</si>
  <si>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</si>
  <si>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</si>
  <si>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</si>
  <si>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</si>
  <si>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</si>
  <si>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</si>
  <si>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</si>
  <si>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</si>
  <si>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</si>
  <si>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</si>
  <si>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</si>
  <si>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</si>
  <si>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</si>
  <si>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</si>
  <si>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</si>
  <si>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</si>
  <si>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</si>
  <si>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</si>
  <si>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</si>
  <si>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</si>
  <si>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</si>
  <si>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</si>
  <si>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</si>
  <si>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</si>
  <si>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富山県南砺市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</si>
  <si>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</si>
  <si>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</si>
  <si>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</si>
  <si>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</si>
  <si>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</si>
  <si>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</si>
  <si>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</si>
  <si>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</si>
  <si>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</si>
  <si>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</si>
  <si>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</si>
  <si>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</si>
  <si>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</si>
  <si>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</si>
  <si>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</si>
  <si>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</si>
  <si>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</si>
  <si>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</si>
  <si>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</si>
  <si>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</si>
  <si>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</si>
  <si>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</si>
  <si>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</si>
  <si>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</si>
  <si>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</si>
  <si>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</si>
  <si>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</si>
  <si>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</si>
  <si>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</si>
  <si>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</si>
  <si>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</si>
  <si>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</si>
  <si>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</si>
  <si>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</si>
  <si>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</si>
  <si>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</si>
  <si>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</si>
  <si>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</si>
  <si>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介護事業特別会計</t>
    <phoneticPr fontId="5"/>
  </si>
  <si>
    <t>訪問看護事業特別会計</t>
    <phoneticPr fontId="5"/>
  </si>
  <si>
    <t>病院事業会計</t>
    <phoneticPr fontId="5"/>
  </si>
  <si>
    <t>法適用企業</t>
    <phoneticPr fontId="5"/>
  </si>
  <si>
    <t>水道事業会計</t>
    <phoneticPr fontId="5"/>
  </si>
  <si>
    <t>下水道事業会計</t>
    <phoneticPr fontId="5"/>
  </si>
  <si>
    <t>法適用企業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</si>
  <si>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</si>
  <si>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</si>
  <si>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</si>
  <si>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</si>
  <si>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</si>
  <si>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</si>
  <si>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</si>
  <si>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</si>
  <si>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</si>
  <si>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</si>
  <si>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</si>
  <si>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</si>
  <si>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</si>
  <si>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</si>
  <si>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</si>
  <si>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</si>
  <si>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</si>
  <si>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</si>
  <si>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</si>
  <si>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</si>
  <si>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</si>
  <si>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</si>
  <si>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</si>
  <si>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</si>
  <si>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</si>
  <si>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</si>
  <si>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</si>
  <si>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</si>
  <si>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</si>
  <si>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</si>
  <si>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</si>
  <si>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</si>
  <si>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</si>
  <si>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</si>
  <si>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</si>
  <si>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</si>
  <si>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</si>
  <si>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</si>
  <si>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</si>
  <si>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</si>
  <si>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</si>
  <si>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</si>
  <si>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</si>
  <si>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</si>
  <si>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</si>
  <si>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</si>
  <si>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</si>
  <si>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</si>
  <si>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</si>
  <si>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</si>
  <si>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</si>
  <si>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</si>
  <si>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</si>
  <si>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</si>
  <si>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</si>
  <si>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</si>
  <si>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</si>
  <si>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</si>
  <si>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</si>
  <si>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</si>
  <si>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</si>
  <si>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</si>
  <si>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</si>
  <si>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</si>
  <si>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</si>
  <si>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</si>
  <si>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</si>
  <si>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</si>
  <si>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</si>
  <si>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</si>
  <si>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</si>
  <si>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</si>
  <si>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</si>
  <si>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</si>
  <si>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</si>
  <si>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</si>
  <si>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</si>
  <si>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</si>
  <si>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</si>
  <si>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</si>
  <si>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</si>
  <si>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</si>
  <si>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</si>
  <si>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</si>
  <si>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</si>
  <si>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</si>
  <si>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</si>
  <si>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</si>
  <si>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</si>
  <si>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</si>
  <si>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</si>
  <si>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</si>
  <si>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</si>
  <si>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</si>
  <si>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</si>
  <si>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</si>
  <si>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</si>
  <si>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</si>
  <si>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</si>
  <si>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</si>
  <si>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</si>
  <si>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</si>
  <si>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</si>
  <si>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</si>
  <si>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</si>
  <si>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</si>
  <si>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</si>
  <si>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</si>
  <si>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</si>
  <si>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</si>
  <si>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</si>
  <si>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</si>
  <si>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</si>
  <si>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</si>
  <si>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</si>
  <si>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</si>
  <si>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</si>
  <si>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</si>
  <si>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</si>
  <si>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</si>
  <si>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</si>
  <si>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</si>
  <si>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</si>
  <si>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</si>
  <si>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</si>
  <si>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</si>
  <si>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</si>
  <si>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</si>
  <si>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</si>
  <si>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</si>
  <si>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</si>
  <si>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</si>
  <si>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</si>
  <si>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</si>
  <si>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</si>
  <si>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</si>
  <si>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</si>
  <si>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</si>
  <si>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</si>
  <si>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</si>
  <si>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</si>
  <si>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</si>
  <si>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</si>
  <si>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</si>
  <si>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</si>
  <si>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</si>
  <si>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</si>
  <si>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</si>
  <si>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</si>
  <si>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</si>
  <si>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</si>
  <si>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</si>
  <si>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</si>
  <si>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</si>
  <si>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</si>
  <si>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</si>
  <si>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</si>
  <si>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</si>
  <si>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</si>
  <si>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</si>
  <si>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</si>
  <si>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</si>
  <si>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</si>
  <si>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</si>
  <si>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1.69</t>
  </si>
  <si>
    <t>▲ 0.16</t>
  </si>
  <si>
    <t>病院事業会計</t>
  </si>
  <si>
    <t>一般会計</t>
  </si>
  <si>
    <t>水道事業会計</t>
  </si>
  <si>
    <t>下水道事業会計</t>
  </si>
  <si>
    <t>国民健康保険診療所事業特別会計</t>
  </si>
  <si>
    <t>国民健康保険事業特別会計</t>
  </si>
  <si>
    <t>訪問看護事業特別会計</t>
  </si>
  <si>
    <t>介護事業特別会計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</si>
  <si>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</si>
  <si>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</si>
  <si>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</si>
  <si>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</si>
  <si>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</si>
  <si>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</si>
  <si>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</si>
  <si>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</si>
  <si>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砺波広域圏　一般会計</t>
    <rPh sb="0" eb="2">
      <t>トナミ</t>
    </rPh>
    <rPh sb="2" eb="4">
      <t>コウイキ</t>
    </rPh>
    <rPh sb="6" eb="10">
      <t>イッパンカイケイ</t>
    </rPh>
    <phoneticPr fontId="5"/>
  </si>
  <si>
    <t>砺波広域圏　水道事業特別会計</t>
    <rPh sb="0" eb="2">
      <t>トナミ</t>
    </rPh>
    <rPh sb="2" eb="5">
      <t>コウイキケン</t>
    </rPh>
    <rPh sb="6" eb="8">
      <t>スイドウ</t>
    </rPh>
    <rPh sb="8" eb="10">
      <t>ジギョウ</t>
    </rPh>
    <rPh sb="10" eb="12">
      <t>トクベツ</t>
    </rPh>
    <rPh sb="12" eb="14">
      <t>カイケイ</t>
    </rPh>
    <phoneticPr fontId="5"/>
  </si>
  <si>
    <t>砺波地域消防組合　一般会計</t>
    <rPh sb="0" eb="2">
      <t>トナミ</t>
    </rPh>
    <rPh sb="2" eb="4">
      <t>チイキ</t>
    </rPh>
    <rPh sb="4" eb="6">
      <t>ショウボウ</t>
    </rPh>
    <rPh sb="6" eb="8">
      <t>クミアイ</t>
    </rPh>
    <rPh sb="9" eb="13">
      <t>イッパンカイケイ</t>
    </rPh>
    <phoneticPr fontId="5"/>
  </si>
  <si>
    <t>砺波地方衛生施設組合　一般会計</t>
    <rPh sb="0" eb="2">
      <t>トナミ</t>
    </rPh>
    <rPh sb="2" eb="4">
      <t>チホウ</t>
    </rPh>
    <rPh sb="4" eb="6">
      <t>エイセイ</t>
    </rPh>
    <rPh sb="6" eb="8">
      <t>シセツ</t>
    </rPh>
    <rPh sb="8" eb="10">
      <t>クミアイ</t>
    </rPh>
    <rPh sb="11" eb="15">
      <t>イッパンカイケイ</t>
    </rPh>
    <phoneticPr fontId="5"/>
  </si>
  <si>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</si>
  <si>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砺波地方介護保険組合　介護保険事業特別会計</t>
    <rPh sb="0" eb="2">
      <t>トナミ</t>
    </rPh>
    <rPh sb="2" eb="4">
      <t>チホウ</t>
    </rPh>
    <rPh sb="4" eb="6">
      <t>カイゴ</t>
    </rPh>
    <rPh sb="6" eb="8">
      <t>ホケン</t>
    </rPh>
    <rPh sb="8" eb="10">
      <t>クミアイ</t>
    </rPh>
    <rPh sb="11" eb="13">
      <t>カイゴ</t>
    </rPh>
    <rPh sb="13" eb="15">
      <t>ホケン</t>
    </rPh>
    <rPh sb="15" eb="17">
      <t>ジギョウ</t>
    </rPh>
    <rPh sb="17" eb="19">
      <t>トクベツ</t>
    </rPh>
    <rPh sb="19" eb="21">
      <t>カイケイ</t>
    </rPh>
    <phoneticPr fontId="5"/>
  </si>
  <si>
    <t>砺波地方介護保険組合　養護老人ホーム楽寿荘特別会計</t>
    <rPh sb="11" eb="13">
      <t>ヨウゴ</t>
    </rPh>
    <rPh sb="13" eb="15">
      <t>ロウジン</t>
    </rPh>
    <rPh sb="18" eb="19">
      <t>ラク</t>
    </rPh>
    <rPh sb="19" eb="20">
      <t>コトブキ</t>
    </rPh>
    <rPh sb="20" eb="21">
      <t>ソウ</t>
    </rPh>
    <rPh sb="21" eb="23">
      <t>トクベツ</t>
    </rPh>
    <rPh sb="23" eb="25">
      <t>カイケイ</t>
    </rPh>
    <phoneticPr fontId="5"/>
  </si>
  <si>
    <t>富山県後期高齢者医療広域連合　一般会計</t>
    <rPh sb="0" eb="3">
      <t>トヤマケン</t>
    </rPh>
    <rPh sb="3" eb="5">
      <t>コウキ</t>
    </rPh>
    <rPh sb="5" eb="8">
      <t>コウレイシャ</t>
    </rPh>
    <rPh sb="8" eb="10">
      <t>イリョウ</t>
    </rPh>
    <rPh sb="10" eb="12">
      <t>コウイキ</t>
    </rPh>
    <rPh sb="12" eb="14">
      <t>レンゴウ</t>
    </rPh>
    <rPh sb="15" eb="19">
      <t>イッパンカイケイ</t>
    </rPh>
    <phoneticPr fontId="5"/>
  </si>
  <si>
    <t>富山県後期高齢者医療広域連合　後期高齢者医療事業特別会計</t>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</si>
  <si>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</si>
  <si>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富山県市町村総合事務組合　一般会計</t>
    <rPh sb="0" eb="3">
      <t>トヤマケン</t>
    </rPh>
    <rPh sb="3" eb="6">
      <t>シチョウソン</t>
    </rPh>
    <rPh sb="6" eb="8">
      <t>ソウゴウ</t>
    </rPh>
    <rPh sb="8" eb="10">
      <t>ジム</t>
    </rPh>
    <rPh sb="10" eb="12">
      <t>クミアイ</t>
    </rPh>
    <rPh sb="13" eb="17">
      <t>イッパンカイケイ</t>
    </rPh>
    <phoneticPr fontId="5"/>
  </si>
  <si>
    <t>（一財）利賀ふるさと財団</t>
    <rPh sb="1" eb="3">
      <t>イチザイ</t>
    </rPh>
    <phoneticPr fontId="2"/>
  </si>
  <si>
    <t>（公財）五箇山農業公社</t>
    <rPh sb="1" eb="3">
      <t>コウザイ</t>
    </rPh>
    <phoneticPr fontId="2"/>
  </si>
  <si>
    <t>（一財）五箇山和紙の里</t>
    <rPh sb="1" eb="3">
      <t>イチザイ</t>
    </rPh>
    <phoneticPr fontId="2"/>
  </si>
  <si>
    <t>（公財）世界遺産相倉合掌造り集落保存財団</t>
    <rPh sb="1" eb="3">
      <t>コウザイ</t>
    </rPh>
    <phoneticPr fontId="2"/>
  </si>
  <si>
    <t>（一財）五箇山合掌の里</t>
    <rPh sb="1" eb="3">
      <t>イチザイ</t>
    </rPh>
    <phoneticPr fontId="2"/>
  </si>
  <si>
    <t>（株）ジェイウイング</t>
    <rPh sb="0" eb="3">
      <t>カブ</t>
    </rPh>
    <phoneticPr fontId="2"/>
  </si>
  <si>
    <t>トナミロイヤルゴルフ（株）</t>
    <rPh sb="10" eb="13">
      <t>カブ</t>
    </rPh>
    <phoneticPr fontId="2"/>
  </si>
  <si>
    <t>上平観光開発（株）</t>
    <rPh sb="6" eb="9">
      <t>カブ</t>
    </rPh>
    <phoneticPr fontId="2"/>
  </si>
  <si>
    <t>（株）井波木彫りの里</t>
    <rPh sb="0" eb="3">
      <t>カブ</t>
    </rPh>
    <phoneticPr fontId="2"/>
  </si>
  <si>
    <t>福野まちづくり（株）</t>
    <rPh sb="7" eb="10">
      <t>カブ</t>
    </rPh>
    <phoneticPr fontId="2"/>
  </si>
  <si>
    <t>医王アローザ（株）</t>
    <rPh sb="6" eb="9">
      <t>カブ</t>
    </rPh>
    <phoneticPr fontId="2"/>
  </si>
  <si>
    <t>ふくみつ光房（株）</t>
    <rPh sb="6" eb="9">
      <t>カブ</t>
    </rPh>
    <phoneticPr fontId="2"/>
  </si>
  <si>
    <t>合併地域振興基金</t>
    <rPh sb="0" eb="2">
      <t>ガッペイ</t>
    </rPh>
    <rPh sb="2" eb="4">
      <t>チイキ</t>
    </rPh>
    <rPh sb="4" eb="6">
      <t>シンコウ</t>
    </rPh>
    <rPh sb="6" eb="8">
      <t>キキン</t>
    </rPh>
    <phoneticPr fontId="5"/>
  </si>
  <si>
    <t>公共施設再編基金</t>
    <rPh sb="0" eb="2">
      <t>コウキョウ</t>
    </rPh>
    <rPh sb="2" eb="4">
      <t>シセツ</t>
    </rPh>
    <rPh sb="4" eb="6">
      <t>サイヘン</t>
    </rPh>
    <rPh sb="6" eb="8">
      <t>キキン</t>
    </rPh>
    <phoneticPr fontId="2"/>
  </si>
  <si>
    <t>施設等整備基金</t>
    <rPh sb="0" eb="7">
      <t>シセツトウセイビキキン</t>
    </rPh>
    <phoneticPr fontId="2"/>
  </si>
  <si>
    <t>地方創生推進基金</t>
    <rPh sb="0" eb="8">
      <t>チホウソウセイスイシンキキン</t>
    </rPh>
    <phoneticPr fontId="2"/>
  </si>
  <si>
    <t>すこやか子育て基金</t>
    <rPh sb="4" eb="6">
      <t>コソダ</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</si>
</sst>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84" xfId="15"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1"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8" xfId="15"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0"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84"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87" fontId="34" fillId="0" borderId="102"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6"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2" xfId="12" applyNumberFormat="1" applyFont="1" applyBorder="1" applyAlignment="1" applyProtection="1">
      <alignment horizontal="right" vertical="center" shrinkToFit="1"/>
      <protection locked="0"/>
    </xf>
    <xf numFmtId="187" fontId="34" fillId="0" borderId="119"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0"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0" fontId="34" fillId="0" borderId="101"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7"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59"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76347</c:v>
                </c:pt>
                <c:pt idx="3">
                  <c:v>69604</c:v>
                </c:pt>
                <c:pt idx="4">
                  <c:v>68410</c:v>
                </c:pt>
              </c:numCache>
            </c:numRef>
          </c:val>
          <c:smooth val="0"/>
          <c:extLst>
            <c:ext xmlns:c16="http://schemas.microsoft.com/office/drawing/2014/chart" uri="{C3380CC4-5D6E-409C-BE32-E72D297353CC}">
              <c16:uniqueId val="{00000000-A438-41DF-84AD-966600DDAE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76055</c:v>
                </c:pt>
                <c:pt idx="1">
                  <c:v>137221</c:v>
                </c:pt>
                <c:pt idx="2">
                  <c:v>82238</c:v>
                </c:pt>
                <c:pt idx="3">
                  <c:v>94131</c:v>
                </c:pt>
                <c:pt idx="4">
                  <c:v>96871</c:v>
                </c:pt>
              </c:numCache>
            </c:numRef>
          </c:val>
          <c:smooth val="0"/>
          <c:extLst>
            <c:ext xmlns:c16="http://schemas.microsoft.com/office/drawing/2014/chart" uri="{C3380CC4-5D6E-409C-BE32-E72D297353CC}">
              <c16:uniqueId val="{00000001-A438-41DF-84AD-966600DDAE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8.56</c:v>
                </c:pt>
                <c:pt idx="1">
                  <c:v>6.88</c:v>
                </c:pt>
                <c:pt idx="2">
                  <c:v>6.63</c:v>
                </c:pt>
                <c:pt idx="3">
                  <c:v>9.24</c:v>
                </c:pt>
                <c:pt idx="4">
                  <c:v>10.95</c:v>
                </c:pt>
              </c:numCache>
            </c:numRef>
          </c:val>
          <c:extLst>
            <c:ext xmlns:c16="http://schemas.microsoft.com/office/drawing/2014/chart" uri="{C3380CC4-5D6E-409C-BE32-E72D297353CC}">
              <c16:uniqueId val="{00000000-C812-44F2-A739-3CF3D99344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16.53</c:v>
                </c:pt>
                <c:pt idx="1">
                  <c:v>16.43</c:v>
                </c:pt>
                <c:pt idx="2">
                  <c:v>15.86</c:v>
                </c:pt>
                <c:pt idx="3">
                  <c:v>15.75</c:v>
                </c:pt>
                <c:pt idx="4">
                  <c:v>16.309999999999999</c:v>
                </c:pt>
              </c:numCache>
            </c:numRef>
          </c:val>
          <c:extLst>
            <c:ext xmlns:c16="http://schemas.microsoft.com/office/drawing/2014/chart" uri="{C3380CC4-5D6E-409C-BE32-E72D297353CC}">
              <c16:uniqueId val="{00000001-C812-44F2-A739-3CF3D99344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6.91</c:v>
                </c:pt>
                <c:pt idx="1">
                  <c:v>-1.69</c:v>
                </c:pt>
                <c:pt idx="2">
                  <c:v>-0.16</c:v>
                </c:pt>
                <c:pt idx="3">
                  <c:v>3.07</c:v>
                </c:pt>
                <c:pt idx="4">
                  <c:v>1.3</c:v>
                </c:pt>
              </c:numCache>
            </c:numRef>
          </c:val>
          <c:smooth val="0"/>
          <c:extLst>
            <c:ext xmlns:c16="http://schemas.microsoft.com/office/drawing/2014/chart" uri="{C3380CC4-5D6E-409C-BE32-E72D297353CC}">
              <c16:uniqueId val="{00000002-C812-44F2-A739-3CF3D99344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0.62</c:v>
                </c:pt>
                <c:pt idx="4">
                  <c:v>#N/A</c:v>
                </c:pt>
                <c:pt idx="5">
                  <c:v>0.05</c:v>
                </c:pt>
                <c:pt idx="6">
                  <c:v>#N/A</c:v>
                </c:pt>
                <c:pt idx="7">
                  <c:v>0.04</c:v>
                </c:pt>
                <c:pt idx="8">
                  <c:v>#N/A</c:v>
                </c:pt>
                <c:pt idx="9">
                  <c:v>0.02</c:v>
                </c:pt>
              </c:numCache>
            </c:numRef>
          </c:val>
          <c:extLst>
            <c:ext xmlns:c16="http://schemas.microsoft.com/office/drawing/2014/chart" uri="{C3380CC4-5D6E-409C-BE32-E72D297353CC}">
              <c16:uniqueId val="{00000000-F95B-4469-847F-15E37FED65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5B-4469-847F-15E37FED6561}"/>
            </c:ext>
          </c:extLst>
        </c:ser>
        <c:ser>
          <c:idx val="2"/>
          <c:order val="2"/>
          <c:tx>
            <c:strRef>
              <c:f>データシート!$A$29</c:f>
              <c:strCache>
                <c:ptCount val="1"/>
                <c:pt idx="0">
                  <c:v>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0.12</c:v>
                </c:pt>
                <c:pt idx="2">
                  <c:v>#N/A</c:v>
                </c:pt>
                <c:pt idx="3">
                  <c:v>0.05</c:v>
                </c:pt>
                <c:pt idx="4">
                  <c:v>#N/A</c:v>
                </c:pt>
                <c:pt idx="5">
                  <c:v>0.12</c:v>
                </c:pt>
                <c:pt idx="6">
                  <c:v>#N/A</c:v>
                </c:pt>
                <c:pt idx="7">
                  <c:v>0.06</c:v>
                </c:pt>
                <c:pt idx="8">
                  <c:v>#N/A</c:v>
                </c:pt>
                <c:pt idx="9">
                  <c:v>0.06</c:v>
                </c:pt>
              </c:numCache>
            </c:numRef>
          </c:val>
          <c:extLst>
            <c:ext xmlns:c16="http://schemas.microsoft.com/office/drawing/2014/chart" uri="{C3380CC4-5D6E-409C-BE32-E72D297353CC}">
              <c16:uniqueId val="{00000002-F95B-4469-847F-15E37FED6561}"/>
            </c:ext>
          </c:extLst>
        </c:ser>
        <c:ser>
          <c:idx val="3"/>
          <c:order val="3"/>
          <c:tx>
            <c:strRef>
              <c:f>データシート!$A$30</c:f>
              <c:strCache>
                <c:ptCount val="1"/>
                <c:pt idx="0">
                  <c:v>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0.05</c:v>
                </c:pt>
                <c:pt idx="4">
                  <c:v>#N/A</c:v>
                </c:pt>
                <c:pt idx="5">
                  <c:v>0.04</c:v>
                </c:pt>
                <c:pt idx="6">
                  <c:v>#N/A</c:v>
                </c:pt>
                <c:pt idx="7">
                  <c:v>0.01</c:v>
                </c:pt>
                <c:pt idx="8">
                  <c:v>#N/A</c:v>
                </c:pt>
                <c:pt idx="9">
                  <c:v>0.06</c:v>
                </c:pt>
              </c:numCache>
            </c:numRef>
          </c:val>
          <c:extLst>
            <c:ext xmlns:c16="http://schemas.microsoft.com/office/drawing/2014/chart" uri="{C3380CC4-5D6E-409C-BE32-E72D297353CC}">
              <c16:uniqueId val="{00000003-F95B-4469-847F-15E37FED656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0.41</c:v>
                </c:pt>
                <c:pt idx="2">
                  <c:v>#N/A</c:v>
                </c:pt>
                <c:pt idx="3">
                  <c:v>0.39</c:v>
                </c:pt>
                <c:pt idx="4">
                  <c:v>#N/A</c:v>
                </c:pt>
                <c:pt idx="5">
                  <c:v>0.45</c:v>
                </c:pt>
                <c:pt idx="6">
                  <c:v>#N/A</c:v>
                </c:pt>
                <c:pt idx="7">
                  <c:v>0.28000000000000003</c:v>
                </c:pt>
                <c:pt idx="8">
                  <c:v>#N/A</c:v>
                </c:pt>
                <c:pt idx="9">
                  <c:v>0.25</c:v>
                </c:pt>
              </c:numCache>
            </c:numRef>
          </c:val>
          <c:extLst>
            <c:ext xmlns:c16="http://schemas.microsoft.com/office/drawing/2014/chart" uri="{C3380CC4-5D6E-409C-BE32-E72D297353CC}">
              <c16:uniqueId val="{00000004-F95B-4469-847F-15E37FED6561}"/>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0.08</c:v>
                </c:pt>
                <c:pt idx="6">
                  <c:v>#N/A</c:v>
                </c:pt>
                <c:pt idx="7">
                  <c:v>0.14000000000000001</c:v>
                </c:pt>
                <c:pt idx="8">
                  <c:v>#N/A</c:v>
                </c:pt>
                <c:pt idx="9">
                  <c:v>0.25</c:v>
                </c:pt>
              </c:numCache>
            </c:numRef>
          </c:val>
          <c:extLst>
            <c:ext xmlns:c16="http://schemas.microsoft.com/office/drawing/2014/chart" uri="{C3380CC4-5D6E-409C-BE32-E72D297353CC}">
              <c16:uniqueId val="{00000005-F95B-4469-847F-15E37FED656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0.91</c:v>
                </c:pt>
                <c:pt idx="2">
                  <c:v>#N/A</c:v>
                </c:pt>
                <c:pt idx="3">
                  <c:v>0.63</c:v>
                </c:pt>
                <c:pt idx="4">
                  <c:v>#N/A</c:v>
                </c:pt>
                <c:pt idx="5">
                  <c:v>1.66</c:v>
                </c:pt>
                <c:pt idx="6">
                  <c:v>#N/A</c:v>
                </c:pt>
                <c:pt idx="7">
                  <c:v>2.14</c:v>
                </c:pt>
                <c:pt idx="8">
                  <c:v>#N/A</c:v>
                </c:pt>
                <c:pt idx="9">
                  <c:v>2.66</c:v>
                </c:pt>
              </c:numCache>
            </c:numRef>
          </c:val>
          <c:extLst>
            <c:ext xmlns:c16="http://schemas.microsoft.com/office/drawing/2014/chart" uri="{C3380CC4-5D6E-409C-BE32-E72D297353CC}">
              <c16:uniqueId val="{00000006-F95B-4469-847F-15E37FED656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8.4600000000000009</c:v>
                </c:pt>
                <c:pt idx="2">
                  <c:v>#N/A</c:v>
                </c:pt>
                <c:pt idx="3">
                  <c:v>8.85</c:v>
                </c:pt>
                <c:pt idx="4">
                  <c:v>#N/A</c:v>
                </c:pt>
                <c:pt idx="5">
                  <c:v>7.7</c:v>
                </c:pt>
                <c:pt idx="6">
                  <c:v>#N/A</c:v>
                </c:pt>
                <c:pt idx="7">
                  <c:v>6.39</c:v>
                </c:pt>
                <c:pt idx="8">
                  <c:v>#N/A</c:v>
                </c:pt>
                <c:pt idx="9">
                  <c:v>5.27</c:v>
                </c:pt>
              </c:numCache>
            </c:numRef>
          </c:val>
          <c:extLst>
            <c:ext xmlns:c16="http://schemas.microsoft.com/office/drawing/2014/chart" uri="{C3380CC4-5D6E-409C-BE32-E72D297353CC}">
              <c16:uniqueId val="{00000007-F95B-4469-847F-15E37FED65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8.4600000000000009</c:v>
                </c:pt>
                <c:pt idx="2">
                  <c:v>#N/A</c:v>
                </c:pt>
                <c:pt idx="3">
                  <c:v>6.81</c:v>
                </c:pt>
                <c:pt idx="4">
                  <c:v>#N/A</c:v>
                </c:pt>
                <c:pt idx="5">
                  <c:v>6.57</c:v>
                </c:pt>
                <c:pt idx="6">
                  <c:v>#N/A</c:v>
                </c:pt>
                <c:pt idx="7">
                  <c:v>9.1999999999999993</c:v>
                </c:pt>
                <c:pt idx="8">
                  <c:v>#N/A</c:v>
                </c:pt>
                <c:pt idx="9">
                  <c:v>10.94</c:v>
                </c:pt>
              </c:numCache>
            </c:numRef>
          </c:val>
          <c:extLst>
            <c:ext xmlns:c16="http://schemas.microsoft.com/office/drawing/2014/chart" uri="{C3380CC4-5D6E-409C-BE32-E72D297353CC}">
              <c16:uniqueId val="{00000008-F95B-4469-847F-15E37FED656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11.11</c:v>
                </c:pt>
                <c:pt idx="2">
                  <c:v>#N/A</c:v>
                </c:pt>
                <c:pt idx="3">
                  <c:v>11.58</c:v>
                </c:pt>
                <c:pt idx="4">
                  <c:v>#N/A</c:v>
                </c:pt>
                <c:pt idx="5">
                  <c:v>11.77</c:v>
                </c:pt>
                <c:pt idx="6">
                  <c:v>#N/A</c:v>
                </c:pt>
                <c:pt idx="7">
                  <c:v>11.93</c:v>
                </c:pt>
                <c:pt idx="8">
                  <c:v>#N/A</c:v>
                </c:pt>
                <c:pt idx="9">
                  <c:v>12.62</c:v>
                </c:pt>
              </c:numCache>
            </c:numRef>
          </c:val>
          <c:extLst>
            <c:ext xmlns:c16="http://schemas.microsoft.com/office/drawing/2014/chart" uri="{C3380CC4-5D6E-409C-BE32-E72D297353CC}">
              <c16:uniqueId val="{00000009-F95B-4469-847F-15E37FED65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5914</c:v>
                </c:pt>
                <c:pt idx="5">
                  <c:v>6155</c:v>
                </c:pt>
                <c:pt idx="8">
                  <c:v>6126</c:v>
                </c:pt>
                <c:pt idx="11">
                  <c:v>6127</c:v>
                </c:pt>
                <c:pt idx="14">
                  <c:v>6075</c:v>
                </c:pt>
              </c:numCache>
            </c:numRef>
          </c:val>
          <c:extLst>
            <c:ext xmlns:c16="http://schemas.microsoft.com/office/drawing/2014/chart" uri="{C3380CC4-5D6E-409C-BE32-E72D297353CC}">
              <c16:uniqueId val="{00000000-1AE8-4C63-AF70-301DC41039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E8-4C63-AF70-301DC41039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39</c:v>
                </c:pt>
                <c:pt idx="3">
                  <c:v>39</c:v>
                </c:pt>
                <c:pt idx="6">
                  <c:v>38</c:v>
                </c:pt>
                <c:pt idx="9">
                  <c:v>31</c:v>
                </c:pt>
                <c:pt idx="12">
                  <c:v>18</c:v>
                </c:pt>
              </c:numCache>
            </c:numRef>
          </c:val>
          <c:extLst>
            <c:ext xmlns:c16="http://schemas.microsoft.com/office/drawing/2014/chart" uri="{C3380CC4-5D6E-409C-BE32-E72D297353CC}">
              <c16:uniqueId val="{00000002-1AE8-4C63-AF70-301DC41039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86</c:v>
                </c:pt>
                <c:pt idx="3">
                  <c:v>120</c:v>
                </c:pt>
                <c:pt idx="6">
                  <c:v>126</c:v>
                </c:pt>
                <c:pt idx="9">
                  <c:v>125</c:v>
                </c:pt>
                <c:pt idx="12">
                  <c:v>132</c:v>
                </c:pt>
              </c:numCache>
            </c:numRef>
          </c:val>
          <c:extLst>
            <c:ext xmlns:c16="http://schemas.microsoft.com/office/drawing/2014/chart" uri="{C3380CC4-5D6E-409C-BE32-E72D297353CC}">
              <c16:uniqueId val="{00000003-1AE8-4C63-AF70-301DC41039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2122</c:v>
                </c:pt>
                <c:pt idx="3">
                  <c:v>2077</c:v>
                </c:pt>
                <c:pt idx="6">
                  <c:v>1994</c:v>
                </c:pt>
                <c:pt idx="9">
                  <c:v>1906</c:v>
                </c:pt>
                <c:pt idx="12">
                  <c:v>1795</c:v>
                </c:pt>
              </c:numCache>
            </c:numRef>
          </c:val>
          <c:extLst>
            <c:ext xmlns:c16="http://schemas.microsoft.com/office/drawing/2014/chart" uri="{C3380CC4-5D6E-409C-BE32-E72D297353CC}">
              <c16:uniqueId val="{00000004-1AE8-4C63-AF70-301DC41039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E8-4C63-AF70-301DC41039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E8-4C63-AF70-301DC41039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4286</c:v>
                </c:pt>
                <c:pt idx="3">
                  <c:v>4662</c:v>
                </c:pt>
                <c:pt idx="6">
                  <c:v>4831</c:v>
                </c:pt>
                <c:pt idx="9">
                  <c:v>5030</c:v>
                </c:pt>
                <c:pt idx="12">
                  <c:v>5216</c:v>
                </c:pt>
              </c:numCache>
            </c:numRef>
          </c:val>
          <c:extLst>
            <c:ext xmlns:c16="http://schemas.microsoft.com/office/drawing/2014/chart" uri="{C3380CC4-5D6E-409C-BE32-E72D297353CC}">
              <c16:uniqueId val="{00000007-1AE8-4C63-AF70-301DC41039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619</c:v>
                </c:pt>
                <c:pt idx="2">
                  <c:v>#N/A</c:v>
                </c:pt>
                <c:pt idx="3">
                  <c:v>#N/A</c:v>
                </c:pt>
                <c:pt idx="4">
                  <c:v>743</c:v>
                </c:pt>
                <c:pt idx="5">
                  <c:v>#N/A</c:v>
                </c:pt>
                <c:pt idx="6">
                  <c:v>#N/A</c:v>
                </c:pt>
                <c:pt idx="7">
                  <c:v>863</c:v>
                </c:pt>
                <c:pt idx="8">
                  <c:v>#N/A</c:v>
                </c:pt>
                <c:pt idx="9">
                  <c:v>#N/A</c:v>
                </c:pt>
                <c:pt idx="10">
                  <c:v>965</c:v>
                </c:pt>
                <c:pt idx="11">
                  <c:v>#N/A</c:v>
                </c:pt>
                <c:pt idx="12">
                  <c:v>#N/A</c:v>
                </c:pt>
                <c:pt idx="13">
                  <c:v>1086</c:v>
                </c:pt>
                <c:pt idx="14">
                  <c:v>#N/A</c:v>
                </c:pt>
              </c:numCache>
            </c:numRef>
          </c:val>
          <c:smooth val="0"/>
          <c:extLst>
            <c:ext xmlns:c16="http://schemas.microsoft.com/office/drawing/2014/chart" uri="{C3380CC4-5D6E-409C-BE32-E72D297353CC}">
              <c16:uniqueId val="{00000008-1AE8-4C63-AF70-301DC41039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52338</c:v>
                </c:pt>
                <c:pt idx="5">
                  <c:v>50776</c:v>
                </c:pt>
                <c:pt idx="8">
                  <c:v>47370</c:v>
                </c:pt>
                <c:pt idx="11">
                  <c:v>44676</c:v>
                </c:pt>
                <c:pt idx="14">
                  <c:v>41241</c:v>
                </c:pt>
              </c:numCache>
            </c:numRef>
          </c:val>
          <c:extLst>
            <c:ext xmlns:c16="http://schemas.microsoft.com/office/drawing/2014/chart" uri="{C3380CC4-5D6E-409C-BE32-E72D297353CC}">
              <c16:uniqueId val="{00000000-2CC0-41F5-9478-6DE7F35A39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950</c:v>
                </c:pt>
                <c:pt idx="5">
                  <c:v>805</c:v>
                </c:pt>
                <c:pt idx="8">
                  <c:v>671</c:v>
                </c:pt>
                <c:pt idx="11">
                  <c:v>535</c:v>
                </c:pt>
                <c:pt idx="14">
                  <c:v>433</c:v>
                </c:pt>
              </c:numCache>
            </c:numRef>
          </c:val>
          <c:extLst>
            <c:ext xmlns:c16="http://schemas.microsoft.com/office/drawing/2014/chart" uri="{C3380CC4-5D6E-409C-BE32-E72D297353CC}">
              <c16:uniqueId val="{00000001-2CC0-41F5-9478-6DE7F35A39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18991</c:v>
                </c:pt>
                <c:pt idx="5">
                  <c:v>20027</c:v>
                </c:pt>
                <c:pt idx="8">
                  <c:v>20947</c:v>
                </c:pt>
                <c:pt idx="11">
                  <c:v>22010</c:v>
                </c:pt>
                <c:pt idx="14">
                  <c:v>22322</c:v>
                </c:pt>
              </c:numCache>
            </c:numRef>
          </c:val>
          <c:extLst>
            <c:ext xmlns:c16="http://schemas.microsoft.com/office/drawing/2014/chart" uri="{C3380CC4-5D6E-409C-BE32-E72D297353CC}">
              <c16:uniqueId val="{00000002-2CC0-41F5-9478-6DE7F35A39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C0-41F5-9478-6DE7F35A39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C0-41F5-9478-6DE7F35A39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C0-41F5-9478-6DE7F35A39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2148</c:v>
                </c:pt>
                <c:pt idx="3">
                  <c:v>2093</c:v>
                </c:pt>
                <c:pt idx="6">
                  <c:v>2069</c:v>
                </c:pt>
                <c:pt idx="9">
                  <c:v>1876</c:v>
                </c:pt>
                <c:pt idx="12">
                  <c:v>1807</c:v>
                </c:pt>
              </c:numCache>
            </c:numRef>
          </c:val>
          <c:extLst>
            <c:ext xmlns:c16="http://schemas.microsoft.com/office/drawing/2014/chart" uri="{C3380CC4-5D6E-409C-BE32-E72D297353CC}">
              <c16:uniqueId val="{00000006-2CC0-41F5-9478-6DE7F35A39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926</c:v>
                </c:pt>
                <c:pt idx="3">
                  <c:v>885</c:v>
                </c:pt>
                <c:pt idx="6">
                  <c:v>1164</c:v>
                </c:pt>
                <c:pt idx="9">
                  <c:v>1093</c:v>
                </c:pt>
                <c:pt idx="12">
                  <c:v>1359</c:v>
                </c:pt>
              </c:numCache>
            </c:numRef>
          </c:val>
          <c:extLst>
            <c:ext xmlns:c16="http://schemas.microsoft.com/office/drawing/2014/chart" uri="{C3380CC4-5D6E-409C-BE32-E72D297353CC}">
              <c16:uniqueId val="{00000007-2CC0-41F5-9478-6DE7F35A39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16738</c:v>
                </c:pt>
                <c:pt idx="3">
                  <c:v>16693</c:v>
                </c:pt>
                <c:pt idx="6">
                  <c:v>16050</c:v>
                </c:pt>
                <c:pt idx="9">
                  <c:v>14176</c:v>
                </c:pt>
                <c:pt idx="12">
                  <c:v>12470</c:v>
                </c:pt>
              </c:numCache>
            </c:numRef>
          </c:val>
          <c:extLst>
            <c:ext xmlns:c16="http://schemas.microsoft.com/office/drawing/2014/chart" uri="{C3380CC4-5D6E-409C-BE32-E72D297353CC}">
              <c16:uniqueId val="{00000008-2CC0-41F5-9478-6DE7F35A39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128</c:v>
                </c:pt>
                <c:pt idx="3">
                  <c:v>94</c:v>
                </c:pt>
                <c:pt idx="6">
                  <c:v>60</c:v>
                </c:pt>
                <c:pt idx="9">
                  <c:v>33</c:v>
                </c:pt>
                <c:pt idx="12">
                  <c:v>19</c:v>
                </c:pt>
              </c:numCache>
            </c:numRef>
          </c:val>
          <c:extLst>
            <c:ext xmlns:c16="http://schemas.microsoft.com/office/drawing/2014/chart" uri="{C3380CC4-5D6E-409C-BE32-E72D297353CC}">
              <c16:uniqueId val="{00000009-2CC0-41F5-9478-6DE7F35A39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43493</c:v>
                </c:pt>
                <c:pt idx="3">
                  <c:v>43810</c:v>
                </c:pt>
                <c:pt idx="6">
                  <c:v>42559</c:v>
                </c:pt>
                <c:pt idx="9">
                  <c:v>41004</c:v>
                </c:pt>
                <c:pt idx="12">
                  <c:v>38621</c:v>
                </c:pt>
              </c:numCache>
            </c:numRef>
          </c:val>
          <c:extLst>
            <c:ext xmlns:c16="http://schemas.microsoft.com/office/drawing/2014/chart" uri="{C3380CC4-5D6E-409C-BE32-E72D297353CC}">
              <c16:uniqueId val="{0000000A-2CC0-41F5-9478-6DE7F35A39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CC0-41F5-9478-6DE7F35A39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3448</c:v>
                </c:pt>
                <c:pt idx="1">
                  <c:v>3514</c:v>
                </c:pt>
                <c:pt idx="2">
                  <c:v>3501</c:v>
                </c:pt>
              </c:numCache>
            </c:numRef>
          </c:val>
          <c:extLst>
            <c:ext xmlns:c16="http://schemas.microsoft.com/office/drawing/2014/chart" uri="{C3380CC4-5D6E-409C-BE32-E72D297353CC}">
              <c16:uniqueId val="{00000000-CC97-4A47-9A30-BF55618069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6077</c:v>
                </c:pt>
                <c:pt idx="1">
                  <c:v>6293</c:v>
                </c:pt>
                <c:pt idx="2">
                  <c:v>6285</c:v>
                </c:pt>
              </c:numCache>
            </c:numRef>
          </c:val>
          <c:extLst>
            <c:ext xmlns:c16="http://schemas.microsoft.com/office/drawing/2014/chart" uri="{C3380CC4-5D6E-409C-BE32-E72D297353CC}">
              <c16:uniqueId val="{00000001-CC97-4A47-9A30-BF55618069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14385</c:v>
                </c:pt>
                <c:pt idx="1">
                  <c:v>15295</c:v>
                </c:pt>
                <c:pt idx="2">
                  <c:v>15734</c:v>
                </c:pt>
              </c:numCache>
            </c:numRef>
          </c:val>
          <c:extLst>
            <c:ext xmlns:c16="http://schemas.microsoft.com/office/drawing/2014/chart" uri="{C3380CC4-5D6E-409C-BE32-E72D297353CC}">
              <c16:uniqueId val="{00000002-CC97-4A47-9A30-BF55618069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実質公債費比率（３年間平均値）</a:t>
          </a:r>
        </a:p>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R2</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4.80</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R3</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5.43</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R4</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6.13    </a:t>
          </a:r>
        </a:p>
        <a:p>
          <a:r>
            <a:rPr kumimoji="1" lang="ja-JP" altLang="en-US" sz="1000">
              <a:latin typeface="ＭＳ ゴシック" pitchFamily="49" charset="-128"/>
              <a:ea typeface="ＭＳ ゴシック" pitchFamily="49" charset="-128"/>
            </a:rPr>
            <a:t>　上記のとおり、実質公債費比率（３か年平均）は上昇が続いている。数値の上昇の要因として、「①令和元年度以降から決算剰余金の使途を繰上償還から基金積立に変更したこと」、「②過去の大型建設事業に係る元金償還の開始によって元利償還金が増加していること」が挙げられる。今後も繰上償還を実施しないものとした場合、今後の実質公債費比率は、</a:t>
          </a:r>
          <a:r>
            <a:rPr kumimoji="1" lang="en-US" altLang="ja-JP" sz="1000">
              <a:latin typeface="ＭＳ ゴシック" pitchFamily="49" charset="-128"/>
              <a:ea typeface="ＭＳ ゴシック" pitchFamily="49" charset="-128"/>
            </a:rPr>
            <a:t>8</a:t>
          </a:r>
          <a:r>
            <a:rPr kumimoji="1" lang="ja-JP" altLang="en-US" sz="1000">
              <a:latin typeface="ＭＳ ゴシック" pitchFamily="49" charset="-128"/>
              <a:ea typeface="ＭＳ ゴシック" pitchFamily="49" charset="-128"/>
            </a:rPr>
            <a:t>％から</a:t>
          </a:r>
          <a:r>
            <a:rPr kumimoji="1" lang="en-US" altLang="ja-JP" sz="1000">
              <a:latin typeface="ＭＳ ゴシック" pitchFamily="49" charset="-128"/>
              <a:ea typeface="ＭＳ ゴシック" pitchFamily="49" charset="-128"/>
            </a:rPr>
            <a:t>14</a:t>
          </a:r>
          <a:r>
            <a:rPr kumimoji="1" lang="ja-JP" altLang="en-US" sz="1000">
              <a:latin typeface="ＭＳ ゴシック" pitchFamily="49" charset="-128"/>
              <a:ea typeface="ＭＳ ゴシック" pitchFamily="49" charset="-128"/>
            </a:rPr>
            <a:t>％台まで増加すると考えられる。</a:t>
          </a:r>
        </a:p>
        <a:p>
          <a:r>
            <a:rPr kumimoji="1" lang="ja-JP" altLang="en-US" sz="1000">
              <a:latin typeface="ＭＳ ゴシック" pitchFamily="49" charset="-128"/>
              <a:ea typeface="ＭＳ ゴシック" pitchFamily="49" charset="-128"/>
            </a:rPr>
            <a:t>　また、公営企業債の元利償還金については、施設の更新が本格化するまでの間は減少傾向が続いている。ただし、今後の設備更新を迎える時期は、元利償還金の増額幅の注視が必要である。</a:t>
          </a:r>
        </a:p>
        <a:p>
          <a:r>
            <a:rPr kumimoji="1" lang="ja-JP" altLang="en-US" sz="1000">
              <a:latin typeface="ＭＳ ゴシック" pitchFamily="49" charset="-128"/>
              <a:ea typeface="ＭＳ ゴシック" pitchFamily="49" charset="-128"/>
            </a:rPr>
            <a:t>　なお、現時点で、公債費は令和</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年度にピークを迎えるが、令和</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度以降は、普通交付税や臨時財政対策債発行可能額の減少により、標準財政規模の減少幅が大きくなると想定している。そのため、実質公債費比率が急速に上昇するおそれがある。今後は、実質公債費比率の推移に注視しながら、その適切な水準を維持するために、地方債の適正な発行規模を見きわめるとともに、必要に応じて発行額を圧縮しなければならない。</a:t>
          </a:r>
        </a:p>
        <a:p>
          <a:endParaRPr kumimoji="1" lang="ja-JP" altLang="en-US" sz="10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満期一括償還地方債は借り入れていないため、ゼロとなっている。今後も借入の予定はない。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まで繰上償還を毎年実施してきたため、将来負担額が抑えられてきた。また、将来的に市の負担が見込まれる経費に対応する特定目的基金（公共施設再編基金等）を設置し、適切に積立てを継続しているため、充当可能基金も一定規模を確保できている。</a:t>
          </a:r>
        </a:p>
        <a:p>
          <a:r>
            <a:rPr kumimoji="1" lang="ja-JP" altLang="en-US" sz="1050">
              <a:latin typeface="ＭＳ ゴシック" pitchFamily="49" charset="-128"/>
              <a:ea typeface="ＭＳ ゴシック" pitchFamily="49" charset="-128"/>
            </a:rPr>
            <a:t>　一方で、地方債発行額の減少が続いていることもあり、基準財政需要額算入見込額は減少傾向が続いている。ただし、現時点では、辺地対策事業債や過疎対策事業債といった基準財政需要額への算入率が高い地方債を活用できる状況にあるため、一定規模の算入見込額は維持できていると考えられる。</a:t>
          </a:r>
        </a:p>
        <a:p>
          <a:r>
            <a:rPr kumimoji="1" lang="ja-JP" altLang="en-US" sz="1050">
              <a:latin typeface="ＭＳ ゴシック" pitchFamily="49" charset="-128"/>
              <a:ea typeface="ＭＳ ゴシック" pitchFamily="49" charset="-128"/>
            </a:rPr>
            <a:t>　将来負担額の抑制、充当可能基金及び基準財政需要額への算入見込額を維持していることにより、将来負担比率は発生していない。ただし、中長期的には、人口減に伴う市税・普通交付税の減少、各種インフラの維持管理費の増加が見込まれ、今以上に基金の取崩しが増加することが想定される。</a:t>
          </a:r>
        </a:p>
        <a:p>
          <a:r>
            <a:rPr kumimoji="1" lang="ja-JP" altLang="en-US" sz="1050">
              <a:latin typeface="ＭＳ ゴシック" pitchFamily="49" charset="-128"/>
              <a:ea typeface="ＭＳ ゴシック" pitchFamily="49" charset="-128"/>
            </a:rPr>
            <a:t>　したがって、将来負担を発生させないためには、適正規模での地方債の発行や必要に応じた発行額の圧縮、財源確保・予算規模の見直しを適切に行う必要がある。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富山県南砺市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年度は、南砺市総合戦略に基づく事業の財源として地方創生推進基金を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百万円、各種子育て支援事業の財源としてすこやか子育て基金を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百万円、道路橋梁施設等の整備工事の財源として施設等整備基金を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百万円を取り崩した（うち、特定目的基金の取崩し：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次南砺市総合計画に基づく重点事業の財源として地方創生推進基金に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百万円、各種公共施設の整備のための財源として施設等整備基金に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百万円をそれぞれ積み立てたほか、切れ目のない子育てサービスの提供のための財源としてすこやか子育て基金に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今後の中長期的な財政見通しでは、歳入面で人口減少等による市税及び普通交付税の減少が顕著となることが予見され、特に、令和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年度以降において一般財源不足額が大きくなると試算している。そのため、過去に継続的に実施してきた繰上償還を令和元年度から一時中断し、特定目的基金への積立てを強化している。また、令和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年度から、既存事業の抜本的な見直しを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年間をかけて（令和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年度まで）行い、これによる予算規模の圧縮を図りつつ、計画的に基金を活用していくこととしている。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　　：住民の一体感の醸成、魅力あるまちづくり及び元気な地域づくりの推進を図るため資金を積み立てるもの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・公共施設再編基金　　：公共施設再編計画の確実な実行に充てるため積み立てるもの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：市の施設等の整備するための資金を積み立てるもの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・地方創生推進基金　　：南砺市総合戦略に係る事業の継続的な推進を図るための資金を積み立てるもの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・すこやか子育て基金　：次代を担う子どもたちの健やかな成長を図り、結婚、妊娠、出産、子育て及び教育まで切れ目のないサービスを提供できる環境づくりに資するため積み立てるもの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　　：地域住民主体のまちづくり拠点施設整備事業に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百万円を取り崩した。積立ては行っていない。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：道路施設等に要する経費として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百万円を取り崩したが、今後のインフラ設備の維持補修費や公共施設の維持管理費の増嵩に備え、取崩し分とほぼ同額の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百万円を積み立てた。その結果、年度末残高は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・地方創生推進基金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次南砺市総合計画に基づく重点事業の財源として、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百万円を取り崩した。一方で、今後の人口減少対策事業に要する財源として別枠で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百万円を追加で積み立てるなど、積立て総額は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百万円となった。結果として年度末残高は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・すこやか子育て基金　：こども・妊産婦の医療費給付及び保育料軽減事業等の子育て関連サービスなどの財源として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年度と同水準の積立て（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百万円）をしたため、年度末残高は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・合併地域振興基金：分庁舎廃止後の新たなまちづくりの推進に必要となる複合施設等の整備事業等に、本基金を活用することとしている。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・公共施設再編基金：第２次公共施設再編計画に基づく施設の維持管理経費に、本基金を活用することとしている。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年度は、年度末の予算の執行状況に鑑み、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百万円）。また、基金運用益を積み立てた結果、令和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基金残高は、総務省が平成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年度に公表した地方公共団体における基金に係る結果を参考にしており、標準財政規模の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％を保持できるように努めている。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中長期的な財政見通しでは、令和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年度以降に一般財源の不足が顕著となると見込んでいるため、令和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年間をかけ（令和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年度まで）、従来から実施してきた事業の抜本的な見直しを行い、予算規模の圧縮を図る。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公債費償還金の年度間平準化を図る観点から、当該年度の元利償還金のうち、普通交付税の算定で基準財政需要額に算定されない元利償還金に対し、おおむね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％を目安に充当することを基本としている。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また、合併特例債が発行限度額に達して活用できなくなったため、一部の事業を交付税措置率の低い地方債に振り替えているが、急激な公共事業の圧縮は困難であるため、当面の間、減債基金の取崩し規模を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倍に拡大することとしている。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年度は、公債費以外の経費で一定の財源確保が図られた結果、令和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年度は減債基金の取崩しを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百万円に抑えられた。また、基金運用益の積立てを行い、その結果、年度末での基金残高は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上記に基づき、当面の間、約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百万円／年程度を繰り入れる予定としている。ただし、起債発行規模が、中期でそこまで大きく減少しない場合は、減債基金を活用した繰上償還の実施も検討する。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47,778
46,867
668.64
38,031,321
35,550,460
2,350,733
21,470,858
38,621,253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財政力指数は、類似団体平均を大きく下回っている。その最たる理由は、「基準財政需要額」が類似団体と比較して相対的にかなり上回っているからである。</a:t>
          </a:r>
        </a:p>
        <a:p>
          <a:r>
            <a:rPr kumimoji="1" lang="ja-JP" altLang="en-US" sz="1000">
              <a:latin typeface="ＭＳ Ｐゴシック" panose="020B0600070205080204" pitchFamily="50" charset="-128"/>
              <a:ea typeface="ＭＳ Ｐゴシック" panose="020B0600070205080204" pitchFamily="50" charset="-128"/>
            </a:rPr>
            <a:t>　基準財政需要額が他団体と比較して大きい理由としては、「市域が広域であり、人口密度が低いこと」、「人口減少が進んでいること」などの要因により、道路橋りょう費（市道の面積・延長）、保健衛生費（水道・病院）、下水道費、地域振興費等の基準財政需要額が大きく算出されていることが挙げられる。</a:t>
          </a:r>
        </a:p>
        <a:p>
          <a:r>
            <a:rPr kumimoji="1" lang="ja-JP" altLang="en-US" sz="1000">
              <a:latin typeface="ＭＳ Ｐゴシック" panose="020B0600070205080204" pitchFamily="50" charset="-128"/>
              <a:ea typeface="ＭＳ Ｐゴシック" panose="020B0600070205080204" pitchFamily="50" charset="-128"/>
            </a:rPr>
            <a:t>　一方で、基準財政収入額も、類似団体と比較すれば大きいが、基準財政需要額ほど類似団体より上回っているわけではない。</a:t>
          </a:r>
        </a:p>
        <a:p>
          <a:r>
            <a:rPr kumimoji="1" lang="ja-JP" altLang="en-US" sz="1000">
              <a:latin typeface="ＭＳ Ｐゴシック" panose="020B0600070205080204" pitchFamily="50" charset="-128"/>
              <a:ea typeface="ＭＳ Ｐゴシック" panose="020B0600070205080204" pitchFamily="50" charset="-128"/>
            </a:rPr>
            <a:t>　類似団体に財政力指数を近づけるには、基準財政収入額の増額が必要となる。そのためには、人口減少対策を通じた生産年齢人口の増加や、企業誘致又は市内企業の新規の設備投資を促進できるような施策が重要にな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類似団体と比較して同規模であるが、前年度から</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増加している。前年度から増加した主な要因は、臨時財政対策債発行可能額が</a:t>
          </a:r>
          <a:r>
            <a:rPr kumimoji="1" lang="en-US" altLang="ja-JP" sz="1000">
              <a:latin typeface="ＭＳ Ｐゴシック" panose="020B0600070205080204" pitchFamily="50" charset="-128"/>
              <a:ea typeface="ＭＳ Ｐゴシック" panose="020B0600070205080204" pitchFamily="50" charset="-128"/>
            </a:rPr>
            <a:t>443</a:t>
          </a:r>
          <a:r>
            <a:rPr kumimoji="1" lang="ja-JP" altLang="en-US" sz="1000">
              <a:latin typeface="ＭＳ Ｐゴシック" panose="020B0600070205080204" pitchFamily="50" charset="-128"/>
              <a:ea typeface="ＭＳ Ｐゴシック" panose="020B0600070205080204" pitchFamily="50" charset="-128"/>
            </a:rPr>
            <a:t>百万円減少したことにある。</a:t>
          </a:r>
        </a:p>
        <a:p>
          <a:r>
            <a:rPr kumimoji="1" lang="ja-JP" altLang="en-US" sz="1000">
              <a:latin typeface="ＭＳ Ｐゴシック" panose="020B0600070205080204" pitchFamily="50" charset="-128"/>
              <a:ea typeface="ＭＳ Ｐゴシック" panose="020B0600070205080204" pitchFamily="50" charset="-128"/>
            </a:rPr>
            <a:t>　経常収支比率の算出要素である「経常経費充当一般財源等」及び「経常一般財源等」の令和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年度の決算状況は、以下のとおり</a:t>
          </a:r>
        </a:p>
        <a:p>
          <a:endParaRPr kumimoji="1" lang="ja-JP" altLang="en-US"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（経常経費充当一般財源等）</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年度から減少（▲</a:t>
          </a:r>
          <a:r>
            <a:rPr kumimoji="1" lang="en-US" altLang="ja-JP" sz="1000">
              <a:latin typeface="ＭＳ Ｐゴシック" panose="020B0600070205080204" pitchFamily="50" charset="-128"/>
              <a:ea typeface="ＭＳ Ｐゴシック" panose="020B0600070205080204" pitchFamily="50" charset="-128"/>
            </a:rPr>
            <a:t>450</a:t>
          </a:r>
          <a:r>
            <a:rPr kumimoji="1" lang="ja-JP" altLang="en-US" sz="1000">
              <a:latin typeface="ＭＳ Ｐゴシック" panose="020B0600070205080204" pitchFamily="50" charset="-128"/>
              <a:ea typeface="ＭＳ Ｐゴシック" panose="020B0600070205080204" pitchFamily="50" charset="-128"/>
            </a:rPr>
            <a:t>百万円）</a:t>
          </a:r>
        </a:p>
        <a:p>
          <a:r>
            <a:rPr kumimoji="1" lang="ja-JP" altLang="en-US" sz="1000">
              <a:latin typeface="ＭＳ Ｐゴシック" panose="020B0600070205080204" pitchFamily="50" charset="-128"/>
              <a:ea typeface="ＭＳ Ｐゴシック" panose="020B0600070205080204" pitchFamily="50" charset="-128"/>
            </a:rPr>
            <a:t>・除雪対策費の減により、維持補修費は前年度から大幅に減少</a:t>
          </a:r>
        </a:p>
        <a:p>
          <a:r>
            <a:rPr kumimoji="1" lang="ja-JP" altLang="en-US" sz="1000">
              <a:latin typeface="ＭＳ Ｐゴシック" panose="020B0600070205080204" pitchFamily="50" charset="-128"/>
              <a:ea typeface="ＭＳ Ｐゴシック" panose="020B0600070205080204" pitchFamily="50" charset="-128"/>
            </a:rPr>
            <a:t>・公営企業会計への繰出金の減や、一部事務組合への負担金の減により、補助費等も大幅に減少　</a:t>
          </a:r>
        </a:p>
        <a:p>
          <a:r>
            <a:rPr kumimoji="1" lang="ja-JP" altLang="en-US" sz="1000">
              <a:latin typeface="ＭＳ Ｐゴシック" panose="020B0600070205080204" pitchFamily="50" charset="-128"/>
              <a:ea typeface="ＭＳ Ｐゴシック" panose="020B0600070205080204" pitchFamily="50" charset="-128"/>
            </a:rPr>
            <a:t>（経常一般財源等）</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年度から減少（▲</a:t>
          </a:r>
          <a:r>
            <a:rPr kumimoji="1" lang="en-US" altLang="ja-JP" sz="1000">
              <a:latin typeface="ＭＳ Ｐゴシック" panose="020B0600070205080204" pitchFamily="50" charset="-128"/>
              <a:ea typeface="ＭＳ Ｐゴシック" panose="020B0600070205080204" pitchFamily="50" charset="-128"/>
            </a:rPr>
            <a:t>714</a:t>
          </a:r>
          <a:r>
            <a:rPr kumimoji="1" lang="ja-JP" altLang="en-US" sz="1000">
              <a:latin typeface="ＭＳ Ｐゴシック" panose="020B0600070205080204" pitchFamily="50" charset="-128"/>
              <a:ea typeface="ＭＳ Ｐゴシック" panose="020B0600070205080204" pitchFamily="50" charset="-128"/>
            </a:rPr>
            <a:t>百万円）</a:t>
          </a:r>
        </a:p>
        <a:p>
          <a:r>
            <a:rPr kumimoji="1" lang="ja-JP" altLang="en-US" sz="1000">
              <a:latin typeface="ＭＳ Ｐゴシック" panose="020B0600070205080204" pitchFamily="50" charset="-128"/>
              <a:ea typeface="ＭＳ Ｐゴシック" panose="020B0600070205080204" pitchFamily="50" charset="-128"/>
            </a:rPr>
            <a:t>・臨時財政対策債発行可能額の大幅な減少</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41910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708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140970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62</xdr:row>
      <xdr:rowOff>116840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3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108796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2957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類似団体平均を大きく上回っている主たる要因として、以下の</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点が挙げられる。</a:t>
          </a:r>
        </a:p>
        <a:p>
          <a:r>
            <a:rPr kumimoji="1" lang="ja-JP" altLang="en-US" sz="1000">
              <a:latin typeface="ＭＳ Ｐゴシック" panose="020B0600070205080204" pitchFamily="50" charset="-128"/>
              <a:ea typeface="ＭＳ Ｐゴシック" panose="020B0600070205080204" pitchFamily="50" charset="-128"/>
            </a:rPr>
            <a:t>・会計年度任用職員を多く雇用しており、それに係る人件費の増加が続いている。</a:t>
          </a:r>
        </a:p>
        <a:p>
          <a:r>
            <a:rPr kumimoji="1" lang="ja-JP" altLang="en-US" sz="1000">
              <a:latin typeface="ＭＳ Ｐゴシック" panose="020B0600070205080204" pitchFamily="50" charset="-128"/>
              <a:ea typeface="ＭＳ Ｐゴシック" panose="020B0600070205080204" pitchFamily="50" charset="-128"/>
            </a:rPr>
            <a:t>・公共施設の保有数が類似団体と比較して多く、かつ、設置から一定の年数を経過しているため、管理委託料や維持管理費が嵩み、物件費及び維持補修費が大きい。</a:t>
          </a:r>
        </a:p>
        <a:p>
          <a:r>
            <a:rPr kumimoji="1" lang="ja-JP" altLang="en-US" sz="1000">
              <a:latin typeface="ＭＳ Ｐゴシック" panose="020B0600070205080204" pitchFamily="50" charset="-128"/>
              <a:ea typeface="ＭＳ Ｐゴシック" panose="020B0600070205080204" pitchFamily="50" charset="-128"/>
            </a:rPr>
            <a:t>　そのため、公共施設の民間譲渡、統廃合等を進め、人口規模及び財政規模に見合った施設数にする必要がある。また、人件費については、令和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年度から令和</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年度までの「第</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次定員適正化計画」に基づき、さらに、</a:t>
          </a:r>
          <a:r>
            <a:rPr kumimoji="1" lang="en-US" altLang="ja-JP" sz="1000">
              <a:latin typeface="ＭＳ Ｐゴシック" panose="020B0600070205080204" pitchFamily="50" charset="-128"/>
              <a:ea typeface="ＭＳ Ｐゴシック" panose="020B0600070205080204" pitchFamily="50" charset="-128"/>
            </a:rPr>
            <a:t>101</a:t>
          </a:r>
          <a:r>
            <a:rPr kumimoji="1" lang="ja-JP" altLang="en-US" sz="1000">
              <a:latin typeface="ＭＳ Ｐゴシック" panose="020B0600070205080204" pitchFamily="50" charset="-128"/>
              <a:ea typeface="ＭＳ Ｐゴシック" panose="020B0600070205080204" pitchFamily="50" charset="-128"/>
            </a:rPr>
            <a:t>人の削減を目標に、組織機構の見直しや、会計年度任用職員や任期付き職員等多様な勤務形態の職員の任用やＩＣＴ技術の活用による効率的な行政運営等により、計画的に職員配置の見直しを進めていく。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2232</xdr:rowOff>
    </xdr:from>
    <xdr:to>
      <xdr:col>23</xdr:col>
      <xdr:colOff>133350</xdr:colOff>
      <xdr:row>86</xdr:row>
      <xdr:rowOff>47428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46932"/>
          <a:ext cx="838200" cy="4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97986</xdr:rowOff>
    </xdr:from>
    <xdr:to>
      <xdr:col>19</xdr:col>
      <xdr:colOff>133350</xdr:colOff>
      <xdr:row>86</xdr:row>
      <xdr:rowOff>2232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71236"/>
          <a:ext cx="889000" cy="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50377</xdr:rowOff>
    </xdr:from>
    <xdr:to>
      <xdr:col>15</xdr:col>
      <xdr:colOff>82550</xdr:colOff>
      <xdr:row>85</xdr:row>
      <xdr:rowOff>97986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52177"/>
          <a:ext cx="889000" cy="2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26471</xdr:rowOff>
    </xdr:from>
    <xdr:to>
      <xdr:col>11</xdr:col>
      <xdr:colOff>31750</xdr:colOff>
      <xdr:row>84</xdr:row>
      <xdr:rowOff>50377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28271"/>
          <a:ext cx="8890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168078</xdr:rowOff>
    </xdr:from>
    <xdr:to>
      <xdr:col>23</xdr:col>
      <xdr:colOff>184150</xdr:colOff>
      <xdr:row>86</xdr:row>
      <xdr:rowOff>98228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140155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122882</xdr:rowOff>
    </xdr:from>
    <xdr:to>
      <xdr:col>19</xdr:col>
      <xdr:colOff>184150</xdr:colOff>
      <xdr:row>86</xdr:row>
      <xdr:rowOff>53032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37809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8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47186</xdr:rowOff>
    </xdr:from>
    <xdr:to>
      <xdr:col>15</xdr:col>
      <xdr:colOff>133350</xdr:colOff>
      <xdr:row>85</xdr:row>
      <xdr:rowOff>148786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133563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171027</xdr:rowOff>
    </xdr:from>
    <xdr:to>
      <xdr:col>11</xdr:col>
      <xdr:colOff>82550</xdr:colOff>
      <xdr:row>84</xdr:row>
      <xdr:rowOff>101177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85954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147121</xdr:rowOff>
    </xdr:from>
    <xdr:to>
      <xdr:col>7</xdr:col>
      <xdr:colOff>31750</xdr:colOff>
      <xdr:row>84</xdr:row>
      <xdr:rowOff>77271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62048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6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市町村合併以前からの給与水準及び体系を引き継いでおり、類似団体内でも低い水準となっている。採用と退職に伴う職員構成の変動、経験年数階層内の分布の変動により、指数が低くなった。近年中途採用者を積極的に採用、他職種からの転職者も多く、経験年数</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年前後で指数変動の要因となっている。</a:t>
          </a:r>
        </a:p>
        <a:p>
          <a:r>
            <a:rPr kumimoji="1" lang="ja-JP" altLang="en-US" sz="1000">
              <a:latin typeface="ＭＳ Ｐゴシック" panose="020B0600070205080204" pitchFamily="50" charset="-128"/>
              <a:ea typeface="ＭＳ Ｐゴシック" panose="020B0600070205080204" pitchFamily="50" charset="-128"/>
            </a:rPr>
            <a:t>　今後も引き続き、適正な給与水準を維持するよう努める。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27781</xdr:rowOff>
    </xdr:from>
    <xdr:to>
      <xdr:col>81</xdr:col>
      <xdr:colOff>44450</xdr:colOff>
      <xdr:row>83</xdr:row>
      <xdr:rowOff>103188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258131"/>
          <a:ext cx="838200" cy="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103188</xdr:rowOff>
    </xdr:from>
    <xdr:to>
      <xdr:col>77</xdr:col>
      <xdr:colOff>44450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335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148431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36370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103188</xdr:rowOff>
    </xdr:from>
    <xdr:to>
      <xdr:col>68</xdr:col>
      <xdr:colOff>152400</xdr:colOff>
      <xdr:row>83</xdr:row>
      <xdr:rowOff>148431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33538"/>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71438</xdr:rowOff>
    </xdr:from>
    <xdr:to>
      <xdr:col>68</xdr:col>
      <xdr:colOff>203200</xdr:colOff>
      <xdr:row>86</xdr:row>
      <xdr:rowOff>1588</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157815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148431</xdr:rowOff>
    </xdr:from>
    <xdr:to>
      <xdr:col>81</xdr:col>
      <xdr:colOff>95250</xdr:colOff>
      <xdr:row>83</xdr:row>
      <xdr:rowOff>78581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164958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5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52388</xdr:rowOff>
    </xdr:from>
    <xdr:to>
      <xdr:col>77</xdr:col>
      <xdr:colOff>95250</xdr:colOff>
      <xdr:row>83</xdr:row>
      <xdr:rowOff>153988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164165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97631</xdr:rowOff>
    </xdr:from>
    <xdr:to>
      <xdr:col>68</xdr:col>
      <xdr:colOff>203200</xdr:colOff>
      <xdr:row>84</xdr:row>
      <xdr:rowOff>27781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37958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9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52388</xdr:rowOff>
    </xdr:from>
    <xdr:to>
      <xdr:col>64</xdr:col>
      <xdr:colOff>152400</xdr:colOff>
      <xdr:row>83</xdr:row>
      <xdr:rowOff>153988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164165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533</a:t>
          </a:r>
          <a:r>
            <a:rPr kumimoji="1" lang="ja-JP" altLang="en-US" sz="1000">
              <a:latin typeface="ＭＳ Ｐゴシック" panose="020B0600070205080204" pitchFamily="50" charset="-128"/>
              <a:ea typeface="ＭＳ Ｐゴシック" panose="020B0600070205080204" pitchFamily="50" charset="-128"/>
            </a:rPr>
            <a:t>人⇒令和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529</a:t>
          </a:r>
          <a:r>
            <a:rPr kumimoji="1" lang="ja-JP" altLang="en-US" sz="1000">
              <a:latin typeface="ＭＳ Ｐゴシック" panose="020B0600070205080204" pitchFamily="50" charset="-128"/>
              <a:ea typeface="ＭＳ Ｐゴシック" panose="020B0600070205080204" pitchFamily="50" charset="-128"/>
            </a:rPr>
            <a:t>人　（▲</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人）</a:t>
          </a:r>
        </a:p>
        <a:p>
          <a:r>
            <a:rPr kumimoji="1" lang="ja-JP" altLang="en-US" sz="1000">
              <a:latin typeface="ＭＳ Ｐゴシック" panose="020B0600070205080204" pitchFamily="50" charset="-128"/>
              <a:ea typeface="ＭＳ Ｐゴシック" panose="020B0600070205080204" pitchFamily="50" charset="-128"/>
            </a:rPr>
            <a:t>　市の面積が広大であり、合併前の旧町村ごとに市民センター、保育園や学校を配置しており類似団体よりも上回っている。</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年度からの第</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次定員適正化計画で定めた削減目標（令和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年度までの</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年間で▲</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人）を達成した。また、令和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年度には分庁舎を統合し、旧町村ごとの市民センター職員数の見直しを行った。第</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次定員適正化計画では、庁舎統合による業務の効率化や行政組織の再編・統合により令和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年度以降</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年間の削減目標（一般行政職員数▲</a:t>
          </a:r>
          <a:r>
            <a:rPr kumimoji="1" lang="en-US" altLang="ja-JP" sz="1000">
              <a:latin typeface="ＭＳ Ｐゴシック" panose="020B0600070205080204" pitchFamily="50" charset="-128"/>
              <a:ea typeface="ＭＳ Ｐゴシック" panose="020B0600070205080204" pitchFamily="50" charset="-128"/>
            </a:rPr>
            <a:t>101</a:t>
          </a:r>
          <a:r>
            <a:rPr kumimoji="1" lang="ja-JP" altLang="en-US" sz="1000">
              <a:latin typeface="ＭＳ Ｐゴシック" panose="020B0600070205080204" pitchFamily="50" charset="-128"/>
              <a:ea typeface="ＭＳ Ｐゴシック" panose="020B0600070205080204" pitchFamily="50" charset="-128"/>
            </a:rPr>
            <a:t>人）を設定したが、定年延長制度の開始や重点施策に応じた職員配置、職員の働き方改革等の観点から計画の見直しを行うこととしている。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48754</xdr:rowOff>
    </xdr:from>
    <xdr:to>
      <xdr:col>81</xdr:col>
      <xdr:colOff>44450</xdr:colOff>
      <xdr:row>64</xdr:row>
      <xdr:rowOff>71544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21554"/>
          <a:ext cx="8382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24624</xdr:rowOff>
    </xdr:from>
    <xdr:to>
      <xdr:col>77</xdr:col>
      <xdr:colOff>44450</xdr:colOff>
      <xdr:row>64</xdr:row>
      <xdr:rowOff>48754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974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19262</xdr:rowOff>
    </xdr:from>
    <xdr:to>
      <xdr:col>72</xdr:col>
      <xdr:colOff>203200</xdr:colOff>
      <xdr:row>64</xdr:row>
      <xdr:rowOff>24624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9206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19262</xdr:rowOff>
    </xdr:from>
    <xdr:to>
      <xdr:col>68</xdr:col>
      <xdr:colOff>152400</xdr:colOff>
      <xdr:row>64</xdr:row>
      <xdr:rowOff>39370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99206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72602</xdr:rowOff>
    </xdr:from>
    <xdr:to>
      <xdr:col>68</xdr:col>
      <xdr:colOff>203200</xdr:colOff>
      <xdr:row>62</xdr:row>
      <xdr:rowOff>2752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12929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20744</xdr:rowOff>
    </xdr:from>
    <xdr:to>
      <xdr:col>81</xdr:col>
      <xdr:colOff>95250</xdr:colOff>
      <xdr:row>64</xdr:row>
      <xdr:rowOff>122344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164271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169404</xdr:rowOff>
    </xdr:from>
    <xdr:to>
      <xdr:col>77</xdr:col>
      <xdr:colOff>95250</xdr:colOff>
      <xdr:row>64</xdr:row>
      <xdr:rowOff>99554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7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84331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57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145274</xdr:rowOff>
    </xdr:from>
    <xdr:to>
      <xdr:col>73</xdr:col>
      <xdr:colOff>44450</xdr:colOff>
      <xdr:row>64</xdr:row>
      <xdr:rowOff>75424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60201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3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139912</xdr:rowOff>
    </xdr:from>
    <xdr:to>
      <xdr:col>68</xdr:col>
      <xdr:colOff>203200</xdr:colOff>
      <xdr:row>64</xdr:row>
      <xdr:rowOff>70062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54839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160020</xdr:rowOff>
    </xdr:from>
    <xdr:to>
      <xdr:col>64</xdr:col>
      <xdr:colOff>152400</xdr:colOff>
      <xdr:row>64</xdr:row>
      <xdr:rowOff>90170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74947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年度まで前年度決算剰余金等を活用しながら、既発債の繰上償還を積極的に実施したため、実質公債費比率は低い値で推移しており、地方債の許可基準となる</a:t>
          </a:r>
          <a:r>
            <a:rPr kumimoji="1" lang="en-US" altLang="ja-JP" sz="1000">
              <a:latin typeface="ＭＳ Ｐゴシック" panose="020B0600070205080204" pitchFamily="50" charset="-128"/>
              <a:ea typeface="ＭＳ Ｐゴシック" panose="020B0600070205080204" pitchFamily="50" charset="-128"/>
            </a:rPr>
            <a:t>18.0</a:t>
          </a:r>
          <a:r>
            <a:rPr kumimoji="1" lang="ja-JP" altLang="en-US" sz="1000">
              <a:latin typeface="ＭＳ Ｐゴシック" panose="020B0600070205080204" pitchFamily="50" charset="-128"/>
              <a:ea typeface="ＭＳ Ｐゴシック" panose="020B0600070205080204" pitchFamily="50" charset="-128"/>
            </a:rPr>
            <a:t>％以下を大きく下回っている。</a:t>
          </a:r>
        </a:p>
        <a:p>
          <a:r>
            <a:rPr kumimoji="1" lang="ja-JP" altLang="en-US" sz="1000">
              <a:latin typeface="ＭＳ Ｐゴシック" panose="020B0600070205080204" pitchFamily="50" charset="-128"/>
              <a:ea typeface="ＭＳ Ｐゴシック" panose="020B0600070205080204" pitchFamily="50" charset="-128"/>
            </a:rPr>
            <a:t>　ただし、財政運営上の方針により、令和元年度以降は繰上償還を実施していない（今後の一般財源の不足を見据え、純繰越金の使途を基金積立に変更した。）ため、実質公債費比率は上昇しており、その方針を継続する場合は、今後ともその傾向が続くことが見込まれる。</a:t>
          </a:r>
        </a:p>
        <a:p>
          <a:r>
            <a:rPr kumimoji="1" lang="ja-JP" altLang="en-US" sz="1000">
              <a:latin typeface="ＭＳ Ｐゴシック" panose="020B0600070205080204" pitchFamily="50" charset="-128"/>
              <a:ea typeface="ＭＳ Ｐゴシック" panose="020B0600070205080204" pitchFamily="50" charset="-128"/>
            </a:rPr>
            <a:t>　なお、公債費は現時点で令和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年度にピークを迎える見通しであるが、令和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年度以降は、普通交付税や臨時財政対策債発行可能額の減少により、標準財政規模の減少幅が大きくなると想定している。そのため、中期的な実質公債費比率は、</a:t>
          </a:r>
          <a:r>
            <a:rPr kumimoji="1" lang="en-US" altLang="ja-JP" sz="1000">
              <a:latin typeface="ＭＳ Ｐゴシック" panose="020B0600070205080204" pitchFamily="50" charset="-128"/>
              <a:ea typeface="ＭＳ Ｐゴシック" panose="020B0600070205080204" pitchFamily="50" charset="-128"/>
            </a:rPr>
            <a:t>8</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％程度まで増加する見通しである。今後も適切な水準を維持するためには、地方債発行規模が適正となるように、発行額の圧縮が必要となる場合もある。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137583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7437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57150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67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102205</xdr:rowOff>
    </xdr:from>
    <xdr:to>
      <xdr:col>72</xdr:col>
      <xdr:colOff>203200</xdr:colOff>
      <xdr:row>38</xdr:row>
      <xdr:rowOff>159657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61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102205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5483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から継続して将来負担は生じていない。主たる要因は、「①繰上償還を積極的に実施し、起債残額の圧縮に努めてきたこと」、「②合併特例債、辺地対策事業債、過疎対策事業債等の交付税措置率の高い地方債を多く活用しており、交付税で措置される見込額が大きいこと」及び「③基金積立を適切に継続した結果、地方債の償還に充当可能な基金を確保できていること」の</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点が挙げられる。</a:t>
          </a:r>
        </a:p>
        <a:p>
          <a:r>
            <a:rPr kumimoji="1" lang="ja-JP" altLang="en-US" sz="1000">
              <a:latin typeface="ＭＳ Ｐゴシック" panose="020B0600070205080204" pitchFamily="50" charset="-128"/>
              <a:ea typeface="ＭＳ Ｐゴシック" panose="020B0600070205080204" pitchFamily="50" charset="-128"/>
            </a:rPr>
            <a:t>　しかし、中長期的には、人口減や公債費の減少に伴う市税・普通交付税の減少、各種インフラの維持管理費の増加が見込まれ、現在以上に基金の取崩しが増加し、充当可能基金残高が減少していく見通しである。したがって、将来負担を発生させないためには、適正規模での地方債発行額となるよう、活用する地方債及び地方債活用事業の厳選や、財源確保・予算規模の見直しを適切に行う必要があ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123063</xdr:rowOff>
    </xdr:from>
    <xdr:to>
      <xdr:col>68</xdr:col>
      <xdr:colOff>203200</xdr:colOff>
      <xdr:row>15</xdr:row>
      <xdr:rowOff>53213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63390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122098</xdr:rowOff>
    </xdr:from>
    <xdr:to>
      <xdr:col>64</xdr:col>
      <xdr:colOff>152400</xdr:colOff>
      <xdr:row>15</xdr:row>
      <xdr:rowOff>52248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62425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47,778
46,867
668.64
38,031,321
35,550,460
2,350,733
21,470,858
38,621,253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合併前の旧町村の給与水準及び体系を引き継いだ影響もあり、経常収支比率のうち人件費が占める割合は、類似団体・全国平均に比べて低い状態が続いている。</a:t>
          </a:r>
        </a:p>
        <a:p>
          <a:r>
            <a:rPr kumimoji="1" lang="ja-JP" altLang="en-US" sz="1000">
              <a:latin typeface="ＭＳ Ｐゴシック" panose="020B0600070205080204" pitchFamily="50" charset="-128"/>
              <a:ea typeface="ＭＳ Ｐゴシック" panose="020B0600070205080204" pitchFamily="50" charset="-128"/>
            </a:rPr>
            <a:t>　職員数は、旧町村単位に設置している市民センター及び保育園に職員を配置しているため、類似団体に比して多い。しかし、定員適正化計画に沿った職員数の見直しや、統合庁舎への移行及び</a:t>
          </a:r>
          <a:r>
            <a:rPr kumimoji="1" lang="en-US" altLang="ja-JP" sz="1000">
              <a:latin typeface="ＭＳ Ｐゴシック" panose="020B0600070205080204" pitchFamily="50" charset="-128"/>
              <a:ea typeface="ＭＳ Ｐゴシック" panose="020B0600070205080204" pitchFamily="50" charset="-128"/>
            </a:rPr>
            <a:t>RPA</a:t>
          </a:r>
          <a:r>
            <a:rPr kumimoji="1" lang="ja-JP" altLang="en-US" sz="1000">
              <a:latin typeface="ＭＳ Ｐゴシック" panose="020B0600070205080204" pitchFamily="50" charset="-128"/>
              <a:ea typeface="ＭＳ Ｐゴシック" panose="020B0600070205080204" pitchFamily="50" charset="-128"/>
            </a:rPr>
            <a:t>導入による業務効率化を進めており、適正な水準となるように努めている。</a:t>
          </a:r>
        </a:p>
        <a:p>
          <a:r>
            <a:rPr kumimoji="1" lang="ja-JP" altLang="en-US" sz="1000">
              <a:latin typeface="ＭＳ Ｐゴシック" panose="020B0600070205080204" pitchFamily="50" charset="-128"/>
              <a:ea typeface="ＭＳ Ｐゴシック" panose="020B0600070205080204" pitchFamily="50" charset="-128"/>
            </a:rPr>
            <a:t>　一方、給与費は、初任給、昇給等を国に準じており、ラスパイレス指数も類似団体平均より低くなっていることから、適正な水準であると考える。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0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139700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44450</xdr:rowOff>
    </xdr:from>
    <xdr:to>
      <xdr:col>15</xdr:col>
      <xdr:colOff>98425</xdr:colOff>
      <xdr:row>34</xdr:row>
      <xdr:rowOff>139700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02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44450</xdr:rowOff>
    </xdr:from>
    <xdr:to>
      <xdr:col>11</xdr:col>
      <xdr:colOff>9525</xdr:colOff>
      <xdr:row>33</xdr:row>
      <xdr:rowOff>82550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25400</xdr:rowOff>
    </xdr:from>
    <xdr:to>
      <xdr:col>11</xdr:col>
      <xdr:colOff>60325</xdr:colOff>
      <xdr:row>36</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88900</xdr:rowOff>
    </xdr:from>
    <xdr:to>
      <xdr:col>15</xdr:col>
      <xdr:colOff>149225</xdr:colOff>
      <xdr:row>35</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165100</xdr:rowOff>
    </xdr:from>
    <xdr:to>
      <xdr:col>11</xdr:col>
      <xdr:colOff>60325</xdr:colOff>
      <xdr:row>33</xdr:row>
      <xdr:rowOff>95250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31750</xdr:rowOff>
    </xdr:from>
    <xdr:to>
      <xdr:col>6</xdr:col>
      <xdr:colOff>171450</xdr:colOff>
      <xdr:row>33</xdr:row>
      <xdr:rowOff>133350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旧町村時代に設置した公共施設を引き継いでおり、類似団体と比較しても施設保有数が多く、それらに係る維持管理費が嵩んでいる。このため、財政計画ローリングに基づく計画的な事業の執行、事業精査による事業費抑制に努めてきた。結果として、経常収支比率のうち物件費が占める割合は、類似団体の平均を下回る状態が続いている。</a:t>
          </a:r>
        </a:p>
        <a:p>
          <a:r>
            <a:rPr kumimoji="1" lang="ja-JP" altLang="en-US" sz="1000">
              <a:latin typeface="ＭＳ Ｐゴシック" panose="020B0600070205080204" pitchFamily="50" charset="-128"/>
              <a:ea typeface="ＭＳ Ｐゴシック" panose="020B0600070205080204" pitchFamily="50" charset="-128"/>
            </a:rPr>
            <a:t>　経常的な物件費の縮減には、施設再編が不可欠なため、公共施設再編計画に基づく民間譲渡や統廃合により、財政規模に適した施設数へと見直しを進めていく必要がある。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711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43180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7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86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8890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例年同様、生活保護費が類似団体平均に比べて低いため、経常収支比率のうち扶助費の占める割合が低くなっている。</a:t>
          </a:r>
        </a:p>
        <a:p>
          <a:r>
            <a:rPr kumimoji="1" lang="ja-JP" altLang="en-US" sz="1000">
              <a:latin typeface="ＭＳ Ｐゴシック" panose="020B0600070205080204" pitchFamily="50" charset="-128"/>
              <a:ea typeface="ＭＳ Ｐゴシック" panose="020B0600070205080204" pitchFamily="50" charset="-128"/>
            </a:rPr>
            <a:t>　近年は、自立支援給付事業費（障害福祉サービスの給付）の増加が続いており、この比率は、中・長期的に上昇することが見込まれる。</a:t>
          </a:r>
        </a:p>
        <a:p>
          <a:r>
            <a:rPr kumimoji="1" lang="ja-JP" altLang="en-US" sz="1000">
              <a:latin typeface="ＭＳ Ｐゴシック" panose="020B0600070205080204" pitchFamily="50" charset="-128"/>
              <a:ea typeface="ＭＳ Ｐゴシック" panose="020B0600070205080204" pitchFamily="50" charset="-128"/>
            </a:rPr>
            <a:t>　経常的な扶助費は、削減が困難なものが多いため、その他の経費で歳出の抑制を図り、一般財源の確保に努める必要がある。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53</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0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120650</xdr:rowOff>
    </xdr:from>
    <xdr:to>
      <xdr:col>19</xdr:col>
      <xdr:colOff>187325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0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55</xdr:row>
      <xdr:rowOff>19050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32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19050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69850</xdr:rowOff>
    </xdr:from>
    <xdr:to>
      <xdr:col>20</xdr:col>
      <xdr:colOff>38100</xdr:colOff>
      <xdr:row>54</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降雪量の減に伴う除雪経費の大幅減により、維持補修費が大きく減少した結果、類似団体平均を下回った。なお、その他の項目は、維持補修費（除雪経費が含まれる。）及び繰出金で構成されている。繰出金の経常経費充当一般財源額は、例年同規模で推移しているため、その他の項目は、維持補修費の増減に左右される。</a:t>
          </a:r>
        </a:p>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は除雪経費は減少したが、道路・橋りょうや公共施設の老朽化等により、各種施設の維持補修費は増加傾向が続いている。そのため、計画的な修繕、事業精査、そして公共施設の再編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29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13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138430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のうち補助費等が占める割合は、、類似団体平均に比べて高い状態が続いている。このうち、公営企業会計に対する繰出金（病院事業会計及び下水道事業会計）、一部事務組合等への分担金（主に常備消防費及び清掃費）が大きなウエイトを占めており、毎年同様の傾向となっている。</a:t>
          </a:r>
        </a:p>
        <a:p>
          <a:r>
            <a:rPr kumimoji="1" lang="ja-JP" altLang="en-US" sz="1000">
              <a:latin typeface="ＭＳ Ｐゴシック" panose="020B0600070205080204" pitchFamily="50" charset="-128"/>
              <a:ea typeface="ＭＳ Ｐゴシック" panose="020B0600070205080204" pitchFamily="50" charset="-128"/>
            </a:rPr>
            <a:t>　分担金については削減が困難なものが多い。そのため、公営企業において、経営健全化計画に基づく収支の改善を図り、公営企業会計に対する基準外繰出金の圧縮を進める必要がある。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130810</xdr:rowOff>
    </xdr:from>
    <xdr:to>
      <xdr:col>82</xdr:col>
      <xdr:colOff>107950</xdr:colOff>
      <xdr:row>37</xdr:row>
      <xdr:rowOff>16510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030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16510</xdr:rowOff>
    </xdr:from>
    <xdr:to>
      <xdr:col>78</xdr:col>
      <xdr:colOff>69850</xdr:colOff>
      <xdr:row>37</xdr:row>
      <xdr:rowOff>31750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157480</xdr:rowOff>
    </xdr:from>
    <xdr:to>
      <xdr:col>69</xdr:col>
      <xdr:colOff>92075</xdr:colOff>
      <xdr:row>37</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45720</xdr:rowOff>
    </xdr:from>
    <xdr:to>
      <xdr:col>65</xdr:col>
      <xdr:colOff>53975</xdr:colOff>
      <xdr:row>35</xdr:row>
      <xdr:rowOff>147320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157497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80010</xdr:rowOff>
    </xdr:from>
    <xdr:to>
      <xdr:col>82</xdr:col>
      <xdr:colOff>158750</xdr:colOff>
      <xdr:row>37</xdr:row>
      <xdr:rowOff>10160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52087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52087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67327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合併特例債や過疎対策事業債を活用して実施した大型建設事業に係る償還額が大きいため、経常収支比率のうち公債費の占める割合が、類似団体平均よりも高い。</a:t>
          </a:r>
        </a:p>
        <a:p>
          <a:r>
            <a:rPr kumimoji="1" lang="ja-JP" altLang="en-US" sz="1050">
              <a:latin typeface="ＭＳ Ｐゴシック" panose="020B0600070205080204" pitchFamily="50" charset="-128"/>
              <a:ea typeface="ＭＳ Ｐゴシック" panose="020B0600070205080204" pitchFamily="50" charset="-128"/>
            </a:rPr>
            <a:t>　公共施設の再編を進めていることから、新たな公共施設及びインフラの整備は、減少傾向である。しかし、小・中学校や、その他の維持する公共施設の改修事業が今後も予定されているため、この比率が急速に低下することはないと考えられる。</a:t>
          </a:r>
        </a:p>
        <a:p>
          <a:r>
            <a:rPr kumimoji="1" lang="ja-JP" altLang="en-US" sz="1050">
              <a:latin typeface="ＭＳ Ｐゴシック" panose="020B0600070205080204" pitchFamily="50" charset="-128"/>
              <a:ea typeface="ＭＳ Ｐゴシック" panose="020B0600070205080204" pitchFamily="50" charset="-128"/>
            </a:rPr>
            <a:t>　実質公債費比率に注視しながら、地方債充当事業の精査や、地方債の適正な発行規模の管理に努めるとともに、場合によっては、可能な範囲での繰上償還の再開も検討する必要がある。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33274</xdr:rowOff>
    </xdr:from>
    <xdr:to>
      <xdr:col>24</xdr:col>
      <xdr:colOff>25400</xdr:colOff>
      <xdr:row>79</xdr:row>
      <xdr:rowOff>106426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778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33274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5595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14987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5366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85852</xdr:rowOff>
    </xdr:from>
    <xdr:to>
      <xdr:col>11</xdr:col>
      <xdr:colOff>9525</xdr:colOff>
      <xdr:row>78</xdr:row>
      <xdr:rowOff>163576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589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55626</xdr:rowOff>
    </xdr:from>
    <xdr:to>
      <xdr:col>24</xdr:col>
      <xdr:colOff>76200</xdr:colOff>
      <xdr:row>79</xdr:row>
      <xdr:rowOff>157226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27703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経常収支比率のうち公債費以外が占める割合は、類似団体平均を下回る状態が続いている。このことは、南砺市は、類似団体とは異なり、経常収支比率のウエイトが公債費に寄っていることを示している。</a:t>
          </a:r>
        </a:p>
        <a:p>
          <a:r>
            <a:rPr kumimoji="1" lang="ja-JP" altLang="en-US" sz="1000">
              <a:latin typeface="ＭＳ Ｐゴシック" panose="020B0600070205080204" pitchFamily="50" charset="-128"/>
              <a:ea typeface="ＭＳ Ｐゴシック" panose="020B0600070205080204" pitchFamily="50" charset="-128"/>
            </a:rPr>
            <a:t>　公債費以外の要素のうち、類似団体より割合が高いもの関しては、補助費等は、一部事務組合等への負担金は削減が困難なため、公営企業への基準外繰出金の圧縮のほか、市特有の事情を考慮する必要性が薄い補助金を見直し、改善を図る。</a:t>
          </a:r>
        </a:p>
        <a:p>
          <a:r>
            <a:rPr kumimoji="1" lang="ja-JP" altLang="en-US" sz="1000">
              <a:latin typeface="ＭＳ Ｐゴシック" panose="020B0600070205080204" pitchFamily="50" charset="-128"/>
              <a:ea typeface="ＭＳ Ｐゴシック" panose="020B0600070205080204" pitchFamily="50" charset="-128"/>
            </a:rPr>
            <a:t>　また、物件費及び維持補修費が増嵩しているが、紛れもなく公共施設の保有数が多いことに起因しているため、公共施設再編計画に基づき、施設の再編・統廃合を進めることで対応する必要がある。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92710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194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75</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956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33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11562</xdr:rowOff>
    </xdr:from>
    <xdr:to>
      <xdr:col>29</xdr:col>
      <xdr:colOff>127000</xdr:colOff>
      <xdr:row>14</xdr:row>
      <xdr:rowOff>62182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459487"/>
          <a:ext cx="647700" cy="5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62182</xdr:rowOff>
    </xdr:from>
    <xdr:to>
      <xdr:col>26</xdr:col>
      <xdr:colOff>50800</xdr:colOff>
      <xdr:row>14</xdr:row>
      <xdr:rowOff>71312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510107"/>
          <a:ext cx="698500" cy="9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71312</xdr:rowOff>
    </xdr:from>
    <xdr:to>
      <xdr:col>22</xdr:col>
      <xdr:colOff>114300</xdr:colOff>
      <xdr:row>14</xdr:row>
      <xdr:rowOff>149608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19237"/>
          <a:ext cx="698500" cy="78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149608</xdr:rowOff>
    </xdr:from>
    <xdr:to>
      <xdr:col>18</xdr:col>
      <xdr:colOff>177800</xdr:colOff>
      <xdr:row>14</xdr:row>
      <xdr:rowOff>162381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597533"/>
          <a:ext cx="698500" cy="12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132212</xdr:rowOff>
    </xdr:from>
    <xdr:to>
      <xdr:col>29</xdr:col>
      <xdr:colOff>177800</xdr:colOff>
      <xdr:row>14</xdr:row>
      <xdr:rowOff>62362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40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148739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25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11382</xdr:rowOff>
    </xdr:from>
    <xdr:to>
      <xdr:col>26</xdr:col>
      <xdr:colOff>101600</xdr:colOff>
      <xdr:row>14</xdr:row>
      <xdr:rowOff>112982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45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123159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22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20512</xdr:rowOff>
    </xdr:from>
    <xdr:to>
      <xdr:col>22</xdr:col>
      <xdr:colOff>165100</xdr:colOff>
      <xdr:row>14</xdr:row>
      <xdr:rowOff>122112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46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132289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23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98808</xdr:rowOff>
    </xdr:from>
    <xdr:to>
      <xdr:col>19</xdr:col>
      <xdr:colOff>38100</xdr:colOff>
      <xdr:row>15</xdr:row>
      <xdr:rowOff>28958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4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39135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1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111581</xdr:rowOff>
    </xdr:from>
    <xdr:to>
      <xdr:col>15</xdr:col>
      <xdr:colOff>101600</xdr:colOff>
      <xdr:row>15</xdr:row>
      <xdr:rowOff>41731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5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51908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258967</xdr:rowOff>
    </xdr:from>
    <xdr:to>
      <xdr:col>29</xdr:col>
      <xdr:colOff>127000</xdr:colOff>
      <xdr:row>36</xdr:row>
      <xdr:rowOff>9467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69317"/>
          <a:ext cx="647700" cy="93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9467</xdr:rowOff>
    </xdr:from>
    <xdr:to>
      <xdr:col>26</xdr:col>
      <xdr:colOff>50800</xdr:colOff>
      <xdr:row>36</xdr:row>
      <xdr:rowOff>88726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62717"/>
          <a:ext cx="698500" cy="79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88726</xdr:rowOff>
    </xdr:from>
    <xdr:to>
      <xdr:col>22</xdr:col>
      <xdr:colOff>114300</xdr:colOff>
      <xdr:row>37</xdr:row>
      <xdr:rowOff>4764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41976"/>
          <a:ext cx="698500" cy="8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4764</xdr:rowOff>
    </xdr:from>
    <xdr:to>
      <xdr:col>18</xdr:col>
      <xdr:colOff>177800</xdr:colOff>
      <xdr:row>37</xdr:row>
      <xdr:rowOff>91273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129464"/>
          <a:ext cx="698500" cy="86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8992</xdr:rowOff>
    </xdr:from>
    <xdr:to>
      <xdr:col>19</xdr:col>
      <xdr:colOff>38100</xdr:colOff>
      <xdr:row>37</xdr:row>
      <xdr:rowOff>110592</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33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95369</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2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165746</xdr:rowOff>
    </xdr:from>
    <xdr:to>
      <xdr:col>15</xdr:col>
      <xdr:colOff>101600</xdr:colOff>
      <xdr:row>37</xdr:row>
      <xdr:rowOff>95896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118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277523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88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208167</xdr:rowOff>
    </xdr:from>
    <xdr:to>
      <xdr:col>29</xdr:col>
      <xdr:colOff>177800</xdr:colOff>
      <xdr:row>35</xdr:row>
      <xdr:rowOff>309767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1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180244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79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301567</xdr:rowOff>
    </xdr:from>
    <xdr:to>
      <xdr:col>26</xdr:col>
      <xdr:colOff>101600</xdr:colOff>
      <xdr:row>36</xdr:row>
      <xdr:rowOff>60267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1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45044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998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37926</xdr:rowOff>
    </xdr:from>
    <xdr:to>
      <xdr:col>22</xdr:col>
      <xdr:colOff>165100</xdr:colOff>
      <xdr:row>36</xdr:row>
      <xdr:rowOff>139526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9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124303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7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125414</xdr:rowOff>
    </xdr:from>
    <xdr:to>
      <xdr:col>19</xdr:col>
      <xdr:colOff>38100</xdr:colOff>
      <xdr:row>37</xdr:row>
      <xdr:rowOff>55564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7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237191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84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40473</xdr:rowOff>
    </xdr:from>
    <xdr:to>
      <xdr:col>15</xdr:col>
      <xdr:colOff>101600</xdr:colOff>
      <xdr:row>37</xdr:row>
      <xdr:rowOff>142073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6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126850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5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47,778
46,867
668.64
38,031,321
35,550,460
2,350,733
21,470,858
38,621,253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115109</xdr:rowOff>
    </xdr:from>
    <xdr:to>
      <xdr:col>24</xdr:col>
      <xdr:colOff>63500</xdr:colOff>
      <xdr:row>34</xdr:row>
      <xdr:rowOff>4483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72959"/>
          <a:ext cx="8382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4483</xdr:rowOff>
    </xdr:from>
    <xdr:to>
      <xdr:col>19</xdr:col>
      <xdr:colOff>177800</xdr:colOff>
      <xdr:row>34</xdr:row>
      <xdr:rowOff>45909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33783"/>
          <a:ext cx="8890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45909</xdr:rowOff>
    </xdr:from>
    <xdr:to>
      <xdr:col>15</xdr:col>
      <xdr:colOff>50800</xdr:colOff>
      <xdr:row>35</xdr:row>
      <xdr:rowOff>72230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5209"/>
          <a:ext cx="889000" cy="19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72230</xdr:rowOff>
    </xdr:from>
    <xdr:to>
      <xdr:col>10</xdr:col>
      <xdr:colOff>114300</xdr:colOff>
      <xdr:row>35</xdr:row>
      <xdr:rowOff>74810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2980"/>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10539</xdr:rowOff>
    </xdr:from>
    <xdr:to>
      <xdr:col>10</xdr:col>
      <xdr:colOff>165100</xdr:colOff>
      <xdr:row>37</xdr:row>
      <xdr:rowOff>112139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103266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21186</xdr:rowOff>
    </xdr:from>
    <xdr:to>
      <xdr:col>6</xdr:col>
      <xdr:colOff>38100</xdr:colOff>
      <xdr:row>37</xdr:row>
      <xdr:rowOff>122786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113913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64309</xdr:rowOff>
    </xdr:from>
    <xdr:to>
      <xdr:col>24</xdr:col>
      <xdr:colOff>114300</xdr:colOff>
      <xdr:row>33</xdr:row>
      <xdr:rowOff>165909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87186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7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125133</xdr:rowOff>
    </xdr:from>
    <xdr:to>
      <xdr:col>20</xdr:col>
      <xdr:colOff>38100</xdr:colOff>
      <xdr:row>34</xdr:row>
      <xdr:rowOff>55283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71810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166559</xdr:rowOff>
    </xdr:from>
    <xdr:to>
      <xdr:col>15</xdr:col>
      <xdr:colOff>101600</xdr:colOff>
      <xdr:row>34</xdr:row>
      <xdr:rowOff>96709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113236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21430</xdr:rowOff>
    </xdr:from>
    <xdr:to>
      <xdr:col>10</xdr:col>
      <xdr:colOff>165100</xdr:colOff>
      <xdr:row>35</xdr:row>
      <xdr:rowOff>123030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139557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24010</xdr:rowOff>
    </xdr:from>
    <xdr:to>
      <xdr:col>6</xdr:col>
      <xdr:colOff>38100</xdr:colOff>
      <xdr:row>35</xdr:row>
      <xdr:rowOff>125610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142137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13157</xdr:rowOff>
    </xdr:from>
    <xdr:to>
      <xdr:col>24</xdr:col>
      <xdr:colOff>63500</xdr:colOff>
      <xdr:row>56</xdr:row>
      <xdr:rowOff>60861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4357"/>
          <a:ext cx="8382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60861</xdr:rowOff>
    </xdr:from>
    <xdr:to>
      <xdr:col>19</xdr:col>
      <xdr:colOff>177800</xdr:colOff>
      <xdr:row>56</xdr:row>
      <xdr:rowOff>81361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62061"/>
          <a:ext cx="889000" cy="2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81361</xdr:rowOff>
    </xdr:from>
    <xdr:to>
      <xdr:col>15</xdr:col>
      <xdr:colOff>50800</xdr:colOff>
      <xdr:row>56</xdr:row>
      <xdr:rowOff>102987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2561"/>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102987</xdr:rowOff>
    </xdr:from>
    <xdr:to>
      <xdr:col>10</xdr:col>
      <xdr:colOff>114300</xdr:colOff>
      <xdr:row>56</xdr:row>
      <xdr:rowOff>153014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4187"/>
          <a:ext cx="889000" cy="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127552</xdr:rowOff>
    </xdr:from>
    <xdr:to>
      <xdr:col>10</xdr:col>
      <xdr:colOff>165100</xdr:colOff>
      <xdr:row>58</xdr:row>
      <xdr:rowOff>57702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48829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153338</xdr:rowOff>
    </xdr:from>
    <xdr:to>
      <xdr:col>6</xdr:col>
      <xdr:colOff>38100</xdr:colOff>
      <xdr:row>58</xdr:row>
      <xdr:rowOff>83488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74615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133807</xdr:rowOff>
    </xdr:from>
    <xdr:to>
      <xdr:col>24</xdr:col>
      <xdr:colOff>114300</xdr:colOff>
      <xdr:row>56</xdr:row>
      <xdr:rowOff>63957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156684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10061</xdr:rowOff>
    </xdr:from>
    <xdr:to>
      <xdr:col>20</xdr:col>
      <xdr:colOff>38100</xdr:colOff>
      <xdr:row>56</xdr:row>
      <xdr:rowOff>111661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128188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8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30561</xdr:rowOff>
    </xdr:from>
    <xdr:to>
      <xdr:col>15</xdr:col>
      <xdr:colOff>101600</xdr:colOff>
      <xdr:row>56</xdr:row>
      <xdr:rowOff>132161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148688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52187</xdr:rowOff>
    </xdr:from>
    <xdr:to>
      <xdr:col>10</xdr:col>
      <xdr:colOff>165100</xdr:colOff>
      <xdr:row>56</xdr:row>
      <xdr:rowOff>153787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170314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2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102214</xdr:rowOff>
    </xdr:from>
    <xdr:to>
      <xdr:col>6</xdr:col>
      <xdr:colOff>38100</xdr:colOff>
      <xdr:row>57</xdr:row>
      <xdr:rowOff>32364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48891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7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140957</xdr:rowOff>
    </xdr:from>
    <xdr:to>
      <xdr:col>24</xdr:col>
      <xdr:colOff>63500</xdr:colOff>
      <xdr:row>75</xdr:row>
      <xdr:rowOff>32212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828257"/>
          <a:ext cx="838200" cy="6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140957</xdr:rowOff>
    </xdr:from>
    <xdr:to>
      <xdr:col>19</xdr:col>
      <xdr:colOff>177800</xdr:colOff>
      <xdr:row>75</xdr:row>
      <xdr:rowOff>57862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828257"/>
          <a:ext cx="889000" cy="8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57862</xdr:rowOff>
    </xdr:from>
    <xdr:to>
      <xdr:col>15</xdr:col>
      <xdr:colOff>50800</xdr:colOff>
      <xdr:row>76</xdr:row>
      <xdr:rowOff>151473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916612"/>
          <a:ext cx="889000" cy="26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84882</xdr:rowOff>
    </xdr:from>
    <xdr:to>
      <xdr:col>10</xdr:col>
      <xdr:colOff>114300</xdr:colOff>
      <xdr:row>76</xdr:row>
      <xdr:rowOff>151473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15082"/>
          <a:ext cx="8890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171425</xdr:rowOff>
    </xdr:from>
    <xdr:to>
      <xdr:col>10</xdr:col>
      <xdr:colOff>165100</xdr:colOff>
      <xdr:row>78</xdr:row>
      <xdr:rowOff>101575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92702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167149</xdr:rowOff>
    </xdr:from>
    <xdr:to>
      <xdr:col>6</xdr:col>
      <xdr:colOff>38100</xdr:colOff>
      <xdr:row>78</xdr:row>
      <xdr:rowOff>97299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88426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152862</xdr:rowOff>
    </xdr:from>
    <xdr:to>
      <xdr:col>24</xdr:col>
      <xdr:colOff>114300</xdr:colOff>
      <xdr:row>75</xdr:row>
      <xdr:rowOff>83012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4289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9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90157</xdr:rowOff>
    </xdr:from>
    <xdr:to>
      <xdr:col>20</xdr:col>
      <xdr:colOff>38100</xdr:colOff>
      <xdr:row>75</xdr:row>
      <xdr:rowOff>20307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7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36834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55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7062</xdr:rowOff>
    </xdr:from>
    <xdr:to>
      <xdr:col>15</xdr:col>
      <xdr:colOff>101600</xdr:colOff>
      <xdr:row>75</xdr:row>
      <xdr:rowOff>108662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6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125189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64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100673</xdr:rowOff>
    </xdr:from>
    <xdr:to>
      <xdr:col>10</xdr:col>
      <xdr:colOff>165100</xdr:colOff>
      <xdr:row>77</xdr:row>
      <xdr:rowOff>30823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47350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34082</xdr:rowOff>
    </xdr:from>
    <xdr:to>
      <xdr:col>6</xdr:col>
      <xdr:colOff>38100</xdr:colOff>
      <xdr:row>76</xdr:row>
      <xdr:rowOff>135682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152209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3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114973</xdr:rowOff>
    </xdr:from>
    <xdr:to>
      <xdr:col>24</xdr:col>
      <xdr:colOff>63500</xdr:colOff>
      <xdr:row>98</xdr:row>
      <xdr:rowOff>117360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745623"/>
          <a:ext cx="838200" cy="1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114973</xdr:rowOff>
    </xdr:from>
    <xdr:to>
      <xdr:col>19</xdr:col>
      <xdr:colOff>177800</xdr:colOff>
      <xdr:row>98</xdr:row>
      <xdr:rowOff>138392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45623"/>
          <a:ext cx="889000" cy="1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138392</xdr:rowOff>
    </xdr:from>
    <xdr:to>
      <xdr:col>15</xdr:col>
      <xdr:colOff>50800</xdr:colOff>
      <xdr:row>98</xdr:row>
      <xdr:rowOff>143638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40492"/>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143638</xdr:rowOff>
    </xdr:from>
    <xdr:to>
      <xdr:col>10</xdr:col>
      <xdr:colOff>114300</xdr:colOff>
      <xdr:row>98</xdr:row>
      <xdr:rowOff>162954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45738"/>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31483</xdr:rowOff>
    </xdr:from>
    <xdr:to>
      <xdr:col>10</xdr:col>
      <xdr:colOff>165100</xdr:colOff>
      <xdr:row>97</xdr:row>
      <xdr:rowOff>133083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149610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80975</xdr:rowOff>
    </xdr:from>
    <xdr:to>
      <xdr:col>6</xdr:col>
      <xdr:colOff>38100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66560</xdr:rowOff>
    </xdr:from>
    <xdr:to>
      <xdr:col>24</xdr:col>
      <xdr:colOff>114300</xdr:colOff>
      <xdr:row>98</xdr:row>
      <xdr:rowOff>168160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152937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64173</xdr:rowOff>
    </xdr:from>
    <xdr:to>
      <xdr:col>20</xdr:col>
      <xdr:colOff>38100</xdr:colOff>
      <xdr:row>97</xdr:row>
      <xdr:rowOff>165773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156900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87592</xdr:rowOff>
    </xdr:from>
    <xdr:to>
      <xdr:col>15</xdr:col>
      <xdr:colOff>101600</xdr:colOff>
      <xdr:row>99</xdr:row>
      <xdr:rowOff>17742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8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92838</xdr:rowOff>
    </xdr:from>
    <xdr:to>
      <xdr:col>10</xdr:col>
      <xdr:colOff>165100</xdr:colOff>
      <xdr:row>99</xdr:row>
      <xdr:rowOff>22988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14115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112154</xdr:rowOff>
    </xdr:from>
    <xdr:to>
      <xdr:col>6</xdr:col>
      <xdr:colOff>38100</xdr:colOff>
      <xdr:row>99</xdr:row>
      <xdr:rowOff>42304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33431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68244</xdr:rowOff>
    </xdr:from>
    <xdr:to>
      <xdr:col>54</xdr:col>
      <xdr:colOff>189865</xdr:colOff>
      <xdr:row>37</xdr:row>
      <xdr:rowOff>140916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897544"/>
          <a:ext cx="1270" cy="58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144743</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140916</xdr:rowOff>
    </xdr:from>
    <xdr:to>
      <xdr:col>55</xdr:col>
      <xdr:colOff>88900</xdr:colOff>
      <xdr:row>37</xdr:row>
      <xdr:rowOff>140916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8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14921</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6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68244</xdr:rowOff>
    </xdr:from>
    <xdr:to>
      <xdr:col>55</xdr:col>
      <xdr:colOff>88900</xdr:colOff>
      <xdr:row>34</xdr:row>
      <xdr:rowOff>68244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89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35897</xdr:rowOff>
    </xdr:from>
    <xdr:to>
      <xdr:col>55</xdr:col>
      <xdr:colOff>0</xdr:colOff>
      <xdr:row>35</xdr:row>
      <xdr:rowOff>77982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036647"/>
          <a:ext cx="838200" cy="4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15412</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87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36985</xdr:rowOff>
    </xdr:from>
    <xdr:to>
      <xdr:col>55</xdr:col>
      <xdr:colOff>50800</xdr:colOff>
      <xdr:row>36</xdr:row>
      <xdr:rowOff>138585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0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63252</xdr:rowOff>
    </xdr:from>
    <xdr:to>
      <xdr:col>50</xdr:col>
      <xdr:colOff>114300</xdr:colOff>
      <xdr:row>35</xdr:row>
      <xdr:rowOff>77982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5549652"/>
          <a:ext cx="889000" cy="5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62259</xdr:rowOff>
    </xdr:from>
    <xdr:to>
      <xdr:col>50</xdr:col>
      <xdr:colOff>165100</xdr:colOff>
      <xdr:row>36</xdr:row>
      <xdr:rowOff>163859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154986</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3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63252</xdr:rowOff>
    </xdr:from>
    <xdr:to>
      <xdr:col>45</xdr:col>
      <xdr:colOff>177800</xdr:colOff>
      <xdr:row>35</xdr:row>
      <xdr:rowOff>81000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549652"/>
          <a:ext cx="889000" cy="5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18525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80488</xdr:rowOff>
    </xdr:from>
    <xdr:to>
      <xdr:col>41</xdr:col>
      <xdr:colOff>50800</xdr:colOff>
      <xdr:row>35</xdr:row>
      <xdr:rowOff>81000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081238"/>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34644</xdr:rowOff>
    </xdr:from>
    <xdr:to>
      <xdr:col>41</xdr:col>
      <xdr:colOff>101600</xdr:colOff>
      <xdr:row>37</xdr:row>
      <xdr:rowOff>136244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127371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53494</xdr:rowOff>
    </xdr:from>
    <xdr:to>
      <xdr:col>36</xdr:col>
      <xdr:colOff>165100</xdr:colOff>
      <xdr:row>37</xdr:row>
      <xdr:rowOff>155094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146221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156547</xdr:rowOff>
    </xdr:from>
    <xdr:to>
      <xdr:col>55</xdr:col>
      <xdr:colOff>50800</xdr:colOff>
      <xdr:row>35</xdr:row>
      <xdr:rowOff>86697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7974</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3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27182</xdr:rowOff>
    </xdr:from>
    <xdr:to>
      <xdr:col>50</xdr:col>
      <xdr:colOff>165100</xdr:colOff>
      <xdr:row>35</xdr:row>
      <xdr:rowOff>128782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0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145309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80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12452</xdr:rowOff>
    </xdr:from>
    <xdr:to>
      <xdr:col>46</xdr:col>
      <xdr:colOff>38100</xdr:colOff>
      <xdr:row>32</xdr:row>
      <xdr:rowOff>114052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4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130579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27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30200</xdr:rowOff>
    </xdr:from>
    <xdr:to>
      <xdr:col>41</xdr:col>
      <xdr:colOff>101600</xdr:colOff>
      <xdr:row>35</xdr:row>
      <xdr:rowOff>131800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0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148327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80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29688</xdr:rowOff>
    </xdr:from>
    <xdr:to>
      <xdr:col>36</xdr:col>
      <xdr:colOff>165100</xdr:colOff>
      <xdr:row>35</xdr:row>
      <xdr:rowOff>131288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0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147815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80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163543</xdr:rowOff>
    </xdr:from>
    <xdr:to>
      <xdr:col>55</xdr:col>
      <xdr:colOff>0</xdr:colOff>
      <xdr:row>55</xdr:row>
      <xdr:rowOff>12972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21843"/>
          <a:ext cx="8382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12972</xdr:rowOff>
    </xdr:from>
    <xdr:to>
      <xdr:col>50</xdr:col>
      <xdr:colOff>114300</xdr:colOff>
      <xdr:row>55</xdr:row>
      <xdr:rowOff>103597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42722"/>
          <a:ext cx="889000" cy="9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27526</xdr:rowOff>
    </xdr:from>
    <xdr:to>
      <xdr:col>45</xdr:col>
      <xdr:colOff>177800</xdr:colOff>
      <xdr:row>55</xdr:row>
      <xdr:rowOff>103597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114376"/>
          <a:ext cx="889000" cy="4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27526</xdr:rowOff>
    </xdr:from>
    <xdr:to>
      <xdr:col>41</xdr:col>
      <xdr:colOff>50800</xdr:colOff>
      <xdr:row>55</xdr:row>
      <xdr:rowOff>150711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114376"/>
          <a:ext cx="889000" cy="46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125368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7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112743</xdr:rowOff>
    </xdr:from>
    <xdr:to>
      <xdr:col>55</xdr:col>
      <xdr:colOff>50800</xdr:colOff>
      <xdr:row>55</xdr:row>
      <xdr:rowOff>42893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135620</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133622</xdr:rowOff>
    </xdr:from>
    <xdr:to>
      <xdr:col>50</xdr:col>
      <xdr:colOff>165100</xdr:colOff>
      <xdr:row>55</xdr:row>
      <xdr:rowOff>63772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3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80299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1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52797</xdr:rowOff>
    </xdr:from>
    <xdr:to>
      <xdr:col>46</xdr:col>
      <xdr:colOff>38100</xdr:colOff>
      <xdr:row>55</xdr:row>
      <xdr:rowOff>154397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4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170924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2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148176</xdr:rowOff>
    </xdr:from>
    <xdr:to>
      <xdr:col>41</xdr:col>
      <xdr:colOff>101600</xdr:colOff>
      <xdr:row>53</xdr:row>
      <xdr:rowOff>78326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0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94853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83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99911</xdr:rowOff>
    </xdr:from>
    <xdr:to>
      <xdr:col>36</xdr:col>
      <xdr:colOff>165100</xdr:colOff>
      <xdr:row>56</xdr:row>
      <xdr:rowOff>30061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46588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134976</xdr:rowOff>
    </xdr:from>
    <xdr:to>
      <xdr:col>55</xdr:col>
      <xdr:colOff>0</xdr:colOff>
      <xdr:row>79</xdr:row>
      <xdr:rowOff>38779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36626"/>
          <a:ext cx="838200" cy="24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134976</xdr:rowOff>
    </xdr:from>
    <xdr:to>
      <xdr:col>50</xdr:col>
      <xdr:colOff>114300</xdr:colOff>
      <xdr:row>78</xdr:row>
      <xdr:rowOff>113367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36626"/>
          <a:ext cx="889000" cy="14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49152</xdr:rowOff>
    </xdr:from>
    <xdr:to>
      <xdr:col>45</xdr:col>
      <xdr:colOff>177800</xdr:colOff>
      <xdr:row>78</xdr:row>
      <xdr:rowOff>113367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22252"/>
          <a:ext cx="889000" cy="6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13937</xdr:rowOff>
    </xdr:from>
    <xdr:to>
      <xdr:col>41</xdr:col>
      <xdr:colOff>50800</xdr:colOff>
      <xdr:row>78</xdr:row>
      <xdr:rowOff>49152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87037"/>
          <a:ext cx="889000" cy="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30107</xdr:rowOff>
    </xdr:from>
    <xdr:to>
      <xdr:col>41</xdr:col>
      <xdr:colOff>101600</xdr:colOff>
      <xdr:row>78</xdr:row>
      <xdr:rowOff>131707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0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122834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65419</xdr:rowOff>
    </xdr:from>
    <xdr:to>
      <xdr:col>36</xdr:col>
      <xdr:colOff>165100</xdr:colOff>
      <xdr:row>78</xdr:row>
      <xdr:rowOff>167019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3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158146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159429</xdr:rowOff>
    </xdr:from>
    <xdr:to>
      <xdr:col>55</xdr:col>
      <xdr:colOff>50800</xdr:colOff>
      <xdr:row>79</xdr:row>
      <xdr:rowOff>89579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74356</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4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84176</xdr:rowOff>
    </xdr:from>
    <xdr:to>
      <xdr:col>50</xdr:col>
      <xdr:colOff>165100</xdr:colOff>
      <xdr:row>78</xdr:row>
      <xdr:rowOff>14326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30853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0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62567</xdr:rowOff>
    </xdr:from>
    <xdr:to>
      <xdr:col>46</xdr:col>
      <xdr:colOff>38100</xdr:colOff>
      <xdr:row>78</xdr:row>
      <xdr:rowOff>164167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155294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2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169802</xdr:rowOff>
    </xdr:from>
    <xdr:to>
      <xdr:col>41</xdr:col>
      <xdr:colOff>101600</xdr:colOff>
      <xdr:row>78</xdr:row>
      <xdr:rowOff>99952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116479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14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134587</xdr:rowOff>
    </xdr:from>
    <xdr:to>
      <xdr:col>36</xdr:col>
      <xdr:colOff>165100</xdr:colOff>
      <xdr:row>78</xdr:row>
      <xdr:rowOff>64737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81264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1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137542</xdr:rowOff>
    </xdr:from>
    <xdr:to>
      <xdr:col>55</xdr:col>
      <xdr:colOff>0</xdr:colOff>
      <xdr:row>96</xdr:row>
      <xdr:rowOff>28972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253842"/>
          <a:ext cx="838200" cy="23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86437</xdr:rowOff>
    </xdr:from>
    <xdr:to>
      <xdr:col>50</xdr:col>
      <xdr:colOff>114300</xdr:colOff>
      <xdr:row>96</xdr:row>
      <xdr:rowOff>28972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374187"/>
          <a:ext cx="889000" cy="11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121027</xdr:rowOff>
    </xdr:from>
    <xdr:to>
      <xdr:col>45</xdr:col>
      <xdr:colOff>177800</xdr:colOff>
      <xdr:row>95</xdr:row>
      <xdr:rowOff>86437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5722977"/>
          <a:ext cx="889000" cy="65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121027</xdr:rowOff>
    </xdr:from>
    <xdr:to>
      <xdr:col>41</xdr:col>
      <xdr:colOff>50800</xdr:colOff>
      <xdr:row>96</xdr:row>
      <xdr:rowOff>122726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722977"/>
          <a:ext cx="889000" cy="85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105474</xdr:rowOff>
    </xdr:from>
    <xdr:to>
      <xdr:col>41</xdr:col>
      <xdr:colOff>101600</xdr:colOff>
      <xdr:row>97</xdr:row>
      <xdr:rowOff>35624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26751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170952</xdr:rowOff>
    </xdr:from>
    <xdr:to>
      <xdr:col>36</xdr:col>
      <xdr:colOff>165100</xdr:colOff>
      <xdr:row>97</xdr:row>
      <xdr:rowOff>101102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3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92229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86742</xdr:rowOff>
    </xdr:from>
    <xdr:to>
      <xdr:col>55</xdr:col>
      <xdr:colOff>50800</xdr:colOff>
      <xdr:row>95</xdr:row>
      <xdr:rowOff>16892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2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109619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05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149622</xdr:rowOff>
    </xdr:from>
    <xdr:to>
      <xdr:col>50</xdr:col>
      <xdr:colOff>165100</xdr:colOff>
      <xdr:row>96</xdr:row>
      <xdr:rowOff>79772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96299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21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35637</xdr:rowOff>
    </xdr:from>
    <xdr:to>
      <xdr:col>46</xdr:col>
      <xdr:colOff>38100</xdr:colOff>
      <xdr:row>95</xdr:row>
      <xdr:rowOff>137237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153764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0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70227</xdr:rowOff>
    </xdr:from>
    <xdr:to>
      <xdr:col>41</xdr:col>
      <xdr:colOff>101600</xdr:colOff>
      <xdr:row>92</xdr:row>
      <xdr:rowOff>377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67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16904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44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71926</xdr:rowOff>
    </xdr:from>
    <xdr:to>
      <xdr:col>36</xdr:col>
      <xdr:colOff>165100</xdr:colOff>
      <xdr:row>97</xdr:row>
      <xdr:rowOff>2076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18603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0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161554</xdr:rowOff>
    </xdr:from>
    <xdr:to>
      <xdr:col>85</xdr:col>
      <xdr:colOff>127000</xdr:colOff>
      <xdr:row>38</xdr:row>
      <xdr:rowOff>5375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505204"/>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161554</xdr:rowOff>
    </xdr:from>
    <xdr:to>
      <xdr:col>81</xdr:col>
      <xdr:colOff>50800</xdr:colOff>
      <xdr:row>38</xdr:row>
      <xdr:rowOff>60650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505204"/>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132613</xdr:rowOff>
    </xdr:from>
    <xdr:to>
      <xdr:col>76</xdr:col>
      <xdr:colOff>114300</xdr:colOff>
      <xdr:row>38</xdr:row>
      <xdr:rowOff>60650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476263"/>
          <a:ext cx="889000" cy="9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56764</xdr:rowOff>
    </xdr:from>
    <xdr:to>
      <xdr:col>71</xdr:col>
      <xdr:colOff>177800</xdr:colOff>
      <xdr:row>37</xdr:row>
      <xdr:rowOff>132613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400414"/>
          <a:ext cx="889000" cy="7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29197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54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82140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5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126024</xdr:rowOff>
    </xdr:from>
    <xdr:to>
      <xdr:col>85</xdr:col>
      <xdr:colOff>177800</xdr:colOff>
      <xdr:row>38</xdr:row>
      <xdr:rowOff>56175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69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104451</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4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110754</xdr:rowOff>
    </xdr:from>
    <xdr:to>
      <xdr:col>81</xdr:col>
      <xdr:colOff>101600</xdr:colOff>
      <xdr:row>38</xdr:row>
      <xdr:rowOff>40904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32031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5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9850</xdr:rowOff>
    </xdr:from>
    <xdr:to>
      <xdr:col>76</xdr:col>
      <xdr:colOff>165100</xdr:colOff>
      <xdr:row>38</xdr:row>
      <xdr:rowOff>111450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102577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1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81813</xdr:rowOff>
    </xdr:from>
    <xdr:to>
      <xdr:col>72</xdr:col>
      <xdr:colOff>38100</xdr:colOff>
      <xdr:row>38</xdr:row>
      <xdr:rowOff>11964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28490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2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5964</xdr:rowOff>
    </xdr:from>
    <xdr:to>
      <xdr:col>67</xdr:col>
      <xdr:colOff>101600</xdr:colOff>
      <xdr:row>37</xdr:row>
      <xdr:rowOff>107564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3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124091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12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29642</xdr:rowOff>
    </xdr:from>
    <xdr:to>
      <xdr:col>85</xdr:col>
      <xdr:colOff>127000</xdr:colOff>
      <xdr:row>71</xdr:row>
      <xdr:rowOff>102209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202592"/>
          <a:ext cx="838200" cy="7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102209</xdr:rowOff>
    </xdr:from>
    <xdr:to>
      <xdr:col>81</xdr:col>
      <xdr:colOff>50800</xdr:colOff>
      <xdr:row>72</xdr:row>
      <xdr:rowOff>5055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275159"/>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5055</xdr:rowOff>
    </xdr:from>
    <xdr:to>
      <xdr:col>76</xdr:col>
      <xdr:colOff>114300</xdr:colOff>
      <xdr:row>72</xdr:row>
      <xdr:rowOff>68402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349455"/>
          <a:ext cx="889000" cy="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151676</xdr:rowOff>
    </xdr:from>
    <xdr:to>
      <xdr:col>71</xdr:col>
      <xdr:colOff>177800</xdr:colOff>
      <xdr:row>72</xdr:row>
      <xdr:rowOff>68402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324626"/>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88192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80700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150292</xdr:rowOff>
    </xdr:from>
    <xdr:to>
      <xdr:col>85</xdr:col>
      <xdr:colOff>177800</xdr:colOff>
      <xdr:row>71</xdr:row>
      <xdr:rowOff>80442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1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65219</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06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51409</xdr:rowOff>
    </xdr:from>
    <xdr:to>
      <xdr:col>81</xdr:col>
      <xdr:colOff>101600</xdr:colOff>
      <xdr:row>71</xdr:row>
      <xdr:rowOff>153009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2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169536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199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125705</xdr:rowOff>
    </xdr:from>
    <xdr:to>
      <xdr:col>76</xdr:col>
      <xdr:colOff>165100</xdr:colOff>
      <xdr:row>72</xdr:row>
      <xdr:rowOff>55855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2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72382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07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17602</xdr:rowOff>
    </xdr:from>
    <xdr:to>
      <xdr:col>72</xdr:col>
      <xdr:colOff>38100</xdr:colOff>
      <xdr:row>72</xdr:row>
      <xdr:rowOff>119202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3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135729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100876</xdr:rowOff>
    </xdr:from>
    <xdr:to>
      <xdr:col>67</xdr:col>
      <xdr:colOff>101600</xdr:colOff>
      <xdr:row>72</xdr:row>
      <xdr:rowOff>31026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47553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0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152260</xdr:rowOff>
    </xdr:from>
    <xdr:to>
      <xdr:col>85</xdr:col>
      <xdr:colOff>127000</xdr:colOff>
      <xdr:row>97</xdr:row>
      <xdr:rowOff>55068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440010"/>
          <a:ext cx="838200" cy="24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152260</xdr:rowOff>
    </xdr:from>
    <xdr:to>
      <xdr:col>81</xdr:col>
      <xdr:colOff>50800</xdr:colOff>
      <xdr:row>96</xdr:row>
      <xdr:rowOff>149022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440010"/>
          <a:ext cx="889000" cy="16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126746</xdr:rowOff>
    </xdr:from>
    <xdr:to>
      <xdr:col>76</xdr:col>
      <xdr:colOff>114300</xdr:colOff>
      <xdr:row>96</xdr:row>
      <xdr:rowOff>149022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585946"/>
          <a:ext cx="8890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126746</xdr:rowOff>
    </xdr:from>
    <xdr:to>
      <xdr:col>71</xdr:col>
      <xdr:colOff>177800</xdr:colOff>
      <xdr:row>97</xdr:row>
      <xdr:rowOff>39154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585946"/>
          <a:ext cx="8890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4268</xdr:rowOff>
    </xdr:from>
    <xdr:to>
      <xdr:col>85</xdr:col>
      <xdr:colOff>177800</xdr:colOff>
      <xdr:row>97</xdr:row>
      <xdr:rowOff>105868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27145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101460</xdr:rowOff>
    </xdr:from>
    <xdr:to>
      <xdr:col>81</xdr:col>
      <xdr:colOff>101600</xdr:colOff>
      <xdr:row>96</xdr:row>
      <xdr:rowOff>31610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3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48137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1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98222</xdr:rowOff>
    </xdr:from>
    <xdr:to>
      <xdr:col>76</xdr:col>
      <xdr:colOff>165100</xdr:colOff>
      <xdr:row>97</xdr:row>
      <xdr:rowOff>28372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44899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3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75946</xdr:rowOff>
    </xdr:from>
    <xdr:to>
      <xdr:col>72</xdr:col>
      <xdr:colOff>38100</xdr:colOff>
      <xdr:row>97</xdr:row>
      <xdr:rowOff>6096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22623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159804</xdr:rowOff>
    </xdr:from>
    <xdr:to>
      <xdr:col>67</xdr:col>
      <xdr:colOff>101600</xdr:colOff>
      <xdr:row>97</xdr:row>
      <xdr:rowOff>89954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106481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3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4271</xdr:rowOff>
    </xdr:from>
    <xdr:to>
      <xdr:col>116</xdr:col>
      <xdr:colOff>63500</xdr:colOff>
      <xdr:row>36</xdr:row>
      <xdr:rowOff>43133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176471"/>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4271</xdr:rowOff>
    </xdr:from>
    <xdr:to>
      <xdr:col>111</xdr:col>
      <xdr:colOff>177800</xdr:colOff>
      <xdr:row>36</xdr:row>
      <xdr:rowOff>33727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176471"/>
          <a:ext cx="8890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33727</xdr:rowOff>
    </xdr:from>
    <xdr:to>
      <xdr:col>107</xdr:col>
      <xdr:colOff>50800</xdr:colOff>
      <xdr:row>36</xdr:row>
      <xdr:rowOff>92053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205927"/>
          <a:ext cx="889000" cy="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13480</xdr:rowOff>
    </xdr:from>
    <xdr:to>
      <xdr:col>102</xdr:col>
      <xdr:colOff>114300</xdr:colOff>
      <xdr:row>36</xdr:row>
      <xdr:rowOff>92053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185680"/>
          <a:ext cx="8890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130930</xdr:rowOff>
    </xdr:from>
    <xdr:to>
      <xdr:col>102</xdr:col>
      <xdr:colOff>165100</xdr:colOff>
      <xdr:row>39</xdr:row>
      <xdr:rowOff>61080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52207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73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136808</xdr:rowOff>
    </xdr:from>
    <xdr:to>
      <xdr:col>98</xdr:col>
      <xdr:colOff>38100</xdr:colOff>
      <xdr:row>39</xdr:row>
      <xdr:rowOff>66958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58085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7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163783</xdr:rowOff>
    </xdr:from>
    <xdr:to>
      <xdr:col>116</xdr:col>
      <xdr:colOff>114300</xdr:colOff>
      <xdr:row>36</xdr:row>
      <xdr:rowOff>93933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1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15210</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0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124921</xdr:rowOff>
    </xdr:from>
    <xdr:to>
      <xdr:col>112</xdr:col>
      <xdr:colOff>38100</xdr:colOff>
      <xdr:row>36</xdr:row>
      <xdr:rowOff>55071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1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71598</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56111" y="590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154377</xdr:rowOff>
    </xdr:from>
    <xdr:to>
      <xdr:col>107</xdr:col>
      <xdr:colOff>101600</xdr:colOff>
      <xdr:row>36</xdr:row>
      <xdr:rowOff>84527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1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101054</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67111" y="5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41253</xdr:rowOff>
    </xdr:from>
    <xdr:to>
      <xdr:col>102</xdr:col>
      <xdr:colOff>165100</xdr:colOff>
      <xdr:row>36</xdr:row>
      <xdr:rowOff>142853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21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159380</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278111" y="59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134130</xdr:rowOff>
    </xdr:from>
    <xdr:to>
      <xdr:col>98</xdr:col>
      <xdr:colOff>38100</xdr:colOff>
      <xdr:row>36</xdr:row>
      <xdr:rowOff>64280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1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80807</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389111" y="59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119850</xdr:rowOff>
    </xdr:from>
    <xdr:to>
      <xdr:col>116</xdr:col>
      <xdr:colOff>63500</xdr:colOff>
      <xdr:row>57</xdr:row>
      <xdr:rowOff>150902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892500"/>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47079</xdr:rowOff>
    </xdr:from>
    <xdr:to>
      <xdr:col>111</xdr:col>
      <xdr:colOff>177800</xdr:colOff>
      <xdr:row>57</xdr:row>
      <xdr:rowOff>119850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819729"/>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47079</xdr:rowOff>
    </xdr:from>
    <xdr:to>
      <xdr:col>107</xdr:col>
      <xdr:colOff>50800</xdr:colOff>
      <xdr:row>57</xdr:row>
      <xdr:rowOff>101333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819729"/>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101333</xdr:rowOff>
    </xdr:from>
    <xdr:to>
      <xdr:col>102</xdr:col>
      <xdr:colOff>114300</xdr:colOff>
      <xdr:row>57</xdr:row>
      <xdr:rowOff>104610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87398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100102</xdr:rowOff>
    </xdr:from>
    <xdr:to>
      <xdr:col>116</xdr:col>
      <xdr:colOff>114300</xdr:colOff>
      <xdr:row>58</xdr:row>
      <xdr:rowOff>30252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122979</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7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69050</xdr:rowOff>
    </xdr:from>
    <xdr:to>
      <xdr:col>112</xdr:col>
      <xdr:colOff>38100</xdr:colOff>
      <xdr:row>57</xdr:row>
      <xdr:rowOff>170650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15727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61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167729</xdr:rowOff>
    </xdr:from>
    <xdr:to>
      <xdr:col>107</xdr:col>
      <xdr:colOff>101600</xdr:colOff>
      <xdr:row>57</xdr:row>
      <xdr:rowOff>97879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114406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54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50533</xdr:rowOff>
    </xdr:from>
    <xdr:to>
      <xdr:col>102</xdr:col>
      <xdr:colOff>165100</xdr:colOff>
      <xdr:row>57</xdr:row>
      <xdr:rowOff>152133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8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168660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59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53810</xdr:rowOff>
    </xdr:from>
    <xdr:to>
      <xdr:col>98</xdr:col>
      <xdr:colOff>38100</xdr:colOff>
      <xdr:row>57</xdr:row>
      <xdr:rowOff>155410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487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60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125146</xdr:rowOff>
    </xdr:from>
    <xdr:to>
      <xdr:col>116</xdr:col>
      <xdr:colOff>63500</xdr:colOff>
      <xdr:row>75</xdr:row>
      <xdr:rowOff>136404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83896"/>
          <a:ext cx="8382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136404</xdr:rowOff>
    </xdr:from>
    <xdr:to>
      <xdr:col>111</xdr:col>
      <xdr:colOff>177800</xdr:colOff>
      <xdr:row>76</xdr:row>
      <xdr:rowOff>14370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95154"/>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163818</xdr:rowOff>
    </xdr:from>
    <xdr:to>
      <xdr:col>107</xdr:col>
      <xdr:colOff>50800</xdr:colOff>
      <xdr:row>76</xdr:row>
      <xdr:rowOff>14370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22568"/>
          <a:ext cx="8890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163818</xdr:rowOff>
    </xdr:from>
    <xdr:to>
      <xdr:col>102</xdr:col>
      <xdr:colOff>114300</xdr:colOff>
      <xdr:row>76</xdr:row>
      <xdr:rowOff>76036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2256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116712</xdr:rowOff>
    </xdr:from>
    <xdr:to>
      <xdr:col>102</xdr:col>
      <xdr:colOff>165100</xdr:colOff>
      <xdr:row>77</xdr:row>
      <xdr:rowOff>46862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37989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91624</xdr:rowOff>
    </xdr:from>
    <xdr:to>
      <xdr:col>98</xdr:col>
      <xdr:colOff>38100</xdr:colOff>
      <xdr:row>77</xdr:row>
      <xdr:rowOff>21774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74346</xdr:rowOff>
    </xdr:from>
    <xdr:to>
      <xdr:col>116</xdr:col>
      <xdr:colOff>114300</xdr:colOff>
      <xdr:row>76</xdr:row>
      <xdr:rowOff>4496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97223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85604</xdr:rowOff>
    </xdr:from>
    <xdr:to>
      <xdr:col>112</xdr:col>
      <xdr:colOff>38100</xdr:colOff>
      <xdr:row>76</xdr:row>
      <xdr:rowOff>15754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32281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7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135020</xdr:rowOff>
    </xdr:from>
    <xdr:to>
      <xdr:col>107</xdr:col>
      <xdr:colOff>101600</xdr:colOff>
      <xdr:row>76</xdr:row>
      <xdr:rowOff>65170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81697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113017</xdr:rowOff>
    </xdr:from>
    <xdr:to>
      <xdr:col>102</xdr:col>
      <xdr:colOff>165100</xdr:colOff>
      <xdr:row>76</xdr:row>
      <xdr:rowOff>43166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717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59694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25236</xdr:rowOff>
    </xdr:from>
    <xdr:to>
      <xdr:col>98</xdr:col>
      <xdr:colOff>38100</xdr:colOff>
      <xdr:row>76</xdr:row>
      <xdr:rowOff>126836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143362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住民一人当たりの歳出額は</a:t>
          </a:r>
          <a:r>
            <a:rPr kumimoji="1" lang="en-US" altLang="ja-JP" sz="1000">
              <a:latin typeface="ＭＳ Ｐゴシック" panose="020B0600070205080204" pitchFamily="50" charset="-128"/>
              <a:ea typeface="ＭＳ Ｐゴシック" panose="020B0600070205080204" pitchFamily="50" charset="-128"/>
            </a:rPr>
            <a:t>744,076</a:t>
          </a:r>
          <a:r>
            <a:rPr kumimoji="1" lang="ja-JP" altLang="en-US" sz="1000">
              <a:latin typeface="ＭＳ Ｐゴシック" panose="020B0600070205080204" pitchFamily="50" charset="-128"/>
              <a:ea typeface="ＭＳ Ｐゴシック" panose="020B0600070205080204" pitchFamily="50" charset="-128"/>
            </a:rPr>
            <a:t>円（前年度比▲</a:t>
          </a:r>
          <a:r>
            <a:rPr kumimoji="1" lang="en-US" altLang="ja-JP" sz="1000">
              <a:latin typeface="ＭＳ Ｐゴシック" panose="020B0600070205080204" pitchFamily="50" charset="-128"/>
              <a:ea typeface="ＭＳ Ｐゴシック" panose="020B0600070205080204" pitchFamily="50" charset="-128"/>
            </a:rPr>
            <a:t>10,924</a:t>
          </a:r>
          <a:r>
            <a:rPr kumimoji="1" lang="ja-JP" altLang="en-US" sz="1000">
              <a:latin typeface="ＭＳ Ｐゴシック" panose="020B0600070205080204" pitchFamily="50" charset="-128"/>
              <a:ea typeface="ＭＳ Ｐゴシック" panose="020B0600070205080204" pitchFamily="50" charset="-128"/>
            </a:rPr>
            <a:t>円）となった。前年度と比較して、新型コロナ対策事業の実施又は終了、物価・燃料高騰対策事業の実施によって、一部の経費で大幅な増減が出た。令和４年度において、住民一人当たりの歳出額が大きく増減したもの、類似団体平均を大きく上回るものは以下のとおりである。</a:t>
          </a:r>
        </a:p>
        <a:p>
          <a:r>
            <a:rPr kumimoji="1" lang="ja-JP" altLang="en-US" sz="1000">
              <a:latin typeface="ＭＳ Ｐゴシック" panose="020B0600070205080204" pitchFamily="50" charset="-128"/>
              <a:ea typeface="ＭＳ Ｐゴシック" panose="020B0600070205080204" pitchFamily="50" charset="-128"/>
            </a:rPr>
            <a:t>　・人件費　</a:t>
          </a:r>
          <a:r>
            <a:rPr kumimoji="1" lang="en-US" altLang="ja-JP" sz="1000">
              <a:latin typeface="ＭＳ Ｐゴシック" panose="020B0600070205080204" pitchFamily="50" charset="-128"/>
              <a:ea typeface="ＭＳ Ｐゴシック" panose="020B0600070205080204" pitchFamily="50" charset="-128"/>
            </a:rPr>
            <a:t>102,006</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13,667</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会計年度任用職員（主に、保育園・小中学校関係）の人件費の増加が続いている。</a:t>
          </a:r>
        </a:p>
        <a:p>
          <a:r>
            <a:rPr kumimoji="1" lang="ja-JP" altLang="en-US" sz="1000">
              <a:latin typeface="ＭＳ Ｐゴシック" panose="020B0600070205080204" pitchFamily="50" charset="-128"/>
              <a:ea typeface="ＭＳ Ｐゴシック" panose="020B0600070205080204" pitchFamily="50" charset="-128"/>
            </a:rPr>
            <a:t>　・維持補修費　</a:t>
          </a:r>
          <a:r>
            <a:rPr kumimoji="1" lang="en-US" altLang="ja-JP" sz="1000">
              <a:latin typeface="ＭＳ Ｐゴシック" panose="020B0600070205080204" pitchFamily="50" charset="-128"/>
              <a:ea typeface="ＭＳ Ｐゴシック" panose="020B0600070205080204" pitchFamily="50" charset="-128"/>
            </a:rPr>
            <a:t>29,945</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19,210</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除雪経費の減少（▲</a:t>
          </a:r>
          <a:r>
            <a:rPr kumimoji="1" lang="en-US" altLang="ja-JP" sz="1000">
              <a:latin typeface="ＭＳ Ｐゴシック" panose="020B0600070205080204" pitchFamily="50" charset="-128"/>
              <a:ea typeface="ＭＳ Ｐゴシック" panose="020B0600070205080204" pitchFamily="50" charset="-128"/>
            </a:rPr>
            <a:t>241</a:t>
          </a:r>
          <a:r>
            <a:rPr kumimoji="1" lang="ja-JP" altLang="en-US" sz="1000">
              <a:latin typeface="ＭＳ Ｐゴシック" panose="020B0600070205080204" pitchFamily="50" charset="-128"/>
              <a:ea typeface="ＭＳ Ｐゴシック" panose="020B0600070205080204" pitchFamily="50" charset="-128"/>
            </a:rPr>
            <a:t>百万円）により、住民一人当たりの維持補修費は減少した。しかし、類似団体平均よりも高い状態が続いているため、計画的な修繕、事業精査、そして公共施設の再編を通じた施設の維持費の抑制を図る必要がある。</a:t>
          </a:r>
        </a:p>
        <a:p>
          <a:r>
            <a:rPr kumimoji="1" lang="ja-JP" altLang="en-US" sz="1000">
              <a:latin typeface="ＭＳ Ｐゴシック" panose="020B0600070205080204" pitchFamily="50" charset="-128"/>
              <a:ea typeface="ＭＳ Ｐゴシック" panose="020B0600070205080204" pitchFamily="50" charset="-128"/>
            </a:rPr>
            <a:t>　・扶助費　</a:t>
          </a:r>
          <a:r>
            <a:rPr kumimoji="1" lang="en-US" altLang="ja-JP" sz="1000">
              <a:latin typeface="ＭＳ Ｐゴシック" panose="020B0600070205080204" pitchFamily="50" charset="-128"/>
              <a:ea typeface="ＭＳ Ｐゴシック" panose="020B0600070205080204" pitchFamily="50" charset="-128"/>
            </a:rPr>
            <a:t>67,759</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26,421</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生活保護費が低いなどの要因もあり、類似団体平均よりも大幅に低い状況が続いている。また、過年度に新型コロナ対策として実施した各種給付が大幅に減少したこともあり、住民一人当たりコストも前年度から大きく減少した。</a:t>
          </a:r>
        </a:p>
        <a:p>
          <a:r>
            <a:rPr kumimoji="1" lang="ja-JP" altLang="en-US" sz="1000">
              <a:latin typeface="ＭＳ Ｐゴシック" panose="020B0600070205080204" pitchFamily="50" charset="-128"/>
              <a:ea typeface="ＭＳ Ｐゴシック" panose="020B0600070205080204" pitchFamily="50" charset="-128"/>
            </a:rPr>
            <a:t>　・補助費等　</a:t>
          </a:r>
          <a:r>
            <a:rPr kumimoji="1" lang="en-US" altLang="ja-JP" sz="1000">
              <a:latin typeface="ＭＳ Ｐゴシック" panose="020B0600070205080204" pitchFamily="50" charset="-128"/>
              <a:ea typeface="ＭＳ Ｐゴシック" panose="020B0600070205080204" pitchFamily="50" charset="-128"/>
            </a:rPr>
            <a:t>135,204</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+48,849</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公営企業（病院・水道・下水道）への繰出金や、一部事務組合への負担金の影響で、類似団体平均よりも高い状態が続いている。公営企業会計への基準外繰出の圧縮や、経常的に支出している市独自の補助金を見直していく必要がある。</a:t>
          </a:r>
        </a:p>
        <a:p>
          <a:r>
            <a:rPr kumimoji="1" lang="ja-JP" altLang="en-US" sz="1000">
              <a:latin typeface="ＭＳ Ｐゴシック" panose="020B0600070205080204" pitchFamily="50" charset="-128"/>
              <a:ea typeface="ＭＳ Ｐゴシック" panose="020B0600070205080204" pitchFamily="50" charset="-128"/>
            </a:rPr>
            <a:t>　・普通建設事業費　</a:t>
          </a:r>
          <a:r>
            <a:rPr kumimoji="1" lang="en-US" altLang="ja-JP" sz="1000">
              <a:latin typeface="ＭＳ Ｐゴシック" panose="020B0600070205080204" pitchFamily="50" charset="-128"/>
              <a:ea typeface="ＭＳ Ｐゴシック" panose="020B0600070205080204" pitchFamily="50" charset="-128"/>
            </a:rPr>
            <a:t>96,871</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28,461</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体育施設の設備更新工事や、高齢者施設の機器更新などを実施したこともあり、更新整備に係る住民一人当たりコストが、類似団体よりも大きくなっている。施設の再編等によって中長期的には逓減していくが、今後も小・中学校やその他の公共施設の改修事業等が予定されおり、年度間での増減の発生が考えられる。</a:t>
          </a:r>
        </a:p>
        <a:p>
          <a:r>
            <a:rPr kumimoji="1" lang="ja-JP" altLang="en-US" sz="1000">
              <a:latin typeface="ＭＳ Ｐゴシック" panose="020B0600070205080204" pitchFamily="50" charset="-128"/>
              <a:ea typeface="ＭＳ Ｐゴシック" panose="020B0600070205080204" pitchFamily="50" charset="-128"/>
            </a:rPr>
            <a:t>　・公債費　</a:t>
          </a:r>
          <a:r>
            <a:rPr kumimoji="1" lang="en-US" altLang="ja-JP" sz="1000">
              <a:latin typeface="ＭＳ Ｐゴシック" panose="020B0600070205080204" pitchFamily="50" charset="-128"/>
              <a:ea typeface="ＭＳ Ｐゴシック" panose="020B0600070205080204" pitchFamily="50" charset="-128"/>
            </a:rPr>
            <a:t>109,166</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+52,977</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合併特例債や過疎対策事業債を活用して実施した大型建設事業に係る償還額が嵩んでいるため、類似団体平均よりも住民一人当たりの公債費が高い状況が続いている。今後は、財政規模を考慮し、地方債の適正な発行規模の管理に努める必要がある。</a:t>
          </a:r>
        </a:p>
        <a:p>
          <a:r>
            <a:rPr kumimoji="1" lang="ja-JP" altLang="en-US" sz="1000">
              <a:latin typeface="ＭＳ Ｐゴシック" panose="020B0600070205080204" pitchFamily="50" charset="-128"/>
              <a:ea typeface="ＭＳ Ｐゴシック" panose="020B0600070205080204" pitchFamily="50" charset="-128"/>
            </a:rPr>
            <a:t>　・投資及び出資金　</a:t>
          </a:r>
          <a:r>
            <a:rPr kumimoji="1" lang="en-US" altLang="ja-JP" sz="1000">
              <a:latin typeface="ＭＳ Ｐゴシック" panose="020B0600070205080204" pitchFamily="50" charset="-128"/>
              <a:ea typeface="ＭＳ Ｐゴシック" panose="020B0600070205080204" pitchFamily="50" charset="-128"/>
            </a:rPr>
            <a:t>17,457</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+11,863</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病院事業会計、水道事業会計及び下水道事業会計への繰出金である。市内に</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つの市立病院を有していることや、市域が広大で人口密度も低いために下水道の維持管理経費が嵩んでおり、類似団体平均よりも高い水準となっている。今後、各事業の経営改善及び基準外繰出金の圧縮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47,778
46,867
668.64
38,031,321
35,550,460
2,350,733
21,470,858
38,621,253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99695</xdr:rowOff>
    </xdr:from>
    <xdr:to>
      <xdr:col>24</xdr:col>
      <xdr:colOff>63500</xdr:colOff>
      <xdr:row>36</xdr:row>
      <xdr:rowOff>111125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18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42164</xdr:rowOff>
    </xdr:from>
    <xdr:to>
      <xdr:col>19</xdr:col>
      <xdr:colOff>177800</xdr:colOff>
      <xdr:row>36</xdr:row>
      <xdr:rowOff>99695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4364"/>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111887</xdr:rowOff>
    </xdr:from>
    <xdr:to>
      <xdr:col>15</xdr:col>
      <xdr:colOff>50800</xdr:colOff>
      <xdr:row>36</xdr:row>
      <xdr:rowOff>42164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69737"/>
          <a:ext cx="889000" cy="4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111887</xdr:rowOff>
    </xdr:from>
    <xdr:to>
      <xdr:col>10</xdr:col>
      <xdr:colOff>114300</xdr:colOff>
      <xdr:row>35</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69737"/>
          <a:ext cx="889000" cy="3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41656</xdr:rowOff>
    </xdr:from>
    <xdr:to>
      <xdr:col>10</xdr:col>
      <xdr:colOff>165100</xdr:colOff>
      <xdr:row>38</xdr:row>
      <xdr:rowOff>143256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134383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40513</xdr:rowOff>
    </xdr:from>
    <xdr:to>
      <xdr:col>6</xdr:col>
      <xdr:colOff>38100</xdr:colOff>
      <xdr:row>38</xdr:row>
      <xdr:rowOff>142113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5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133240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4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60325</xdr:rowOff>
    </xdr:from>
    <xdr:to>
      <xdr:col>24</xdr:col>
      <xdr:colOff>114300</xdr:colOff>
      <xdr:row>36</xdr:row>
      <xdr:rowOff>161925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38752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48895</xdr:rowOff>
    </xdr:from>
    <xdr:to>
      <xdr:col>20</xdr:col>
      <xdr:colOff>38100</xdr:colOff>
      <xdr:row>36</xdr:row>
      <xdr:rowOff>150495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141622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162814</xdr:rowOff>
    </xdr:from>
    <xdr:to>
      <xdr:col>15</xdr:col>
      <xdr:colOff>101600</xdr:colOff>
      <xdr:row>36</xdr:row>
      <xdr:rowOff>92964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84091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61087</xdr:rowOff>
    </xdr:from>
    <xdr:to>
      <xdr:col>10</xdr:col>
      <xdr:colOff>165100</xdr:colOff>
      <xdr:row>33</xdr:row>
      <xdr:rowOff>162687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7764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54610</xdr:rowOff>
    </xdr:from>
    <xdr:to>
      <xdr:col>6</xdr:col>
      <xdr:colOff>38100</xdr:colOff>
      <xdr:row>35</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5041</xdr:rowOff>
    </xdr:from>
    <xdr:to>
      <xdr:col>24</xdr:col>
      <xdr:colOff>63500</xdr:colOff>
      <xdr:row>56</xdr:row>
      <xdr:rowOff>87620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06241"/>
          <a:ext cx="838200" cy="8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66406</xdr:rowOff>
    </xdr:from>
    <xdr:to>
      <xdr:col>19</xdr:col>
      <xdr:colOff>177800</xdr:colOff>
      <xdr:row>56</xdr:row>
      <xdr:rowOff>5041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53256"/>
          <a:ext cx="889000" cy="45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66406</xdr:rowOff>
    </xdr:from>
    <xdr:to>
      <xdr:col>15</xdr:col>
      <xdr:colOff>50800</xdr:colOff>
      <xdr:row>55</xdr:row>
      <xdr:rowOff>148753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53256"/>
          <a:ext cx="889000" cy="4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148753</xdr:rowOff>
    </xdr:from>
    <xdr:to>
      <xdr:col>10</xdr:col>
      <xdr:colOff>114300</xdr:colOff>
      <xdr:row>56</xdr:row>
      <xdr:rowOff>123474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78503"/>
          <a:ext cx="889000" cy="14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72429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78821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36820</xdr:rowOff>
    </xdr:from>
    <xdr:to>
      <xdr:col>24</xdr:col>
      <xdr:colOff>114300</xdr:colOff>
      <xdr:row>56</xdr:row>
      <xdr:rowOff>138420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15247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125691</xdr:rowOff>
    </xdr:from>
    <xdr:to>
      <xdr:col>20</xdr:col>
      <xdr:colOff>38100</xdr:colOff>
      <xdr:row>56</xdr:row>
      <xdr:rowOff>55841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72368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3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15606</xdr:rowOff>
    </xdr:from>
    <xdr:to>
      <xdr:col>15</xdr:col>
      <xdr:colOff>101600</xdr:colOff>
      <xdr:row>53</xdr:row>
      <xdr:rowOff>117206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133733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87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97953</xdr:rowOff>
    </xdr:from>
    <xdr:to>
      <xdr:col>10</xdr:col>
      <xdr:colOff>165100</xdr:colOff>
      <xdr:row>56</xdr:row>
      <xdr:rowOff>28103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44630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0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72674</xdr:rowOff>
    </xdr:from>
    <xdr:to>
      <xdr:col>6</xdr:col>
      <xdr:colOff>38100</xdr:colOff>
      <xdr:row>57</xdr:row>
      <xdr:rowOff>2824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19351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109481</xdr:rowOff>
    </xdr:from>
    <xdr:to>
      <xdr:col>24</xdr:col>
      <xdr:colOff>63500</xdr:colOff>
      <xdr:row>75</xdr:row>
      <xdr:rowOff>157324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68231"/>
          <a:ext cx="8382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109481</xdr:rowOff>
    </xdr:from>
    <xdr:to>
      <xdr:col>19</xdr:col>
      <xdr:colOff>177800</xdr:colOff>
      <xdr:row>76</xdr:row>
      <xdr:rowOff>160634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8231"/>
          <a:ext cx="889000" cy="2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160634</xdr:rowOff>
    </xdr:from>
    <xdr:to>
      <xdr:col>15</xdr:col>
      <xdr:colOff>50800</xdr:colOff>
      <xdr:row>77</xdr:row>
      <xdr:rowOff>43676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0834"/>
          <a:ext cx="889000" cy="5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43676</xdr:rowOff>
    </xdr:from>
    <xdr:to>
      <xdr:col>10</xdr:col>
      <xdr:colOff>114300</xdr:colOff>
      <xdr:row>77</xdr:row>
      <xdr:rowOff>111255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5326"/>
          <a:ext cx="889000" cy="6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119010</xdr:rowOff>
    </xdr:from>
    <xdr:to>
      <xdr:col>10</xdr:col>
      <xdr:colOff>165100</xdr:colOff>
      <xdr:row>78</xdr:row>
      <xdr:rowOff>49160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40287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1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8367</xdr:rowOff>
    </xdr:from>
    <xdr:to>
      <xdr:col>6</xdr:col>
      <xdr:colOff>38100</xdr:colOff>
      <xdr:row>78</xdr:row>
      <xdr:rowOff>109967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101094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106524</xdr:rowOff>
    </xdr:from>
    <xdr:to>
      <xdr:col>24</xdr:col>
      <xdr:colOff>114300</xdr:colOff>
      <xdr:row>76</xdr:row>
      <xdr:rowOff>36674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129401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58681</xdr:rowOff>
    </xdr:from>
    <xdr:to>
      <xdr:col>20</xdr:col>
      <xdr:colOff>38100</xdr:colOff>
      <xdr:row>75</xdr:row>
      <xdr:rowOff>160282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7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9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109834</xdr:rowOff>
    </xdr:from>
    <xdr:to>
      <xdr:col>15</xdr:col>
      <xdr:colOff>101600</xdr:colOff>
      <xdr:row>77</xdr:row>
      <xdr:rowOff>39984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56511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1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164326</xdr:rowOff>
    </xdr:from>
    <xdr:to>
      <xdr:col>10</xdr:col>
      <xdr:colOff>165100</xdr:colOff>
      <xdr:row>77</xdr:row>
      <xdr:rowOff>94476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111004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6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60455</xdr:rowOff>
    </xdr:from>
    <xdr:to>
      <xdr:col>6</xdr:col>
      <xdr:colOff>38100</xdr:colOff>
      <xdr:row>77</xdr:row>
      <xdr:rowOff>162055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7132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3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121281</xdr:rowOff>
    </xdr:from>
    <xdr:to>
      <xdr:col>24</xdr:col>
      <xdr:colOff>63500</xdr:colOff>
      <xdr:row>96</xdr:row>
      <xdr:rowOff>163485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80481"/>
          <a:ext cx="838200" cy="4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121281</xdr:rowOff>
    </xdr:from>
    <xdr:to>
      <xdr:col>19</xdr:col>
      <xdr:colOff>177800</xdr:colOff>
      <xdr:row>97</xdr:row>
      <xdr:rowOff>35992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80481"/>
          <a:ext cx="889000" cy="8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35992</xdr:rowOff>
    </xdr:from>
    <xdr:to>
      <xdr:col>15</xdr:col>
      <xdr:colOff>50800</xdr:colOff>
      <xdr:row>97</xdr:row>
      <xdr:rowOff>58133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66642"/>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58133</xdr:rowOff>
    </xdr:from>
    <xdr:to>
      <xdr:col>10</xdr:col>
      <xdr:colOff>114300</xdr:colOff>
      <xdr:row>97</xdr:row>
      <xdr:rowOff>162375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88783"/>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112685</xdr:rowOff>
    </xdr:from>
    <xdr:to>
      <xdr:col>24</xdr:col>
      <xdr:colOff>114300</xdr:colOff>
      <xdr:row>97</xdr:row>
      <xdr:rowOff>42835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7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135562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2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70481</xdr:rowOff>
    </xdr:from>
    <xdr:to>
      <xdr:col>20</xdr:col>
      <xdr:colOff>38100</xdr:colOff>
      <xdr:row>97</xdr:row>
      <xdr:rowOff>631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17158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156642</xdr:rowOff>
    </xdr:from>
    <xdr:to>
      <xdr:col>15</xdr:col>
      <xdr:colOff>101600</xdr:colOff>
      <xdr:row>97</xdr:row>
      <xdr:rowOff>86792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103319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9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7333</xdr:rowOff>
    </xdr:from>
    <xdr:to>
      <xdr:col>10</xdr:col>
      <xdr:colOff>165100</xdr:colOff>
      <xdr:row>97</xdr:row>
      <xdr:rowOff>108933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125460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111575</xdr:rowOff>
    </xdr:from>
    <xdr:to>
      <xdr:col>6</xdr:col>
      <xdr:colOff>38100</xdr:colOff>
      <xdr:row>98</xdr:row>
      <xdr:rowOff>41725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58252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1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127943</xdr:rowOff>
    </xdr:from>
    <xdr:to>
      <xdr:col>55</xdr:col>
      <xdr:colOff>0</xdr:colOff>
      <xdr:row>38</xdr:row>
      <xdr:rowOff>16909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71593"/>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118799</xdr:rowOff>
    </xdr:from>
    <xdr:to>
      <xdr:col>50</xdr:col>
      <xdr:colOff>114300</xdr:colOff>
      <xdr:row>37</xdr:row>
      <xdr:rowOff>127943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6244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118799</xdr:rowOff>
    </xdr:from>
    <xdr:to>
      <xdr:col>45</xdr:col>
      <xdr:colOff>177800</xdr:colOff>
      <xdr:row>37</xdr:row>
      <xdr:rowOff>149171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62449"/>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149171</xdr:rowOff>
    </xdr:from>
    <xdr:to>
      <xdr:col>41</xdr:col>
      <xdr:colOff>50800</xdr:colOff>
      <xdr:row>37</xdr:row>
      <xdr:rowOff>153089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9282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116985</xdr:rowOff>
    </xdr:from>
    <xdr:to>
      <xdr:col>41</xdr:col>
      <xdr:colOff>101600</xdr:colOff>
      <xdr:row>37</xdr:row>
      <xdr:rowOff>47135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63662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0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92492</xdr:rowOff>
    </xdr:from>
    <xdr:to>
      <xdr:col>36</xdr:col>
      <xdr:colOff>165100</xdr:colOff>
      <xdr:row>37</xdr:row>
      <xdr:rowOff>22642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39169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03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137559</xdr:rowOff>
    </xdr:from>
    <xdr:to>
      <xdr:col>55</xdr:col>
      <xdr:colOff>50800</xdr:colOff>
      <xdr:row>38</xdr:row>
      <xdr:rowOff>67709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115986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5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77143</xdr:rowOff>
    </xdr:from>
    <xdr:to>
      <xdr:col>50</xdr:col>
      <xdr:colOff>165100</xdr:colOff>
      <xdr:row>38</xdr:row>
      <xdr:rowOff>7293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169870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1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67999</xdr:rowOff>
    </xdr:from>
    <xdr:to>
      <xdr:col>46</xdr:col>
      <xdr:colOff>38100</xdr:colOff>
      <xdr:row>37</xdr:row>
      <xdr:rowOff>169599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160727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0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98371</xdr:rowOff>
    </xdr:from>
    <xdr:to>
      <xdr:col>41</xdr:col>
      <xdr:colOff>101600</xdr:colOff>
      <xdr:row>38</xdr:row>
      <xdr:rowOff>28521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19648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34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102289</xdr:rowOff>
    </xdr:from>
    <xdr:to>
      <xdr:col>36</xdr:col>
      <xdr:colOff>165100</xdr:colOff>
      <xdr:row>38</xdr:row>
      <xdr:rowOff>32440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23566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38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100895</xdr:rowOff>
    </xdr:from>
    <xdr:to>
      <xdr:col>55</xdr:col>
      <xdr:colOff>0</xdr:colOff>
      <xdr:row>54</xdr:row>
      <xdr:rowOff>134366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187745"/>
          <a:ext cx="838200" cy="20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134366</xdr:rowOff>
    </xdr:from>
    <xdr:to>
      <xdr:col>50</xdr:col>
      <xdr:colOff>114300</xdr:colOff>
      <xdr:row>55</xdr:row>
      <xdr:rowOff>75864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392666"/>
          <a:ext cx="889000" cy="1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75864</xdr:rowOff>
    </xdr:from>
    <xdr:to>
      <xdr:col>45</xdr:col>
      <xdr:colOff>177800</xdr:colOff>
      <xdr:row>55</xdr:row>
      <xdr:rowOff>79597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05614"/>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79597</xdr:rowOff>
    </xdr:from>
    <xdr:to>
      <xdr:col>41</xdr:col>
      <xdr:colOff>50800</xdr:colOff>
      <xdr:row>55</xdr:row>
      <xdr:rowOff>108706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509347"/>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170921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50095</xdr:rowOff>
    </xdr:from>
    <xdr:to>
      <xdr:col>55</xdr:col>
      <xdr:colOff>50800</xdr:colOff>
      <xdr:row>53</xdr:row>
      <xdr:rowOff>151695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1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72972</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898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83566</xdr:rowOff>
    </xdr:from>
    <xdr:to>
      <xdr:col>50</xdr:col>
      <xdr:colOff>165100</xdr:colOff>
      <xdr:row>55</xdr:row>
      <xdr:rowOff>13716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3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30243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1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25064</xdr:rowOff>
    </xdr:from>
    <xdr:to>
      <xdr:col>46</xdr:col>
      <xdr:colOff>38100</xdr:colOff>
      <xdr:row>55</xdr:row>
      <xdr:rowOff>126664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143191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28797</xdr:rowOff>
    </xdr:from>
    <xdr:to>
      <xdr:col>41</xdr:col>
      <xdr:colOff>101600</xdr:colOff>
      <xdr:row>55</xdr:row>
      <xdr:rowOff>130397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146924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23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57906</xdr:rowOff>
    </xdr:from>
    <xdr:to>
      <xdr:col>36</xdr:col>
      <xdr:colOff>165100</xdr:colOff>
      <xdr:row>55</xdr:row>
      <xdr:rowOff>159506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4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4583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2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6724</xdr:rowOff>
    </xdr:from>
    <xdr:to>
      <xdr:col>55</xdr:col>
      <xdr:colOff>0</xdr:colOff>
      <xdr:row>74</xdr:row>
      <xdr:rowOff>41722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522574"/>
          <a:ext cx="838200" cy="20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8964</xdr:rowOff>
    </xdr:from>
    <xdr:to>
      <xdr:col>50</xdr:col>
      <xdr:colOff>114300</xdr:colOff>
      <xdr:row>74</xdr:row>
      <xdr:rowOff>41722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696264"/>
          <a:ext cx="8890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8964</xdr:rowOff>
    </xdr:from>
    <xdr:to>
      <xdr:col>45</xdr:col>
      <xdr:colOff>177800</xdr:colOff>
      <xdr:row>74</xdr:row>
      <xdr:rowOff>163954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696264"/>
          <a:ext cx="8890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96655</xdr:rowOff>
    </xdr:from>
    <xdr:to>
      <xdr:col>41</xdr:col>
      <xdr:colOff>50800</xdr:colOff>
      <xdr:row>74</xdr:row>
      <xdr:rowOff>163954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783955"/>
          <a:ext cx="889000" cy="6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152177</xdr:rowOff>
    </xdr:from>
    <xdr:to>
      <xdr:col>41</xdr:col>
      <xdr:colOff>101600</xdr:colOff>
      <xdr:row>77</xdr:row>
      <xdr:rowOff>82327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73454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167287</xdr:rowOff>
    </xdr:from>
    <xdr:to>
      <xdr:col>36</xdr:col>
      <xdr:colOff>165100</xdr:colOff>
      <xdr:row>77</xdr:row>
      <xdr:rowOff>97437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88564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127374</xdr:rowOff>
    </xdr:from>
    <xdr:to>
      <xdr:col>55</xdr:col>
      <xdr:colOff>50800</xdr:colOff>
      <xdr:row>73</xdr:row>
      <xdr:rowOff>57524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4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150251</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3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162372</xdr:rowOff>
    </xdr:from>
    <xdr:to>
      <xdr:col>50</xdr:col>
      <xdr:colOff>165100</xdr:colOff>
      <xdr:row>74</xdr:row>
      <xdr:rowOff>92522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6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109049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4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129614</xdr:rowOff>
    </xdr:from>
    <xdr:to>
      <xdr:col>46</xdr:col>
      <xdr:colOff>38100</xdr:colOff>
      <xdr:row>74</xdr:row>
      <xdr:rowOff>59764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6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76291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42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113154</xdr:rowOff>
    </xdr:from>
    <xdr:to>
      <xdr:col>41</xdr:col>
      <xdr:colOff>101600</xdr:colOff>
      <xdr:row>75</xdr:row>
      <xdr:rowOff>43304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8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59831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5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45855</xdr:rowOff>
    </xdr:from>
    <xdr:to>
      <xdr:col>36</xdr:col>
      <xdr:colOff>165100</xdr:colOff>
      <xdr:row>74</xdr:row>
      <xdr:rowOff>147455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7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163982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50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160249</xdr:rowOff>
    </xdr:from>
    <xdr:to>
      <xdr:col>55</xdr:col>
      <xdr:colOff>0</xdr:colOff>
      <xdr:row>94</xdr:row>
      <xdr:rowOff>106083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105099"/>
          <a:ext cx="838200" cy="1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156311</xdr:rowOff>
    </xdr:from>
    <xdr:to>
      <xdr:col>50</xdr:col>
      <xdr:colOff>114300</xdr:colOff>
      <xdr:row>93</xdr:row>
      <xdr:rowOff>160249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101161"/>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156311</xdr:rowOff>
    </xdr:from>
    <xdr:to>
      <xdr:col>45</xdr:col>
      <xdr:colOff>177800</xdr:colOff>
      <xdr:row>94</xdr:row>
      <xdr:rowOff>116509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101161"/>
          <a:ext cx="889000" cy="1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69977</xdr:rowOff>
    </xdr:from>
    <xdr:to>
      <xdr:col>41</xdr:col>
      <xdr:colOff>50800</xdr:colOff>
      <xdr:row>94</xdr:row>
      <xdr:rowOff>116509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186277"/>
          <a:ext cx="889000" cy="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158890</xdr:rowOff>
    </xdr:from>
    <xdr:to>
      <xdr:col>41</xdr:col>
      <xdr:colOff>101600</xdr:colOff>
      <xdr:row>98</xdr:row>
      <xdr:rowOff>89040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80167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8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164351</xdr:rowOff>
    </xdr:from>
    <xdr:to>
      <xdr:col>36</xdr:col>
      <xdr:colOff>165100</xdr:colOff>
      <xdr:row>98</xdr:row>
      <xdr:rowOff>94501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85628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55283</xdr:rowOff>
    </xdr:from>
    <xdr:to>
      <xdr:col>55</xdr:col>
      <xdr:colOff>50800</xdr:colOff>
      <xdr:row>94</xdr:row>
      <xdr:rowOff>156883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78160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2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109449</xdr:rowOff>
    </xdr:from>
    <xdr:to>
      <xdr:col>50</xdr:col>
      <xdr:colOff>165100</xdr:colOff>
      <xdr:row>94</xdr:row>
      <xdr:rowOff>39599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56126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58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105511</xdr:rowOff>
    </xdr:from>
    <xdr:to>
      <xdr:col>46</xdr:col>
      <xdr:colOff>38100</xdr:colOff>
      <xdr:row>94</xdr:row>
      <xdr:rowOff>35661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0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52188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582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65709</xdr:rowOff>
    </xdr:from>
    <xdr:to>
      <xdr:col>41</xdr:col>
      <xdr:colOff>101600</xdr:colOff>
      <xdr:row>94</xdr:row>
      <xdr:rowOff>167309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1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12386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9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19177</xdr:rowOff>
    </xdr:from>
    <xdr:to>
      <xdr:col>36</xdr:col>
      <xdr:colOff>165100</xdr:colOff>
      <xdr:row>94</xdr:row>
      <xdr:rowOff>120777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1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137304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91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35420</xdr:rowOff>
    </xdr:from>
    <xdr:to>
      <xdr:col>85</xdr:col>
      <xdr:colOff>127000</xdr:colOff>
      <xdr:row>36</xdr:row>
      <xdr:rowOff>82817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07620"/>
          <a:ext cx="8382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152578</xdr:rowOff>
    </xdr:from>
    <xdr:to>
      <xdr:col>81</xdr:col>
      <xdr:colOff>50800</xdr:colOff>
      <xdr:row>36</xdr:row>
      <xdr:rowOff>82817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53328"/>
          <a:ext cx="889000" cy="10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152578</xdr:rowOff>
    </xdr:from>
    <xdr:to>
      <xdr:col>76</xdr:col>
      <xdr:colOff>114300</xdr:colOff>
      <xdr:row>36</xdr:row>
      <xdr:rowOff>119355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53328"/>
          <a:ext cx="8890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86969</xdr:rowOff>
    </xdr:from>
    <xdr:to>
      <xdr:col>71</xdr:col>
      <xdr:colOff>177800</xdr:colOff>
      <xdr:row>36</xdr:row>
      <xdr:rowOff>119355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25916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81928</xdr:rowOff>
    </xdr:from>
    <xdr:to>
      <xdr:col>72</xdr:col>
      <xdr:colOff>38100</xdr:colOff>
      <xdr:row>38</xdr:row>
      <xdr:rowOff>12078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3205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108674</xdr:rowOff>
    </xdr:from>
    <xdr:to>
      <xdr:col>67</xdr:col>
      <xdr:colOff>101600</xdr:colOff>
      <xdr:row>38</xdr:row>
      <xdr:rowOff>38824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29951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156070</xdr:rowOff>
    </xdr:from>
    <xdr:to>
      <xdr:col>85</xdr:col>
      <xdr:colOff>177800</xdr:colOff>
      <xdr:row>36</xdr:row>
      <xdr:rowOff>86220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7497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0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32017</xdr:rowOff>
    </xdr:from>
    <xdr:to>
      <xdr:col>81</xdr:col>
      <xdr:colOff>101600</xdr:colOff>
      <xdr:row>36</xdr:row>
      <xdr:rowOff>133617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150144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7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101778</xdr:rowOff>
    </xdr:from>
    <xdr:to>
      <xdr:col>76</xdr:col>
      <xdr:colOff>165100</xdr:colOff>
      <xdr:row>36</xdr:row>
      <xdr:rowOff>31928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48455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68555</xdr:rowOff>
    </xdr:from>
    <xdr:to>
      <xdr:col>72</xdr:col>
      <xdr:colOff>38100</xdr:colOff>
      <xdr:row>36</xdr:row>
      <xdr:rowOff>170155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15232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0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36169</xdr:rowOff>
    </xdr:from>
    <xdr:to>
      <xdr:col>67</xdr:col>
      <xdr:colOff>101600</xdr:colOff>
      <xdr:row>36</xdr:row>
      <xdr:rowOff>137769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154296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63564</xdr:rowOff>
    </xdr:from>
    <xdr:to>
      <xdr:col>85</xdr:col>
      <xdr:colOff>127000</xdr:colOff>
      <xdr:row>55</xdr:row>
      <xdr:rowOff>84392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93314"/>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63564</xdr:rowOff>
    </xdr:from>
    <xdr:to>
      <xdr:col>81</xdr:col>
      <xdr:colOff>50800</xdr:colOff>
      <xdr:row>55</xdr:row>
      <xdr:rowOff>118949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93314"/>
          <a:ext cx="889000" cy="5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58433</xdr:rowOff>
    </xdr:from>
    <xdr:to>
      <xdr:col>76</xdr:col>
      <xdr:colOff>114300</xdr:colOff>
      <xdr:row>55</xdr:row>
      <xdr:rowOff>118949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145283"/>
          <a:ext cx="889000" cy="4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58433</xdr:rowOff>
    </xdr:from>
    <xdr:to>
      <xdr:col>71</xdr:col>
      <xdr:colOff>177800</xdr:colOff>
      <xdr:row>55</xdr:row>
      <xdr:rowOff>129311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145283"/>
          <a:ext cx="889000" cy="41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33592</xdr:rowOff>
    </xdr:from>
    <xdr:to>
      <xdr:col>85</xdr:col>
      <xdr:colOff>177800</xdr:colOff>
      <xdr:row>55</xdr:row>
      <xdr:rowOff>135192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56469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1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12764</xdr:rowOff>
    </xdr:from>
    <xdr:to>
      <xdr:col>81</xdr:col>
      <xdr:colOff>101600</xdr:colOff>
      <xdr:row>55</xdr:row>
      <xdr:rowOff>114364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130891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1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68149</xdr:rowOff>
    </xdr:from>
    <xdr:to>
      <xdr:col>76</xdr:col>
      <xdr:colOff>165100</xdr:colOff>
      <xdr:row>55</xdr:row>
      <xdr:rowOff>169749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14826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7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7633</xdr:rowOff>
    </xdr:from>
    <xdr:to>
      <xdr:col>72</xdr:col>
      <xdr:colOff>38100</xdr:colOff>
      <xdr:row>53</xdr:row>
      <xdr:rowOff>109233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0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125760</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886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78511</xdr:rowOff>
    </xdr:from>
    <xdr:to>
      <xdr:col>67</xdr:col>
      <xdr:colOff>101600</xdr:colOff>
      <xdr:row>56</xdr:row>
      <xdr:rowOff>8661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25188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161554</xdr:rowOff>
    </xdr:from>
    <xdr:to>
      <xdr:col>85</xdr:col>
      <xdr:colOff>127000</xdr:colOff>
      <xdr:row>78</xdr:row>
      <xdr:rowOff>1260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363204"/>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161554</xdr:rowOff>
    </xdr:from>
    <xdr:to>
      <xdr:col>81</xdr:col>
      <xdr:colOff>50800</xdr:colOff>
      <xdr:row>78</xdr:row>
      <xdr:rowOff>60651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63204"/>
          <a:ext cx="889000" cy="7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132614</xdr:rowOff>
    </xdr:from>
    <xdr:to>
      <xdr:col>76</xdr:col>
      <xdr:colOff>114300</xdr:colOff>
      <xdr:row>78</xdr:row>
      <xdr:rowOff>60651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334264"/>
          <a:ext cx="889000" cy="9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56764</xdr:rowOff>
    </xdr:from>
    <xdr:to>
      <xdr:col>71</xdr:col>
      <xdr:colOff>177800</xdr:colOff>
      <xdr:row>77</xdr:row>
      <xdr:rowOff>132614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258414"/>
          <a:ext cx="8890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29196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82095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5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121910</xdr:rowOff>
    </xdr:from>
    <xdr:to>
      <xdr:col>85</xdr:col>
      <xdr:colOff>177800</xdr:colOff>
      <xdr:row>78</xdr:row>
      <xdr:rowOff>52060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100337</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110754</xdr:rowOff>
    </xdr:from>
    <xdr:to>
      <xdr:col>81</xdr:col>
      <xdr:colOff>101600</xdr:colOff>
      <xdr:row>78</xdr:row>
      <xdr:rowOff>40904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32031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0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9851</xdr:rowOff>
    </xdr:from>
    <xdr:to>
      <xdr:col>76</xdr:col>
      <xdr:colOff>165100</xdr:colOff>
      <xdr:row>78</xdr:row>
      <xdr:rowOff>111451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102578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7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81814</xdr:rowOff>
    </xdr:from>
    <xdr:to>
      <xdr:col>72</xdr:col>
      <xdr:colOff>38100</xdr:colOff>
      <xdr:row>78</xdr:row>
      <xdr:rowOff>11964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28491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0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5964</xdr:rowOff>
    </xdr:from>
    <xdr:to>
      <xdr:col>67</xdr:col>
      <xdr:colOff>101600</xdr:colOff>
      <xdr:row>77</xdr:row>
      <xdr:rowOff>107564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124091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98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29642</xdr:rowOff>
    </xdr:from>
    <xdr:to>
      <xdr:col>85</xdr:col>
      <xdr:colOff>127000</xdr:colOff>
      <xdr:row>91</xdr:row>
      <xdr:rowOff>102209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5631592"/>
          <a:ext cx="838200" cy="7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102209</xdr:rowOff>
    </xdr:from>
    <xdr:to>
      <xdr:col>81</xdr:col>
      <xdr:colOff>50800</xdr:colOff>
      <xdr:row>92</xdr:row>
      <xdr:rowOff>5054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5704159"/>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5054</xdr:rowOff>
    </xdr:from>
    <xdr:to>
      <xdr:col>76</xdr:col>
      <xdr:colOff>114300</xdr:colOff>
      <xdr:row>92</xdr:row>
      <xdr:rowOff>68402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5778454"/>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134759</xdr:rowOff>
    </xdr:from>
    <xdr:to>
      <xdr:col>71</xdr:col>
      <xdr:colOff>177800</xdr:colOff>
      <xdr:row>92</xdr:row>
      <xdr:rowOff>68402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5736709"/>
          <a:ext cx="889000" cy="10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88180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80560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150292</xdr:rowOff>
    </xdr:from>
    <xdr:to>
      <xdr:col>85</xdr:col>
      <xdr:colOff>177800</xdr:colOff>
      <xdr:row>91</xdr:row>
      <xdr:rowOff>80442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5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65219</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49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51409</xdr:rowOff>
    </xdr:from>
    <xdr:to>
      <xdr:col>81</xdr:col>
      <xdr:colOff>101600</xdr:colOff>
      <xdr:row>91</xdr:row>
      <xdr:rowOff>153009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6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169536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542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125704</xdr:rowOff>
    </xdr:from>
    <xdr:to>
      <xdr:col>76</xdr:col>
      <xdr:colOff>165100</xdr:colOff>
      <xdr:row>92</xdr:row>
      <xdr:rowOff>55854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7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72381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5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17602</xdr:rowOff>
    </xdr:from>
    <xdr:to>
      <xdr:col>72</xdr:col>
      <xdr:colOff>38100</xdr:colOff>
      <xdr:row>92</xdr:row>
      <xdr:rowOff>119202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7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135729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5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83959</xdr:rowOff>
    </xdr:from>
    <xdr:to>
      <xdr:col>67</xdr:col>
      <xdr:colOff>101600</xdr:colOff>
      <xdr:row>92</xdr:row>
      <xdr:rowOff>14109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6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30636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546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・総務費　　</a:t>
          </a:r>
          <a:r>
            <a:rPr kumimoji="1" lang="en-US" altLang="ja-JP" sz="1000">
              <a:latin typeface="ＭＳ Ｐゴシック" panose="020B0600070205080204" pitchFamily="50" charset="-128"/>
              <a:ea typeface="ＭＳ Ｐゴシック" panose="020B0600070205080204" pitchFamily="50" charset="-128"/>
            </a:rPr>
            <a:t>86,391</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18,062</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各種基金積立金の減少幅が大きいことが影響し、住民一人当たりの総務費は、前年度から大幅に減少した。今後とも、職員数の適正化や業務の効率化による人件費の縮減等に努める必要がある。</a:t>
          </a:r>
        </a:p>
        <a:p>
          <a:r>
            <a:rPr kumimoji="1" lang="ja-JP" altLang="en-US" sz="1000">
              <a:latin typeface="ＭＳ Ｐゴシック" panose="020B0600070205080204" pitchFamily="50" charset="-128"/>
              <a:ea typeface="ＭＳ Ｐゴシック" panose="020B0600070205080204" pitchFamily="50" charset="-128"/>
            </a:rPr>
            <a:t>・民生費　</a:t>
          </a:r>
          <a:r>
            <a:rPr kumimoji="1" lang="en-US" altLang="ja-JP" sz="1000">
              <a:latin typeface="ＭＳ Ｐゴシック" panose="020B0600070205080204" pitchFamily="50" charset="-128"/>
              <a:ea typeface="ＭＳ Ｐゴシック" panose="020B0600070205080204" pitchFamily="50" charset="-128"/>
            </a:rPr>
            <a:t>177,631</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4,395</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新型コロナウイルス対策として実施した「子育て世帯への臨時特別給金（▲</a:t>
          </a:r>
          <a:r>
            <a:rPr kumimoji="1" lang="en-US" altLang="ja-JP" sz="1000">
              <a:latin typeface="ＭＳ Ｐゴシック" panose="020B0600070205080204" pitchFamily="50" charset="-128"/>
              <a:ea typeface="ＭＳ Ｐゴシック" panose="020B0600070205080204" pitchFamily="50" charset="-128"/>
            </a:rPr>
            <a:t>621</a:t>
          </a:r>
          <a:r>
            <a:rPr kumimoji="1" lang="ja-JP" altLang="en-US" sz="1000">
              <a:latin typeface="ＭＳ Ｐゴシック" panose="020B0600070205080204" pitchFamily="50" charset="-128"/>
              <a:ea typeface="ＭＳ Ｐゴシック" panose="020B0600070205080204" pitchFamily="50" charset="-128"/>
            </a:rPr>
            <a:t>百万円）」が減少したこともあり、住民一人当たりの民生費は減少した。しかし、近年は、自立支援給付事業費、介護保険組合への負担金が増加傾向にあるため、翌年度以降は数値が上昇する可能性がある。</a:t>
          </a:r>
        </a:p>
        <a:p>
          <a:r>
            <a:rPr kumimoji="1" lang="ja-JP" altLang="en-US" sz="1000">
              <a:latin typeface="ＭＳ Ｐゴシック" panose="020B0600070205080204" pitchFamily="50" charset="-128"/>
              <a:ea typeface="ＭＳ Ｐゴシック" panose="020B0600070205080204" pitchFamily="50" charset="-128"/>
            </a:rPr>
            <a:t>・衛生費　  </a:t>
          </a:r>
          <a:r>
            <a:rPr kumimoji="1" lang="en-US" altLang="ja-JP" sz="1000">
              <a:latin typeface="ＭＳ Ｐゴシック" panose="020B0600070205080204" pitchFamily="50" charset="-128"/>
              <a:ea typeface="ＭＳ Ｐゴシック" panose="020B0600070205080204" pitchFamily="50" charset="-128"/>
            </a:rPr>
            <a:t>71,315</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3,877</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一部事務組合への負担金の減少や、新型コロナウイルスワクチン接種に係る費用が減少したため、前年度から住民一人当たりの衛生費は減少した。なお、衛生費の</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％程度を病院事業会計への繰出金が占めている。市内に</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つの市立病院があるため、類似団体と比較して住民一人当たりの費用が高くなる傾向にある。</a:t>
          </a:r>
        </a:p>
        <a:p>
          <a:r>
            <a:rPr kumimoji="1" lang="ja-JP" altLang="en-US" sz="1000">
              <a:latin typeface="ＭＳ Ｐゴシック" panose="020B0600070205080204" pitchFamily="50" charset="-128"/>
              <a:ea typeface="ＭＳ Ｐゴシック" panose="020B0600070205080204" pitchFamily="50" charset="-128"/>
            </a:rPr>
            <a:t>・農林水産業費　</a:t>
          </a:r>
          <a:r>
            <a:rPr kumimoji="1" lang="en-US" altLang="ja-JP" sz="1000">
              <a:latin typeface="ＭＳ Ｐゴシック" panose="020B0600070205080204" pitchFamily="50" charset="-128"/>
              <a:ea typeface="ＭＳ Ｐゴシック" panose="020B0600070205080204" pitchFamily="50" charset="-128"/>
            </a:rPr>
            <a:t>51,037</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+10,757</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事業費規模の大きい繰越事業（福野カントリー整備事業・</a:t>
          </a:r>
          <a:r>
            <a:rPr kumimoji="1" lang="en-US" altLang="ja-JP" sz="1000">
              <a:latin typeface="ＭＳ Ｐゴシック" panose="020B0600070205080204" pitchFamily="50" charset="-128"/>
              <a:ea typeface="ＭＳ Ｐゴシック" panose="020B0600070205080204" pitchFamily="50" charset="-128"/>
            </a:rPr>
            <a:t>511</a:t>
          </a:r>
          <a:r>
            <a:rPr kumimoji="1" lang="ja-JP" altLang="en-US" sz="1000">
              <a:latin typeface="ＭＳ Ｐゴシック" panose="020B0600070205080204" pitchFamily="50" charset="-128"/>
              <a:ea typeface="ＭＳ Ｐゴシック" panose="020B0600070205080204" pitchFamily="50" charset="-128"/>
            </a:rPr>
            <a:t>百万円）や、物価・燃料高騰対策事業を実施した影響で、住民一人当たりの農林水産業費が大幅に増加した。また、市域に占める農耕面積、森林面積が広大であるため、農業支援、林道整備、森林育成等に対する経費が類似団体よりも高いと考えられる。</a:t>
          </a:r>
        </a:p>
        <a:p>
          <a:r>
            <a:rPr kumimoji="1" lang="ja-JP" altLang="en-US" sz="1000">
              <a:latin typeface="ＭＳ Ｐゴシック" panose="020B0600070205080204" pitchFamily="50" charset="-128"/>
              <a:ea typeface="ＭＳ Ｐゴシック" panose="020B0600070205080204" pitchFamily="50" charset="-128"/>
            </a:rPr>
            <a:t>・商工費　  </a:t>
          </a:r>
          <a:r>
            <a:rPr kumimoji="1" lang="en-US" altLang="ja-JP" sz="1000">
              <a:latin typeface="ＭＳ Ｐゴシック" panose="020B0600070205080204" pitchFamily="50" charset="-128"/>
              <a:ea typeface="ＭＳ Ｐゴシック" panose="020B0600070205080204" pitchFamily="50" charset="-128"/>
            </a:rPr>
            <a:t>43,317</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+9,031</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特定目的基金の積立てや、新型コロナ対策・物価高騰対策事業を実施した影響で、住民一人当たりの商工費が大幅に増加した。なお、中小企業金融対策や企業立地推進補助事業を実施しており、その年度の申請の有無により、住民一人当たりの費用が増減することがある。</a:t>
          </a:r>
        </a:p>
        <a:p>
          <a:r>
            <a:rPr kumimoji="1" lang="ja-JP" altLang="en-US" sz="1000">
              <a:latin typeface="ＭＳ Ｐゴシック" panose="020B0600070205080204" pitchFamily="50" charset="-128"/>
              <a:ea typeface="ＭＳ Ｐゴシック" panose="020B0600070205080204" pitchFamily="50" charset="-128"/>
            </a:rPr>
            <a:t>・土木費　  </a:t>
          </a:r>
          <a:r>
            <a:rPr kumimoji="1" lang="en-US" altLang="ja-JP" sz="1000">
              <a:latin typeface="ＭＳ Ｐゴシック" panose="020B0600070205080204" pitchFamily="50" charset="-128"/>
              <a:ea typeface="ＭＳ Ｐゴシック" panose="020B0600070205080204" pitchFamily="50" charset="-128"/>
            </a:rPr>
            <a:t>92,647</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9,235</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住民一人当たりの土木費は、ほぼ横ばいとなっている。なお、市域が広大であり、市道延長が類似団体に比して長いため、除雪経費及び道路橋りょうの維持管理費が増嵩する傾向にある。今後とも、事業の精査及び計画的な更新・維持に努める必要がある。</a:t>
          </a:r>
        </a:p>
        <a:p>
          <a:r>
            <a:rPr kumimoji="1" lang="ja-JP" altLang="en-US" sz="1000">
              <a:latin typeface="ＭＳ Ｐゴシック" panose="020B0600070205080204" pitchFamily="50" charset="-128"/>
              <a:ea typeface="ＭＳ Ｐゴシック" panose="020B0600070205080204" pitchFamily="50" charset="-128"/>
            </a:rPr>
            <a:t>・消防費　  </a:t>
          </a:r>
          <a:r>
            <a:rPr kumimoji="1" lang="en-US" altLang="ja-JP" sz="1000">
              <a:latin typeface="ＭＳ Ｐゴシック" panose="020B0600070205080204" pitchFamily="50" charset="-128"/>
              <a:ea typeface="ＭＳ Ｐゴシック" panose="020B0600070205080204" pitchFamily="50" charset="-128"/>
            </a:rPr>
            <a:t>23,737</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+1,244</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住民一人当たりの消防費は、ほぼ横ばいとなっている。なお、消防費の約</a:t>
          </a:r>
          <a:r>
            <a:rPr kumimoji="1" lang="en-US" altLang="ja-JP" sz="1000">
              <a:latin typeface="ＭＳ Ｐゴシック" panose="020B0600070205080204" pitchFamily="50" charset="-128"/>
              <a:ea typeface="ＭＳ Ｐゴシック" panose="020B0600070205080204" pitchFamily="50" charset="-128"/>
            </a:rPr>
            <a:t>8</a:t>
          </a:r>
          <a:r>
            <a:rPr kumimoji="1" lang="ja-JP" altLang="en-US" sz="1000">
              <a:latin typeface="ＭＳ Ｐゴシック" panose="020B0600070205080204" pitchFamily="50" charset="-128"/>
              <a:ea typeface="ＭＳ Ｐゴシック" panose="020B0600070205080204" pitchFamily="50" charset="-128"/>
            </a:rPr>
            <a:t>割が一部事務組合への負担金である。一部事務組合の管轄が広域であり、分署や出張所も複数設けていることから、経費が増嵩しやすいと考えられる。</a:t>
          </a:r>
        </a:p>
        <a:p>
          <a:r>
            <a:rPr kumimoji="1" lang="ja-JP" altLang="en-US" sz="1000">
              <a:latin typeface="ＭＳ Ｐゴシック" panose="020B0600070205080204" pitchFamily="50" charset="-128"/>
              <a:ea typeface="ＭＳ Ｐゴシック" panose="020B0600070205080204" pitchFamily="50" charset="-128"/>
            </a:rPr>
            <a:t>・教育費　  </a:t>
          </a:r>
          <a:r>
            <a:rPr kumimoji="1" lang="en-US" altLang="ja-JP" sz="1000">
              <a:latin typeface="ＭＳ Ｐゴシック" panose="020B0600070205080204" pitchFamily="50" charset="-128"/>
              <a:ea typeface="ＭＳ Ｐゴシック" panose="020B0600070205080204" pitchFamily="50" charset="-128"/>
            </a:rPr>
            <a:t>80,855</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1,640</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小・中学校の整備工事の費用が減少したことから、住民一人当たりの教育費は減少した。なお、類似団体と比較して小・中学校や社会教育施設が多くあることから、住民一人当たりコストは、類似団体をかなり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・標準財政規模は、普通交付税及び臨時財政対策債発行可能額の減少により、前年度から</a:t>
          </a:r>
          <a:r>
            <a:rPr kumimoji="1" lang="en-US" altLang="ja-JP" sz="1000">
              <a:latin typeface="ＭＳ ゴシック" pitchFamily="49" charset="-128"/>
              <a:ea typeface="ＭＳ ゴシック" pitchFamily="49" charset="-128"/>
            </a:rPr>
            <a:t>834</a:t>
          </a:r>
          <a:r>
            <a:rPr kumimoji="1" lang="ja-JP" altLang="en-US" sz="1000">
              <a:latin typeface="ＭＳ ゴシック" pitchFamily="49" charset="-128"/>
              <a:ea typeface="ＭＳ ゴシック" pitchFamily="49" charset="-128"/>
            </a:rPr>
            <a:t>百万円減少した（▲</a:t>
          </a:r>
          <a:r>
            <a:rPr kumimoji="1" lang="en-US" altLang="ja-JP" sz="1000">
              <a:latin typeface="ＭＳ ゴシック" pitchFamily="49" charset="-128"/>
              <a:ea typeface="ＭＳ ゴシック" pitchFamily="49" charset="-128"/>
            </a:rPr>
            <a:t>3.7</a:t>
          </a:r>
          <a:r>
            <a:rPr kumimoji="1" lang="ja-JP" altLang="en-US" sz="1000">
              <a:latin typeface="ＭＳ ゴシック" pitchFamily="49" charset="-128"/>
              <a:ea typeface="ＭＳ ゴシック" pitchFamily="49" charset="-128"/>
            </a:rPr>
            <a:t>％）。一方で、「除雪経費等の維持補修費用の減少」や「大型の繰越事業の完了」等の事由で、歳出決算額が前年度から</a:t>
          </a:r>
          <a:r>
            <a:rPr kumimoji="1" lang="en-US" altLang="ja-JP" sz="1000">
              <a:latin typeface="ＭＳ ゴシック" pitchFamily="49" charset="-128"/>
              <a:ea typeface="ＭＳ ゴシック" pitchFamily="49" charset="-128"/>
            </a:rPr>
            <a:t>1,161</a:t>
          </a:r>
          <a:r>
            <a:rPr kumimoji="1" lang="ja-JP" altLang="en-US" sz="1000">
              <a:latin typeface="ＭＳ ゴシック" pitchFamily="49" charset="-128"/>
              <a:ea typeface="ＭＳ ゴシック" pitchFamily="49" charset="-128"/>
            </a:rPr>
            <a:t>百万円減少したこともあり、実質収支は昨年度に比べて増加した。そのため実質収支比率は上昇する結果となった。また、単年度収支が前年度から大きく減少したため、実質単年度収支は、前年度から</a:t>
          </a:r>
          <a:r>
            <a:rPr kumimoji="1" lang="en-US" altLang="ja-JP" sz="1000">
              <a:latin typeface="ＭＳ ゴシック" pitchFamily="49" charset="-128"/>
              <a:ea typeface="ＭＳ ゴシック" pitchFamily="49" charset="-128"/>
            </a:rPr>
            <a:t>406</a:t>
          </a:r>
          <a:r>
            <a:rPr kumimoji="1" lang="ja-JP" altLang="en-US" sz="1000">
              <a:latin typeface="ＭＳ ゴシック" pitchFamily="49" charset="-128"/>
              <a:ea typeface="ＭＳ ゴシック" pitchFamily="49" charset="-128"/>
            </a:rPr>
            <a:t>百万円減少した。</a:t>
          </a:r>
        </a:p>
        <a:p>
          <a:r>
            <a:rPr kumimoji="1" lang="ja-JP" altLang="en-US" sz="1000">
              <a:latin typeface="ＭＳ ゴシック" pitchFamily="49" charset="-128"/>
              <a:ea typeface="ＭＳ ゴシック" pitchFamily="49" charset="-128"/>
            </a:rPr>
            <a:t>・実質収支及び実質収支比率は、事業執行率、繰越事業の多寡、普通交付税等の追加交付などによる歳入一般財源の増加など、特別な事情に左右される点が否めない。しかしながら、引き続き、事務事業の適正化・効率化を通じて歳出の抑制を図り、健全な財政運営に努めていく。</a:t>
          </a:r>
        </a:p>
        <a:p>
          <a:r>
            <a:rPr kumimoji="1" lang="ja-JP" altLang="en-US" sz="1000">
              <a:latin typeface="ＭＳ ゴシック" pitchFamily="49" charset="-128"/>
              <a:ea typeface="ＭＳ ゴシック" pitchFamily="49" charset="-128"/>
            </a:rPr>
            <a:t>・財政調整基金は、標準財政規模の</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15</a:t>
          </a:r>
          <a:r>
            <a:rPr kumimoji="1" lang="ja-JP" altLang="en-US" sz="1000">
              <a:latin typeface="ＭＳ ゴシック" pitchFamily="49" charset="-128"/>
              <a:ea typeface="ＭＳ ゴシック" pitchFamily="49" charset="-128"/>
            </a:rPr>
            <a:t>％程度を確保する方針としている。令和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年度は、補正予算の財源として取り崩したが、先述の方針に掲げる水準の積立額を確保している。今後の市税及び普通交付税等の一般財源の減少に備え、当面の間、必要な積立てを行う。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全ての会計で黒字であり、実質赤字比率はない。</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一般会計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歳入決算額は、普通交付税や地方債収入の減少により、前年度から</a:t>
          </a:r>
          <a:r>
            <a:rPr kumimoji="1" lang="en-US" altLang="ja-JP" sz="1000">
              <a:latin typeface="ＭＳ ゴシック" pitchFamily="49" charset="-128"/>
              <a:ea typeface="ＭＳ ゴシック" pitchFamily="49" charset="-128"/>
            </a:rPr>
            <a:t>856</a:t>
          </a:r>
          <a:r>
            <a:rPr kumimoji="1" lang="ja-JP" altLang="en-US" sz="1000">
              <a:latin typeface="ＭＳ ゴシック" pitchFamily="49" charset="-128"/>
              <a:ea typeface="ＭＳ ゴシック" pitchFamily="49" charset="-128"/>
            </a:rPr>
            <a:t>百万円減少（▲</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％）した。一方で、歳出決算額は、「除雪経費等の維持補修費用の減少」、「大型の繰越事業の完了」等の事由で、</a:t>
          </a:r>
          <a:r>
            <a:rPr kumimoji="1" lang="en-US" altLang="ja-JP" sz="1000">
              <a:latin typeface="ＭＳ ゴシック" pitchFamily="49" charset="-128"/>
              <a:ea typeface="ＭＳ ゴシック" pitchFamily="49" charset="-128"/>
            </a:rPr>
            <a:t>1,161</a:t>
          </a:r>
          <a:r>
            <a:rPr kumimoji="1" lang="ja-JP" altLang="en-US" sz="1000">
              <a:latin typeface="ＭＳ ゴシック" pitchFamily="49" charset="-128"/>
              <a:ea typeface="ＭＳ ゴシック" pitchFamily="49" charset="-128"/>
            </a:rPr>
            <a:t>百万円減少（▲</a:t>
          </a:r>
          <a:r>
            <a:rPr kumimoji="1" lang="en-US" altLang="ja-JP" sz="1000">
              <a:latin typeface="ＭＳ ゴシック" pitchFamily="49" charset="-128"/>
              <a:ea typeface="ＭＳ ゴシック" pitchFamily="49" charset="-128"/>
            </a:rPr>
            <a:t>3.2</a:t>
          </a:r>
          <a:r>
            <a:rPr kumimoji="1" lang="ja-JP" altLang="en-US" sz="1000">
              <a:latin typeface="ＭＳ ゴシック" pitchFamily="49" charset="-128"/>
              <a:ea typeface="ＭＳ ゴシック" pitchFamily="49" charset="-128"/>
            </a:rPr>
            <a:t>％）したこともあり、実質収支額は昨年度に比べて増加した。</a:t>
          </a:r>
        </a:p>
        <a:p>
          <a:r>
            <a:rPr kumimoji="1" lang="ja-JP" altLang="en-US" sz="1000">
              <a:latin typeface="ＭＳ ゴシック" pitchFamily="49" charset="-128"/>
              <a:ea typeface="ＭＳ ゴシック" pitchFamily="49" charset="-128"/>
            </a:rPr>
            <a:t>　ただし、公共施設の維持修繕費等の経常的経費の増加傾向が続いている一方、歳入一般財源の減少が見込まれているので、今後の黒字幅及び黒字額の対標準財政規模比の注視が必要である。</a:t>
          </a:r>
        </a:p>
        <a:p>
          <a:endParaRPr kumimoji="1" lang="ja-JP" altLang="en-US" sz="10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病院事業会計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各病院での経営努力や、一般会計からの繰入を継続させていることにより、経常収支の黒字を維持できている。なお、令和５年度に「南砺市立病院経営強化プラン」の策定が完了する。将来にわたって安定した経営を展開できるよう、同プランに基づき、将来的な医療需要・医療体制に対応できるよう、病院機能の集約・分化を図る必要がある。</a:t>
          </a:r>
        </a:p>
        <a:p>
          <a:endParaRPr kumimoji="1" lang="ja-JP" altLang="en-US" sz="10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水道事業会計・下水道事業会計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水道事業、下水道事業ともに経常収支の黒字を維持できている。ただし、下水道事業のうち、農業集落排水事業、林業集落排水事業、特定地域生活排水処理事業及び個別排水処理事業は、例年、経常損失を出しており、なかでも、農業集落排水事業及び個別排水処理事業の経常損失額が大きくなっている。今後の下水道事業全体の事業継続に向けた財源確保対策等の検討が必要である。</a:t>
          </a:r>
        </a:p>
        <a:p>
          <a:r>
            <a:rPr kumimoji="1" lang="ja-JP" altLang="en-US" sz="1000">
              <a:latin typeface="ＭＳ ゴシック" pitchFamily="49" charset="-128"/>
              <a:ea typeface="ＭＳ ゴシック" pitchFamily="49" charset="-128"/>
            </a:rPr>
            <a:t>　なお、水道事業、下水道事業ともに経営戦略を策定している。将来の人口減少による使用料収入の減少や老朽施設の更新を視野に入れ、策定した経営戦略に基づきながら、漏水や不明水対策等によって有収率を高めるとともに、料金改定等の財源確保策を検討し、経営の健全化に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38031321</v>
      </c>
      <c r="BO4" s="371"/>
      <c r="BP4" s="371"/>
      <c r="BQ4" s="371"/>
      <c r="BR4" s="371"/>
      <c r="BS4" s="371"/>
      <c r="BT4" s="371"/>
      <c r="BU4" s="372"/>
      <c r="BV4" s="370">
        <v>38887528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10.9</v>
      </c>
      <c r="CU4" s="377"/>
      <c r="CV4" s="377"/>
      <c r="CW4" s="377"/>
      <c r="CX4" s="377"/>
      <c r="CY4" s="377"/>
      <c r="CZ4" s="377"/>
      <c r="DA4" s="378"/>
      <c r="DB4" s="376">
        <v>9.1999999999999993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35550460</v>
      </c>
      <c r="BO5" s="408"/>
      <c r="BP5" s="408"/>
      <c r="BQ5" s="408"/>
      <c r="BR5" s="408"/>
      <c r="BS5" s="408"/>
      <c r="BT5" s="408"/>
      <c r="BU5" s="409"/>
      <c r="BV5" s="407">
        <v>36711101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90.6</v>
      </c>
      <c r="CU5" s="405"/>
      <c r="CV5" s="405"/>
      <c r="CW5" s="405"/>
      <c r="CX5" s="405"/>
      <c r="CY5" s="405"/>
      <c r="CZ5" s="405"/>
      <c r="DA5" s="406"/>
      <c r="DB5" s="404">
        <v>89.7</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2480861</v>
      </c>
      <c r="BO6" s="408"/>
      <c r="BP6" s="408"/>
      <c r="BQ6" s="408"/>
      <c r="BR6" s="408"/>
      <c r="BS6" s="408"/>
      <c r="BT6" s="408"/>
      <c r="BU6" s="409"/>
      <c r="BV6" s="407">
        <v>2176427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91.6</v>
      </c>
      <c r="CU6" s="445"/>
      <c r="CV6" s="445"/>
      <c r="CW6" s="445"/>
      <c r="CX6" s="445"/>
      <c r="CY6" s="445"/>
      <c r="CZ6" s="445"/>
      <c r="DA6" s="446"/>
      <c r="DB6" s="444">
        <v>92.6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95</v>
      </c>
      <c r="AV7" s="440"/>
      <c r="AW7" s="440"/>
      <c r="AX7" s="440"/>
      <c r="AY7" s="441" t="s">
        <v>107</v>
      </c>
      <c r="AZ7" s="442"/>
      <c r="BA7" s="442"/>
      <c r="BB7" s="442"/>
      <c r="BC7" s="442"/>
      <c r="BD7" s="442"/>
      <c r="BE7" s="442"/>
      <c r="BF7" s="442"/>
      <c r="BG7" s="442"/>
      <c r="BH7" s="442"/>
      <c r="BI7" s="442"/>
      <c r="BJ7" s="442"/>
      <c r="BK7" s="442"/>
      <c r="BL7" s="442"/>
      <c r="BM7" s="443"/>
      <c r="BN7" s="407">
        <v>130128</v>
      </c>
      <c r="BO7" s="408"/>
      <c r="BP7" s="408"/>
      <c r="BQ7" s="408"/>
      <c r="BR7" s="408"/>
      <c r="BS7" s="408"/>
      <c r="BT7" s="408"/>
      <c r="BU7" s="409"/>
      <c r="BV7" s="407">
        <v>116099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21470858</v>
      </c>
      <c r="CU7" s="408"/>
      <c r="CV7" s="408"/>
      <c r="CW7" s="408"/>
      <c r="CX7" s="408"/>
      <c r="CY7" s="408"/>
      <c r="CZ7" s="408"/>
      <c r="DA7" s="409"/>
      <c r="DB7" s="407">
        <v>22305160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2350733</v>
      </c>
      <c r="BO8" s="408"/>
      <c r="BP8" s="408"/>
      <c r="BQ8" s="408"/>
      <c r="BR8" s="408"/>
      <c r="BS8" s="408"/>
      <c r="BT8" s="408"/>
      <c r="BU8" s="409"/>
      <c r="BV8" s="407">
        <v>2060328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0.34</v>
      </c>
      <c r="CU8" s="448"/>
      <c r="CV8" s="448"/>
      <c r="CW8" s="448"/>
      <c r="CX8" s="448"/>
      <c r="CY8" s="448"/>
      <c r="CZ8" s="448"/>
      <c r="DA8" s="449"/>
      <c r="DB8" s="447">
        <v>0.34</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47937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290405</v>
      </c>
      <c r="BO9" s="408"/>
      <c r="BP9" s="408"/>
      <c r="BQ9" s="408"/>
      <c r="BR9" s="408"/>
      <c r="BS9" s="408"/>
      <c r="BT9" s="408"/>
      <c r="BU9" s="409"/>
      <c r="BV9" s="407">
        <v>618748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18.5</v>
      </c>
      <c r="CU9" s="405"/>
      <c r="CV9" s="405"/>
      <c r="CW9" s="405"/>
      <c r="CX9" s="405"/>
      <c r="CY9" s="405"/>
      <c r="CZ9" s="405"/>
      <c r="DA9" s="406"/>
      <c r="DB9" s="404">
        <v>17.7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51327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9079</v>
      </c>
      <c r="BO10" s="408"/>
      <c r="BP10" s="408"/>
      <c r="BQ10" s="408"/>
      <c r="BR10" s="408"/>
      <c r="BS10" s="408"/>
      <c r="BT10" s="408"/>
      <c r="BU10" s="409"/>
      <c r="BV10" s="407">
        <v>388802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47778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21369</v>
      </c>
      <c r="BO12" s="408"/>
      <c r="BP12" s="408"/>
      <c r="BQ12" s="408"/>
      <c r="BR12" s="408"/>
      <c r="BS12" s="408"/>
      <c r="BT12" s="408"/>
      <c r="BU12" s="409"/>
      <c r="BV12" s="407">
        <v>322990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46867</v>
      </c>
      <c r="S13" s="492"/>
      <c r="T13" s="492"/>
      <c r="U13" s="492"/>
      <c r="V13" s="493"/>
      <c r="W13" s="423" t="s">
        <v>142</v>
      </c>
      <c r="X13" s="424"/>
      <c r="Y13" s="424"/>
      <c r="Z13" s="424"/>
      <c r="AA13" s="424"/>
      <c r="AB13" s="414"/>
      <c r="AC13" s="458">
        <v>1675</v>
      </c>
      <c r="AD13" s="459"/>
      <c r="AE13" s="459"/>
      <c r="AF13" s="459"/>
      <c r="AG13" s="501"/>
      <c r="AH13" s="458">
        <v>1883</v>
      </c>
      <c r="AI13" s="459"/>
      <c r="AJ13" s="459"/>
      <c r="AK13" s="459"/>
      <c r="AL13" s="460"/>
      <c r="AM13" s="436" t="s">
        <v>143</v>
      </c>
      <c r="AN13" s="437"/>
      <c r="AO13" s="437"/>
      <c r="AP13" s="437"/>
      <c r="AQ13" s="437"/>
      <c r="AR13" s="437"/>
      <c r="AS13" s="437"/>
      <c r="AT13" s="438"/>
      <c r="AU13" s="439" t="s">
        <v>128</v>
      </c>
      <c r="AV13" s="440"/>
      <c r="AW13" s="440"/>
      <c r="AX13" s="440"/>
      <c r="AY13" s="441" t="s">
        <v>144</v>
      </c>
      <c r="AZ13" s="442"/>
      <c r="BA13" s="442"/>
      <c r="BB13" s="442"/>
      <c r="BC13" s="442"/>
      <c r="BD13" s="442"/>
      <c r="BE13" s="442"/>
      <c r="BF13" s="442"/>
      <c r="BG13" s="442"/>
      <c r="BH13" s="442"/>
      <c r="BI13" s="442"/>
      <c r="BJ13" s="442"/>
      <c r="BK13" s="442"/>
      <c r="BL13" s="442"/>
      <c r="BM13" s="443"/>
      <c r="BN13" s="407">
        <v>278115</v>
      </c>
      <c r="BO13" s="408"/>
      <c r="BP13" s="408"/>
      <c r="BQ13" s="408"/>
      <c r="BR13" s="408"/>
      <c r="BS13" s="408"/>
      <c r="BT13" s="408"/>
      <c r="BU13" s="409"/>
      <c r="BV13" s="407">
        <v>684560</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6.1</v>
      </c>
      <c r="CU13" s="405"/>
      <c r="CV13" s="405"/>
      <c r="CW13" s="405"/>
      <c r="CX13" s="405"/>
      <c r="CY13" s="405"/>
      <c r="CZ13" s="405"/>
      <c r="DA13" s="406"/>
      <c r="DB13" s="404">
        <v>5.4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48624</v>
      </c>
      <c r="S14" s="492"/>
      <c r="T14" s="492"/>
      <c r="U14" s="492"/>
      <c r="V14" s="493"/>
      <c r="W14" s="397"/>
      <c r="X14" s="398"/>
      <c r="Y14" s="398"/>
      <c r="Z14" s="398"/>
      <c r="AA14" s="398"/>
      <c r="AB14" s="387"/>
      <c r="AC14" s="494">
        <v>6.6</v>
      </c>
      <c r="AD14" s="495"/>
      <c r="AE14" s="495"/>
      <c r="AF14" s="495"/>
      <c r="AG14" s="496"/>
      <c r="AH14" s="494">
        <v>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47781</v>
      </c>
      <c r="S15" s="492"/>
      <c r="T15" s="492"/>
      <c r="U15" s="492"/>
      <c r="V15" s="493"/>
      <c r="W15" s="423" t="s">
        <v>149</v>
      </c>
      <c r="X15" s="424"/>
      <c r="Y15" s="424"/>
      <c r="Z15" s="424"/>
      <c r="AA15" s="424"/>
      <c r="AB15" s="414"/>
      <c r="AC15" s="458">
        <v>9322</v>
      </c>
      <c r="AD15" s="459"/>
      <c r="AE15" s="459"/>
      <c r="AF15" s="459"/>
      <c r="AG15" s="501"/>
      <c r="AH15" s="458">
        <v>10014</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6630028</v>
      </c>
      <c r="BO15" s="371"/>
      <c r="BP15" s="371"/>
      <c r="BQ15" s="371"/>
      <c r="BR15" s="371"/>
      <c r="BS15" s="371"/>
      <c r="BT15" s="371"/>
      <c r="BU15" s="372"/>
      <c r="BV15" s="370">
        <v>6479782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36.799999999999997</v>
      </c>
      <c r="AD16" s="495"/>
      <c r="AE16" s="495"/>
      <c r="AF16" s="495"/>
      <c r="AG16" s="496"/>
      <c r="AH16" s="494">
        <v>37.200000000000003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19703514</v>
      </c>
      <c r="BO16" s="408"/>
      <c r="BP16" s="408"/>
      <c r="BQ16" s="408"/>
      <c r="BR16" s="408"/>
      <c r="BS16" s="408"/>
      <c r="BT16" s="408"/>
      <c r="BU16" s="409"/>
      <c r="BV16" s="407">
        <v>19729377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14334</v>
      </c>
      <c r="AD17" s="459"/>
      <c r="AE17" s="459"/>
      <c r="AF17" s="459"/>
      <c r="AG17" s="501"/>
      <c r="AH17" s="458">
        <v>15030</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8273567</v>
      </c>
      <c r="BO17" s="408"/>
      <c r="BP17" s="408"/>
      <c r="BQ17" s="408"/>
      <c r="BR17" s="408"/>
      <c r="BS17" s="408"/>
      <c r="BT17" s="408"/>
      <c r="BU17" s="409"/>
      <c r="BV17" s="407">
        <v>8097604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159</v>
      </c>
      <c r="C18" s="450"/>
      <c r="D18" s="450"/>
      <c r="E18" s="533"/>
      <c r="F18" s="533"/>
      <c r="G18" s="533"/>
      <c r="H18" s="533"/>
      <c r="I18" s="533"/>
      <c r="J18" s="533"/>
      <c r="K18" s="533"/>
      <c r="L18" s="534">
        <v>668.64</v>
      </c>
      <c r="M18" s="534"/>
      <c r="N18" s="534"/>
      <c r="O18" s="534"/>
      <c r="P18" s="534"/>
      <c r="Q18" s="534"/>
      <c r="R18" s="535"/>
      <c r="S18" s="535"/>
      <c r="T18" s="535"/>
      <c r="U18" s="535"/>
      <c r="V18" s="536"/>
      <c r="W18" s="425"/>
      <c r="X18" s="426"/>
      <c r="Y18" s="426"/>
      <c r="Z18" s="426"/>
      <c r="AA18" s="426"/>
      <c r="AB18" s="417"/>
      <c r="AC18" s="537">
        <v>56.6</v>
      </c>
      <c r="AD18" s="538"/>
      <c r="AE18" s="538"/>
      <c r="AF18" s="538"/>
      <c r="AG18" s="539"/>
      <c r="AH18" s="537">
        <v>55.8</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19809533</v>
      </c>
      <c r="BO18" s="408"/>
      <c r="BP18" s="408"/>
      <c r="BQ18" s="408"/>
      <c r="BR18" s="408"/>
      <c r="BS18" s="408"/>
      <c r="BT18" s="408"/>
      <c r="BU18" s="409"/>
      <c r="BV18" s="407">
        <v>20259657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161</v>
      </c>
      <c r="C19" s="450"/>
      <c r="D19" s="450"/>
      <c r="E19" s="533"/>
      <c r="F19" s="533"/>
      <c r="G19" s="533"/>
      <c r="H19" s="533"/>
      <c r="I19" s="533"/>
      <c r="J19" s="533"/>
      <c r="K19" s="533"/>
      <c r="L19" s="541">
        <v>72</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27487259</v>
      </c>
      <c r="BO19" s="408"/>
      <c r="BP19" s="408"/>
      <c r="BQ19" s="408"/>
      <c r="BR19" s="408"/>
      <c r="BS19" s="408"/>
      <c r="BT19" s="408"/>
      <c r="BU19" s="409"/>
      <c r="BV19" s="407">
        <v>27635112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163</v>
      </c>
      <c r="C20" s="450"/>
      <c r="D20" s="450"/>
      <c r="E20" s="533"/>
      <c r="F20" s="533"/>
      <c r="G20" s="533"/>
      <c r="H20" s="533"/>
      <c r="I20" s="533"/>
      <c r="J20" s="533"/>
      <c r="K20" s="533"/>
      <c r="L20" s="541">
        <v>16483</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38621253</v>
      </c>
      <c r="BO22" s="371"/>
      <c r="BP22" s="371"/>
      <c r="BQ22" s="371"/>
      <c r="BR22" s="371"/>
      <c r="BS22" s="371"/>
      <c r="BT22" s="371"/>
      <c r="BU22" s="372"/>
      <c r="BV22" s="370">
        <v>41004028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29109162</v>
      </c>
      <c r="BO23" s="408"/>
      <c r="BP23" s="408"/>
      <c r="BQ23" s="408"/>
      <c r="BR23" s="408"/>
      <c r="BS23" s="408"/>
      <c r="BT23" s="408"/>
      <c r="BU23" s="409"/>
      <c r="BV23" s="407">
        <v>29899492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8900</v>
      </c>
      <c r="R24" s="459"/>
      <c r="S24" s="459"/>
      <c r="T24" s="459"/>
      <c r="U24" s="459"/>
      <c r="V24" s="501"/>
      <c r="W24" s="553"/>
      <c r="X24" s="554"/>
      <c r="Y24" s="555"/>
      <c r="Z24" s="457" t="s">
        <v>174</v>
      </c>
      <c r="AA24" s="437"/>
      <c r="AB24" s="437"/>
      <c r="AC24" s="437"/>
      <c r="AD24" s="437"/>
      <c r="AE24" s="437"/>
      <c r="AF24" s="437"/>
      <c r="AG24" s="438"/>
      <c r="AH24" s="458">
        <v>518</v>
      </c>
      <c r="AI24" s="459"/>
      <c r="AJ24" s="459"/>
      <c r="AK24" s="459"/>
      <c r="AL24" s="501"/>
      <c r="AM24" s="458">
        <v>1549856</v>
      </c>
      <c r="AN24" s="459"/>
      <c r="AO24" s="459"/>
      <c r="AP24" s="459"/>
      <c r="AQ24" s="459"/>
      <c r="AR24" s="501"/>
      <c r="AS24" s="458">
        <v>2992</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26273453</v>
      </c>
      <c r="BO24" s="408"/>
      <c r="BP24" s="408"/>
      <c r="BQ24" s="408"/>
      <c r="BR24" s="408"/>
      <c r="BS24" s="408"/>
      <c r="BT24" s="408"/>
      <c r="BU24" s="409"/>
      <c r="BV24" s="407">
        <v>27705137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7200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4417601</v>
      </c>
      <c r="BO25" s="371"/>
      <c r="BP25" s="371"/>
      <c r="BQ25" s="371"/>
      <c r="BR25" s="371"/>
      <c r="BS25" s="371"/>
      <c r="BT25" s="371"/>
      <c r="BU25" s="372"/>
      <c r="BV25" s="370">
        <v>3283239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6200</v>
      </c>
      <c r="R26" s="459"/>
      <c r="S26" s="459"/>
      <c r="T26" s="459"/>
      <c r="U26" s="459"/>
      <c r="V26" s="501"/>
      <c r="W26" s="553"/>
      <c r="X26" s="554"/>
      <c r="Y26" s="555"/>
      <c r="Z26" s="457" t="s">
        <v>180</v>
      </c>
      <c r="AA26" s="559"/>
      <c r="AB26" s="559"/>
      <c r="AC26" s="559"/>
      <c r="AD26" s="559"/>
      <c r="AE26" s="559"/>
      <c r="AF26" s="559"/>
      <c r="AG26" s="560"/>
      <c r="AH26" s="458">
        <v>36</v>
      </c>
      <c r="AI26" s="459"/>
      <c r="AJ26" s="459"/>
      <c r="AK26" s="459"/>
      <c r="AL26" s="501"/>
      <c r="AM26" s="458">
        <v>106596</v>
      </c>
      <c r="AN26" s="459"/>
      <c r="AO26" s="459"/>
      <c r="AP26" s="459"/>
      <c r="AQ26" s="459"/>
      <c r="AR26" s="501"/>
      <c r="AS26" s="458">
        <v>2961</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4600</v>
      </c>
      <c r="R27" s="459"/>
      <c r="S27" s="459"/>
      <c r="T27" s="459"/>
      <c r="U27" s="459"/>
      <c r="V27" s="501"/>
      <c r="W27" s="553"/>
      <c r="X27" s="554"/>
      <c r="Y27" s="555"/>
      <c r="Z27" s="457" t="s">
        <v>183</v>
      </c>
      <c r="AA27" s="437"/>
      <c r="AB27" s="437"/>
      <c r="AC27" s="437"/>
      <c r="AD27" s="437"/>
      <c r="AE27" s="437"/>
      <c r="AF27" s="437"/>
      <c r="AG27" s="438"/>
      <c r="AH27" s="458">
        <v>1</v>
      </c>
      <c r="AI27" s="459"/>
      <c r="AJ27" s="459"/>
      <c r="AK27" s="459"/>
      <c r="AL27" s="501"/>
      <c r="AM27" s="458" t="s">
        <v>184</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v>1299601</v>
      </c>
      <c r="BO27" s="530"/>
      <c r="BP27" s="530"/>
      <c r="BQ27" s="530"/>
      <c r="BR27" s="530"/>
      <c r="BS27" s="530"/>
      <c r="BT27" s="530"/>
      <c r="BU27" s="531"/>
      <c r="BV27" s="529">
        <v>1299410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4100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3501373</v>
      </c>
      <c r="BO28" s="371"/>
      <c r="BP28" s="371"/>
      <c r="BQ28" s="371"/>
      <c r="BR28" s="371"/>
      <c r="BS28" s="371"/>
      <c r="BT28" s="371"/>
      <c r="BU28" s="372"/>
      <c r="BV28" s="370">
        <v>3513663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16</v>
      </c>
      <c r="M29" s="459"/>
      <c r="N29" s="459"/>
      <c r="O29" s="459"/>
      <c r="P29" s="501"/>
      <c r="Q29" s="458">
        <v>3800</v>
      </c>
      <c r="R29" s="459"/>
      <c r="S29" s="459"/>
      <c r="T29" s="459"/>
      <c r="U29" s="459"/>
      <c r="V29" s="501"/>
      <c r="W29" s="556"/>
      <c r="X29" s="557"/>
      <c r="Y29" s="558"/>
      <c r="Z29" s="457" t="s">
        <v>191</v>
      </c>
      <c r="AA29" s="437"/>
      <c r="AB29" s="437"/>
      <c r="AC29" s="437"/>
      <c r="AD29" s="437"/>
      <c r="AE29" s="437"/>
      <c r="AF29" s="437"/>
      <c r="AG29" s="438"/>
      <c r="AH29" s="458">
        <v>519</v>
      </c>
      <c r="AI29" s="459"/>
      <c r="AJ29" s="459"/>
      <c r="AK29" s="459"/>
      <c r="AL29" s="501"/>
      <c r="AM29" s="458">
        <v>1553015</v>
      </c>
      <c r="AN29" s="459"/>
      <c r="AO29" s="459"/>
      <c r="AP29" s="459"/>
      <c r="AQ29" s="459"/>
      <c r="AR29" s="501"/>
      <c r="AS29" s="458">
        <v>2992</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6285087</v>
      </c>
      <c r="BO29" s="408"/>
      <c r="BP29" s="408"/>
      <c r="BQ29" s="408"/>
      <c r="BR29" s="408"/>
      <c r="BS29" s="408"/>
      <c r="BT29" s="408"/>
      <c r="BU29" s="409"/>
      <c r="BV29" s="407">
        <v>6292949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95.7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15733700</v>
      </c>
      <c r="BO30" s="530"/>
      <c r="BP30" s="530"/>
      <c r="BQ30" s="530"/>
      <c r="BR30" s="530"/>
      <c r="BS30" s="530"/>
      <c r="BT30" s="530"/>
      <c r="BU30" s="531"/>
      <c r="BV30" s="529">
        <v>15294720</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IF('各会計、関係団体の財政状況及び健全化判断比率'!B33="","",'各会計、関係団体の財政状況及び健全化判断比率'!B33)</f>
        <v>病院事業会計</v>
      </c>
      <c r="AP34" s="598"/>
      <c r="AQ34" s="598"/>
      <c r="AR34" s="598"/>
      <c r="AS34" s="598"/>
      <c r="AT34" s="598"/>
      <c r="AU34" s="598"/>
      <c r="AV34" s="598"/>
      <c r="AW34" s="598"/>
      <c r="AX34" s="598"/>
      <c r="AY34" s="598"/>
      <c r="AZ34" s="598"/>
      <c r="BA34" s="598"/>
      <c r="BB34" s="598"/>
      <c r="BC34" s="598"/>
      <c r="BD34" s="181"/>
      <c r="BE34" s="597">
        <f>IF(BG34="","",MAX(C34:D43,U34:V43,AM34:AN43)+1)</f>
        <v>11</v>
      </c>
      <c r="BF34" s="597"/>
      <c r="BG34" s="598" t="str">
        <f>IF('各会計、関係団体の財政状況及び健全化判断比率'!B36="","",'各会計、関係団体の財政状況及び健全化判断比率'!B36)</f>
        <v>工業用地造成事業特別会計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砺波広域圏　一般会計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（一財）利賀ふるさと財団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バス事業特別会計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国民健康保険診療所事業特別会計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IF('各会計、関係団体の財政状況及び健全化判断比率'!B34="","",'各会計、関係団体の財政状況及び健全化判断比率'!B34)</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砺波広域圏　水道事業特別会計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（公財）五箇山農業公社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IF('各会計、関係団体の財政状況及び健全化判断比率'!B35="","",'各会計、関係団体の財政状況及び健全化判断比率'!B35)</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砺波地域消防組合　一般会計</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（一財）五箇山和紙の里</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砺波地方衛生施設組合　一般会計</v>
      </c>
      <c r="BZ37" s="598"/>
      <c r="CA37" s="598"/>
      <c r="CB37" s="598"/>
      <c r="CC37" s="598"/>
      <c r="CD37" s="598"/>
      <c r="CE37" s="598"/>
      <c r="CF37" s="598"/>
      <c r="CG37" s="598"/>
      <c r="CH37" s="598"/>
      <c r="CI37" s="598"/>
      <c r="CJ37" s="598"/>
      <c r="CK37" s="598"/>
      <c r="CL37" s="598"/>
      <c r="CM37" s="598"/>
      <c r="CN37" s="181"/>
      <c r="CO37" s="597">
        <f t="shared" si="3"/>
        <v>25</v>
      </c>
      <c r="CP37" s="597"/>
      <c r="CQ37" s="598" t="str">
        <f>IF('各会計、関係団体の財政状況及び健全化判断比率'!BS10="","",'各会計、関係団体の財政状況及び健全化判断比率'!BS10)</f>
        <v>（公財）世界遺産相倉合掌造り集落保存財団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7</v>
      </c>
      <c r="V38" s="597"/>
      <c r="W38" s="598" t="str">
        <f>IF('各会計、関係団体の財政状況及び健全化判断比率'!B32="","",'各会計、関係団体の財政状況及び健全化判断比率'!B32)</f>
        <v>訪問看護事業特別会計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砺波地方介護保険組合　一般会計</v>
      </c>
      <c r="BZ38" s="598"/>
      <c r="CA38" s="598"/>
      <c r="CB38" s="598"/>
      <c r="CC38" s="598"/>
      <c r="CD38" s="598"/>
      <c r="CE38" s="598"/>
      <c r="CF38" s="598"/>
      <c r="CG38" s="598"/>
      <c r="CH38" s="598"/>
      <c r="CI38" s="598"/>
      <c r="CJ38" s="598"/>
      <c r="CK38" s="598"/>
      <c r="CL38" s="598"/>
      <c r="CM38" s="598"/>
      <c r="CN38" s="181"/>
      <c r="CO38" s="597">
        <f t="shared" si="3"/>
        <v>26</v>
      </c>
      <c r="CP38" s="597"/>
      <c r="CQ38" s="598" t="str">
        <f>IF('各会計、関係団体の財政状況及び健全化判断比率'!BS11="","",'各会計、関係団体の財政状況及び健全化判断比率'!BS11)</f>
        <v>（一財）五箇山合掌の里</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砺波地方介護保険組合　介護保険事業特別会計</v>
      </c>
      <c r="BZ39" s="598"/>
      <c r="CA39" s="598"/>
      <c r="CB39" s="598"/>
      <c r="CC39" s="598"/>
      <c r="CD39" s="598"/>
      <c r="CE39" s="598"/>
      <c r="CF39" s="598"/>
      <c r="CG39" s="598"/>
      <c r="CH39" s="598"/>
      <c r="CI39" s="598"/>
      <c r="CJ39" s="598"/>
      <c r="CK39" s="598"/>
      <c r="CL39" s="598"/>
      <c r="CM39" s="598"/>
      <c r="CN39" s="181"/>
      <c r="CO39" s="597">
        <f t="shared" si="3"/>
        <v>27</v>
      </c>
      <c r="CP39" s="597"/>
      <c r="CQ39" s="598" t="str">
        <f>IF('各会計、関係団体の財政状況及び健全化判断比率'!BS12="","",'各会計、関係団体の財政状況及び健全化判断比率'!BS12)</f>
        <v>（株）ジェイウイング</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砺波地方介護保険組合　養護老人ホーム楽寿荘特別会計</v>
      </c>
      <c r="BZ40" s="598"/>
      <c r="CA40" s="598"/>
      <c r="CB40" s="598"/>
      <c r="CC40" s="598"/>
      <c r="CD40" s="598"/>
      <c r="CE40" s="598"/>
      <c r="CF40" s="598"/>
      <c r="CG40" s="598"/>
      <c r="CH40" s="598"/>
      <c r="CI40" s="598"/>
      <c r="CJ40" s="598"/>
      <c r="CK40" s="598"/>
      <c r="CL40" s="598"/>
      <c r="CM40" s="598"/>
      <c r="CN40" s="181"/>
      <c r="CO40" s="597">
        <f t="shared" si="3"/>
        <v>28</v>
      </c>
      <c r="CP40" s="597"/>
      <c r="CQ40" s="598" t="str">
        <f>IF('各会計、関係団体の財政状況及び健全化判断比率'!BS13="","",'各会計、関係団体の財政状況及び健全化判断比率'!BS13)</f>
        <v>トナミロイヤルゴルフ（株）</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富山県後期高齢者医療広域連合　一般会計</v>
      </c>
      <c r="BZ41" s="598"/>
      <c r="CA41" s="598"/>
      <c r="CB41" s="598"/>
      <c r="CC41" s="598"/>
      <c r="CD41" s="598"/>
      <c r="CE41" s="598"/>
      <c r="CF41" s="598"/>
      <c r="CG41" s="598"/>
      <c r="CH41" s="598"/>
      <c r="CI41" s="598"/>
      <c r="CJ41" s="598"/>
      <c r="CK41" s="598"/>
      <c r="CL41" s="598"/>
      <c r="CM41" s="598"/>
      <c r="CN41" s="181"/>
      <c r="CO41" s="597">
        <f t="shared" si="3"/>
        <v>29</v>
      </c>
      <c r="CP41" s="597"/>
      <c r="CQ41" s="598" t="str">
        <f>IF('各会計、関係団体の財政状況及び健全化判断比率'!BS14="","",'各会計、関係団体の財政状況及び健全化判断比率'!BS14)</f>
        <v>上平観光開発（株）</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富山県後期高齢者医療広域連合　後期高齢者医療事業特別会計</v>
      </c>
      <c r="BZ42" s="598"/>
      <c r="CA42" s="598"/>
      <c r="CB42" s="598"/>
      <c r="CC42" s="598"/>
      <c r="CD42" s="598"/>
      <c r="CE42" s="598"/>
      <c r="CF42" s="598"/>
      <c r="CG42" s="598"/>
      <c r="CH42" s="598"/>
      <c r="CI42" s="598"/>
      <c r="CJ42" s="598"/>
      <c r="CK42" s="598"/>
      <c r="CL42" s="598"/>
      <c r="CM42" s="598"/>
      <c r="CN42" s="181"/>
      <c r="CO42" s="597">
        <f t="shared" si="3"/>
        <v>30</v>
      </c>
      <c r="CP42" s="597"/>
      <c r="CQ42" s="598" t="str">
        <f>IF('各会計、関係団体の財政状況及び健全化判断比率'!BS15="","",'各会計、関係団体の財政状況及び健全化判断比率'!BS15)</f>
        <v>（株）井波木彫りの里</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21</v>
      </c>
      <c r="BX43" s="597"/>
      <c r="BY43" s="598" t="str">
        <f>IF('各会計、関係団体の財政状況及び健全化判断比率'!B77="","",'各会計、関係団体の財政状況及び健全化判断比率'!B77)</f>
        <v>富山県市町村会館管理組合　一般会計</v>
      </c>
      <c r="BZ43" s="598"/>
      <c r="CA43" s="598"/>
      <c r="CB43" s="598"/>
      <c r="CC43" s="598"/>
      <c r="CD43" s="598"/>
      <c r="CE43" s="598"/>
      <c r="CF43" s="598"/>
      <c r="CG43" s="598"/>
      <c r="CH43" s="598"/>
      <c r="CI43" s="598"/>
      <c r="CJ43" s="598"/>
      <c r="CK43" s="598"/>
      <c r="CL43" s="598"/>
      <c r="CM43" s="598"/>
      <c r="CN43" s="181"/>
      <c r="CO43" s="597">
        <f t="shared" si="3"/>
        <v>31</v>
      </c>
      <c r="CP43" s="597"/>
      <c r="CQ43" s="598" t="str">
        <f>IF('各会計、関係団体の財政状況及び健全化判断比率'!BS16="","",'各会計、関係団体の財政状況及び健全化判断比率'!BS16)</f>
        <v>福野まちづくり（株）</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bEWgaT6qZOWZlMN/hQWIM62e9bijw94Bzf9vBzm9vr3DKDFvJb+FZWSPC9llA1MHwI0EJmjStNJK6AOfQyr+Aw==" saltValue="k7dk5eUUdm5Kn28HSjw46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575</v>
      </c>
      <c r="G33" s="29" t="s">
        <v>576</v>
      </c>
      <c r="H33" s="29" t="s">
        <v>577</v>
      </c>
      <c r="I33" s="29" t="s">
        <v>578</v>
      </c>
      <c r="J33" s="30" t="s">
        <v>579</v>
      </c>
      <c r="K33" s="22"/>
      <c r="L33" s="22"/>
      <c r="M33" s="22"/>
      <c r="N33" s="22"/>
      <c r="O33" s="22"/>
      <c r="P33" s="22"/>
    </row>
    <row r="34" spans="1:16" ht="39" customHeight="1" x14ac:dyDescent="0.2">
      <c r="A34" s="22"/>
      <c r="B34" s="31"/>
      <c r="C34" s="1166" t="s">
        <v>582</v>
      </c>
      <c r="D34" s="1166"/>
      <c r="E34" s="1167"/>
      <c r="F34" s="32">
        <v>11.11</v>
      </c>
      <c r="G34" s="33">
        <v>11.58</v>
      </c>
      <c r="H34" s="33">
        <v>11.77</v>
      </c>
      <c r="I34" s="33">
        <v>11.93</v>
      </c>
      <c r="J34" s="34">
        <v>12.62</v>
      </c>
      <c r="K34" s="22"/>
      <c r="L34" s="22"/>
      <c r="M34" s="22"/>
      <c r="N34" s="22"/>
      <c r="O34" s="22"/>
      <c r="P34" s="22"/>
    </row>
    <row r="35" spans="1:16" ht="39" customHeight="1" x14ac:dyDescent="0.2">
      <c r="A35" s="22"/>
      <c r="B35" s="35"/>
      <c r="C35" s="1160" t="s">
        <v>583</v>
      </c>
      <c r="D35" s="1161"/>
      <c r="E35" s="1162"/>
      <c r="F35" s="36">
        <v>8.4600000000000009</v>
      </c>
      <c r="G35" s="37">
        <v>6.81</v>
      </c>
      <c r="H35" s="37">
        <v>6.57</v>
      </c>
      <c r="I35" s="37">
        <v>9.1999999999999993</v>
      </c>
      <c r="J35" s="38">
        <v>10.94</v>
      </c>
      <c r="K35" s="22"/>
      <c r="L35" s="22"/>
      <c r="M35" s="22"/>
      <c r="N35" s="22"/>
      <c r="O35" s="22"/>
      <c r="P35" s="22"/>
    </row>
    <row r="36" spans="1:16" ht="39" customHeight="1" x14ac:dyDescent="0.2">
      <c r="A36" s="22"/>
      <c r="B36" s="35"/>
      <c r="C36" s="1160" t="s">
        <v>584</v>
      </c>
      <c r="D36" s="1161"/>
      <c r="E36" s="1162"/>
      <c r="F36" s="36">
        <v>8.4600000000000009</v>
      </c>
      <c r="G36" s="37">
        <v>8.85</v>
      </c>
      <c r="H36" s="37">
        <v>7.7</v>
      </c>
      <c r="I36" s="37">
        <v>6.39</v>
      </c>
      <c r="J36" s="38">
        <v>5.27</v>
      </c>
      <c r="K36" s="22"/>
      <c r="L36" s="22"/>
      <c r="M36" s="22"/>
      <c r="N36" s="22"/>
      <c r="O36" s="22"/>
      <c r="P36" s="22"/>
    </row>
    <row r="37" spans="1:16" ht="39" customHeight="1" x14ac:dyDescent="0.2">
      <c r="A37" s="22"/>
      <c r="B37" s="35"/>
      <c r="C37" s="1160" t="s">
        <v>585</v>
      </c>
      <c r="D37" s="1161"/>
      <c r="E37" s="1162"/>
      <c r="F37" s="36">
        <v>0.91</v>
      </c>
      <c r="G37" s="37">
        <v>0.63</v>
      </c>
      <c r="H37" s="37">
        <v>1.66</v>
      </c>
      <c r="I37" s="37">
        <v>2.14</v>
      </c>
      <c r="J37" s="38">
        <v>2.66</v>
      </c>
      <c r="K37" s="22"/>
      <c r="L37" s="22"/>
      <c r="M37" s="22"/>
      <c r="N37" s="22"/>
      <c r="O37" s="22"/>
      <c r="P37" s="22"/>
    </row>
    <row r="38" spans="1:16" ht="39" customHeight="1" x14ac:dyDescent="0.2">
      <c r="A38" s="22"/>
      <c r="B38" s="35"/>
      <c r="C38" s="1160" t="s">
        <v>586</v>
      </c>
      <c r="D38" s="1161"/>
      <c r="E38" s="1162"/>
      <c r="F38" s="36">
        <v>0.02</v>
      </c>
      <c r="G38" s="37">
        <v>0.02</v>
      </c>
      <c r="H38" s="37">
        <v>0.08</v>
      </c>
      <c r="I38" s="37">
        <v>0.14000000000000001</v>
      </c>
      <c r="J38" s="38">
        <v>0.25</v>
      </c>
      <c r="K38" s="22"/>
      <c r="L38" s="22"/>
      <c r="M38" s="22"/>
      <c r="N38" s="22"/>
      <c r="O38" s="22"/>
      <c r="P38" s="22"/>
    </row>
    <row r="39" spans="1:16" ht="39" customHeight="1" x14ac:dyDescent="0.2">
      <c r="A39" s="22"/>
      <c r="B39" s="35"/>
      <c r="C39" s="1160" t="s">
        <v>587</v>
      </c>
      <c r="D39" s="1161"/>
      <c r="E39" s="1162"/>
      <c r="F39" s="36">
        <v>0.41</v>
      </c>
      <c r="G39" s="37">
        <v>0.39</v>
      </c>
      <c r="H39" s="37">
        <v>0.45</v>
      </c>
      <c r="I39" s="37">
        <v>0.28000000000000003</v>
      </c>
      <c r="J39" s="38">
        <v>0.25</v>
      </c>
      <c r="K39" s="22"/>
      <c r="L39" s="22"/>
      <c r="M39" s="22"/>
      <c r="N39" s="22"/>
      <c r="O39" s="22"/>
      <c r="P39" s="22"/>
    </row>
    <row r="40" spans="1:16" ht="39" customHeight="1" x14ac:dyDescent="0.2">
      <c r="A40" s="22"/>
      <c r="B40" s="35"/>
      <c r="C40" s="1160" t="s">
        <v>588</v>
      </c>
      <c r="D40" s="1161"/>
      <c r="E40" s="1162"/>
      <c r="F40" s="36">
        <v>0.06</v>
      </c>
      <c r="G40" s="37">
        <v>0.05</v>
      </c>
      <c r="H40" s="37">
        <v>0.04</v>
      </c>
      <c r="I40" s="37">
        <v>0.01</v>
      </c>
      <c r="J40" s="38">
        <v>0.06</v>
      </c>
      <c r="K40" s="22"/>
      <c r="L40" s="22"/>
      <c r="M40" s="22"/>
      <c r="N40" s="22"/>
      <c r="O40" s="22"/>
      <c r="P40" s="22"/>
    </row>
    <row r="41" spans="1:16" ht="39" customHeight="1" x14ac:dyDescent="0.2">
      <c r="A41" s="22"/>
      <c r="B41" s="35"/>
      <c r="C41" s="1160" t="s">
        <v>589</v>
      </c>
      <c r="D41" s="1161"/>
      <c r="E41" s="1162"/>
      <c r="F41" s="36">
        <v>0.12</v>
      </c>
      <c r="G41" s="37">
        <v>0.05</v>
      </c>
      <c r="H41" s="37">
        <v>0.12</v>
      </c>
      <c r="I41" s="37">
        <v>0.06</v>
      </c>
      <c r="J41" s="38">
        <v>0.06</v>
      </c>
      <c r="K41" s="22"/>
      <c r="L41" s="22"/>
      <c r="M41" s="22"/>
      <c r="N41" s="22"/>
      <c r="O41" s="22"/>
      <c r="P41" s="22"/>
    </row>
    <row r="42" spans="1:16" ht="39" customHeight="1" x14ac:dyDescent="0.2">
      <c r="A42" s="22"/>
      <c r="B42" s="39"/>
      <c r="C42" s="1160" t="s">
        <v>590</v>
      </c>
      <c r="D42" s="1161"/>
      <c r="E42" s="1162"/>
      <c r="F42" s="36" t="s">
        <v>534</v>
      </c>
      <c r="G42" s="37" t="s">
        <v>534</v>
      </c>
      <c r="H42" s="37" t="s">
        <v>534</v>
      </c>
      <c r="I42" s="37" t="s">
        <v>534</v>
      </c>
      <c r="J42" s="38" t="s">
        <v>534</v>
      </c>
      <c r="K42" s="22"/>
      <c r="L42" s="22"/>
      <c r="M42" s="22"/>
      <c r="N42" s="22"/>
      <c r="O42" s="22"/>
      <c r="P42" s="22"/>
    </row>
    <row r="43" spans="1:16" ht="39" customHeight="1" thickBot="1" x14ac:dyDescent="0.25">
      <c r="A43" s="22"/>
      <c r="B43" s="40"/>
      <c r="C43" s="1163" t="s">
        <v>591</v>
      </c>
      <c r="D43" s="1164"/>
      <c r="E43" s="1165"/>
      <c r="F43" s="41">
        <v>0.11</v>
      </c>
      <c r="G43" s="42">
        <v>0.62</v>
      </c>
      <c r="H43" s="42">
        <v>0.05</v>
      </c>
      <c r="I43" s="42">
        <v>0.04</v>
      </c>
      <c r="J43" s="43">
        <v>0.02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33yHikTlS4/nYYXTwTK0dgkgsgQJUnh1fxGRd9RrKfp/lEi0AmcBODwjXVbhDlW/5zlqfOAFJ6Te53HOa8CZQ==" saltValue="qV9fnFr4LJUwGFFZ76v2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2">
      <c r="A45" s="48"/>
      <c r="B45" s="1168" t="s">
        <v>10</v>
      </c>
      <c r="C45" s="1169"/>
      <c r="D45" s="58"/>
      <c r="E45" s="1174" t="s">
        <v>11</v>
      </c>
      <c r="F45" s="1174"/>
      <c r="G45" s="1174"/>
      <c r="H45" s="1174"/>
      <c r="I45" s="1174"/>
      <c r="J45" s="1175"/>
      <c r="K45" s="59">
        <v>4286</v>
      </c>
      <c r="L45" s="60">
        <v>4662</v>
      </c>
      <c r="M45" s="60">
        <v>4831</v>
      </c>
      <c r="N45" s="60">
        <v>5030</v>
      </c>
      <c r="O45" s="61">
        <v>5216</v>
      </c>
      <c r="P45" s="48"/>
      <c r="Q45" s="48"/>
      <c r="R45" s="48"/>
      <c r="S45" s="48"/>
      <c r="T45" s="48"/>
      <c r="U45" s="48"/>
    </row>
    <row r="46" spans="1:21" ht="30.75" customHeight="1" x14ac:dyDescent="0.2">
      <c r="A46" s="48"/>
      <c r="B46" s="1170"/>
      <c r="C46" s="1171"/>
      <c r="D46" s="62"/>
      <c r="E46" s="1176" t="s">
        <v>12</v>
      </c>
      <c r="F46" s="1176"/>
      <c r="G46" s="1176"/>
      <c r="H46" s="1176"/>
      <c r="I46" s="1176"/>
      <c r="J46" s="1177"/>
      <c r="K46" s="63" t="s">
        <v>534</v>
      </c>
      <c r="L46" s="64" t="s">
        <v>534</v>
      </c>
      <c r="M46" s="64" t="s">
        <v>534</v>
      </c>
      <c r="N46" s="64" t="s">
        <v>534</v>
      </c>
      <c r="O46" s="65" t="s">
        <v>534</v>
      </c>
      <c r="P46" s="48"/>
      <c r="Q46" s="48"/>
      <c r="R46" s="48"/>
      <c r="S46" s="48"/>
      <c r="T46" s="48"/>
      <c r="U46" s="48"/>
    </row>
    <row r="47" spans="1:21" ht="30.75" customHeight="1" x14ac:dyDescent="0.2">
      <c r="A47" s="48"/>
      <c r="B47" s="1170"/>
      <c r="C47" s="1171"/>
      <c r="D47" s="62"/>
      <c r="E47" s="1176" t="s">
        <v>13</v>
      </c>
      <c r="F47" s="1176"/>
      <c r="G47" s="1176"/>
      <c r="H47" s="1176"/>
      <c r="I47" s="1176"/>
      <c r="J47" s="1177"/>
      <c r="K47" s="63" t="s">
        <v>534</v>
      </c>
      <c r="L47" s="64" t="s">
        <v>534</v>
      </c>
      <c r="M47" s="64" t="s">
        <v>534</v>
      </c>
      <c r="N47" s="64" t="s">
        <v>534</v>
      </c>
      <c r="O47" s="65" t="s">
        <v>534</v>
      </c>
      <c r="P47" s="48"/>
      <c r="Q47" s="48"/>
      <c r="R47" s="48"/>
      <c r="S47" s="48"/>
      <c r="T47" s="48"/>
      <c r="U47" s="48"/>
    </row>
    <row r="48" spans="1:21" ht="30.75" customHeight="1" x14ac:dyDescent="0.2">
      <c r="A48" s="48"/>
      <c r="B48" s="1170"/>
      <c r="C48" s="1171"/>
      <c r="D48" s="62"/>
      <c r="E48" s="1176" t="s">
        <v>14</v>
      </c>
      <c r="F48" s="1176"/>
      <c r="G48" s="1176"/>
      <c r="H48" s="1176"/>
      <c r="I48" s="1176"/>
      <c r="J48" s="1177"/>
      <c r="K48" s="63">
        <v>2122</v>
      </c>
      <c r="L48" s="64">
        <v>2077</v>
      </c>
      <c r="M48" s="64">
        <v>1994</v>
      </c>
      <c r="N48" s="64">
        <v>1906</v>
      </c>
      <c r="O48" s="65">
        <v>1795</v>
      </c>
      <c r="P48" s="48"/>
      <c r="Q48" s="48"/>
      <c r="R48" s="48"/>
      <c r="S48" s="48"/>
      <c r="T48" s="48"/>
      <c r="U48" s="48"/>
    </row>
    <row r="49" spans="1:21" ht="30.75" customHeight="1" x14ac:dyDescent="0.2">
      <c r="A49" s="48"/>
      <c r="B49" s="1170"/>
      <c r="C49" s="1171"/>
      <c r="D49" s="62"/>
      <c r="E49" s="1176" t="s">
        <v>15</v>
      </c>
      <c r="F49" s="1176"/>
      <c r="G49" s="1176"/>
      <c r="H49" s="1176"/>
      <c r="I49" s="1176"/>
      <c r="J49" s="1177"/>
      <c r="K49" s="63">
        <v>86</v>
      </c>
      <c r="L49" s="64">
        <v>120</v>
      </c>
      <c r="M49" s="64">
        <v>126</v>
      </c>
      <c r="N49" s="64">
        <v>125</v>
      </c>
      <c r="O49" s="65">
        <v>132</v>
      </c>
      <c r="P49" s="48"/>
      <c r="Q49" s="48"/>
      <c r="R49" s="48"/>
      <c r="S49" s="48"/>
      <c r="T49" s="48"/>
      <c r="U49" s="48"/>
    </row>
    <row r="50" spans="1:21" ht="30.75" customHeight="1" x14ac:dyDescent="0.2">
      <c r="A50" s="48"/>
      <c r="B50" s="1170"/>
      <c r="C50" s="1171"/>
      <c r="D50" s="62"/>
      <c r="E50" s="1176" t="s">
        <v>16</v>
      </c>
      <c r="F50" s="1176"/>
      <c r="G50" s="1176"/>
      <c r="H50" s="1176"/>
      <c r="I50" s="1176"/>
      <c r="J50" s="1177"/>
      <c r="K50" s="63">
        <v>39</v>
      </c>
      <c r="L50" s="64">
        <v>39</v>
      </c>
      <c r="M50" s="64">
        <v>38</v>
      </c>
      <c r="N50" s="64">
        <v>31</v>
      </c>
      <c r="O50" s="65">
        <v>18</v>
      </c>
      <c r="P50" s="48"/>
      <c r="Q50" s="48"/>
      <c r="R50" s="48"/>
      <c r="S50" s="48"/>
      <c r="T50" s="48"/>
      <c r="U50" s="48"/>
    </row>
    <row r="51" spans="1:21" ht="30.75" customHeight="1" x14ac:dyDescent="0.2">
      <c r="A51" s="48"/>
      <c r="B51" s="1172"/>
      <c r="C51" s="1173"/>
      <c r="D51" s="66"/>
      <c r="E51" s="1176" t="s">
        <v>17</v>
      </c>
      <c r="F51" s="1176"/>
      <c r="G51" s="1176"/>
      <c r="H51" s="1176"/>
      <c r="I51" s="1176"/>
      <c r="J51" s="1177"/>
      <c r="K51" s="63">
        <v>0</v>
      </c>
      <c r="L51" s="64" t="s">
        <v>534</v>
      </c>
      <c r="M51" s="64" t="s">
        <v>534</v>
      </c>
      <c r="N51" s="64" t="s">
        <v>534</v>
      </c>
      <c r="O51" s="65" t="s">
        <v>534</v>
      </c>
      <c r="P51" s="48"/>
      <c r="Q51" s="48"/>
      <c r="R51" s="48"/>
      <c r="S51" s="48"/>
      <c r="T51" s="48"/>
      <c r="U51" s="48"/>
    </row>
    <row r="52" spans="1:21" ht="30.75" customHeight="1" x14ac:dyDescent="0.2">
      <c r="A52" s="48"/>
      <c r="B52" s="1178" t="s">
        <v>18</v>
      </c>
      <c r="C52" s="1179"/>
      <c r="D52" s="66"/>
      <c r="E52" s="1176" t="s">
        <v>19</v>
      </c>
      <c r="F52" s="1176"/>
      <c r="G52" s="1176"/>
      <c r="H52" s="1176"/>
      <c r="I52" s="1176"/>
      <c r="J52" s="1177"/>
      <c r="K52" s="63">
        <v>5914</v>
      </c>
      <c r="L52" s="64">
        <v>6155</v>
      </c>
      <c r="M52" s="64">
        <v>6126</v>
      </c>
      <c r="N52" s="64">
        <v>6127</v>
      </c>
      <c r="O52" s="65">
        <v>6075</v>
      </c>
      <c r="P52" s="48"/>
      <c r="Q52" s="48"/>
      <c r="R52" s="48"/>
      <c r="S52" s="48"/>
      <c r="T52" s="48"/>
      <c r="U52" s="48"/>
    </row>
    <row r="53" spans="1:21" ht="30.75" customHeight="1" thickBot="1" x14ac:dyDescent="0.25">
      <c r="A53" s="48"/>
      <c r="B53" s="1180" t="s">
        <v>20</v>
      </c>
      <c r="C53" s="1181"/>
      <c r="D53" s="67"/>
      <c r="E53" s="1182" t="s">
        <v>21</v>
      </c>
      <c r="F53" s="1182"/>
      <c r="G53" s="1182"/>
      <c r="H53" s="1182"/>
      <c r="I53" s="1182"/>
      <c r="J53" s="1183"/>
      <c r="K53" s="68">
        <v>619</v>
      </c>
      <c r="L53" s="69">
        <v>743</v>
      </c>
      <c r="M53" s="69">
        <v>863</v>
      </c>
      <c r="N53" s="69">
        <v>965</v>
      </c>
      <c r="O53" s="70">
        <v>1086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5">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2">
      <c r="B58" s="1184" t="s">
        <v>25</v>
      </c>
      <c r="C58" s="1185"/>
      <c r="D58" s="1190" t="s">
        <v>26</v>
      </c>
      <c r="E58" s="1191"/>
      <c r="F58" s="1191"/>
      <c r="G58" s="1191"/>
      <c r="H58" s="1191"/>
      <c r="I58" s="1191"/>
      <c r="J58" s="1192"/>
      <c r="K58" s="83"/>
      <c r="L58" s="84"/>
      <c r="M58" s="84"/>
      <c r="N58" s="84"/>
      <c r="O58" s="85"/>
    </row>
    <row r="59" spans="1:21" ht="31.5" customHeight="1" x14ac:dyDescent="0.2">
      <c r="B59" s="1186"/>
      <c r="C59" s="1187"/>
      <c r="D59" s="1193" t="s">
        <v>27</v>
      </c>
      <c r="E59" s="1194"/>
      <c r="F59" s="1194"/>
      <c r="G59" s="1194"/>
      <c r="H59" s="1194"/>
      <c r="I59" s="1194"/>
      <c r="J59" s="1195"/>
      <c r="K59" s="86"/>
      <c r="L59" s="87"/>
      <c r="M59" s="87"/>
      <c r="N59" s="87"/>
      <c r="O59" s="88"/>
    </row>
    <row r="60" spans="1:21" ht="31.5" customHeight="1" thickBot="1" x14ac:dyDescent="0.25">
      <c r="B60" s="1188"/>
      <c r="C60" s="1189"/>
      <c r="D60" s="1196" t="s">
        <v>28</v>
      </c>
      <c r="E60" s="1197"/>
      <c r="F60" s="1197"/>
      <c r="G60" s="1197"/>
      <c r="H60" s="1197"/>
      <c r="I60" s="1197"/>
      <c r="J60" s="1198"/>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m1ymu8kG6jKDSe1IjXYcV/85eK+7A/G/SCO0eatMVMlZ1zKH0mTofjX5ncFTJIL/hG4s9ZLP0w0HnlMObjrw==" saltValue="z+Uxbq2Yo8Zp9k7Auna/6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575</v>
      </c>
      <c r="J40" s="103" t="s">
        <v>576</v>
      </c>
      <c r="K40" s="103" t="s">
        <v>577</v>
      </c>
      <c r="L40" s="103" t="s">
        <v>578</v>
      </c>
      <c r="M40" s="104" t="s">
        <v>579</v>
      </c>
    </row>
    <row r="41" spans="2:13" ht="27.75" customHeight="1" x14ac:dyDescent="0.2">
      <c r="B41" s="1199" t="s">
        <v>31</v>
      </c>
      <c r="C41" s="1200"/>
      <c r="D41" s="105"/>
      <c r="E41" s="1205" t="s">
        <v>32</v>
      </c>
      <c r="F41" s="1205"/>
      <c r="G41" s="1205"/>
      <c r="H41" s="1206"/>
      <c r="I41" s="355">
        <v>43493</v>
      </c>
      <c r="J41" s="356">
        <v>43810</v>
      </c>
      <c r="K41" s="356">
        <v>42559</v>
      </c>
      <c r="L41" s="356">
        <v>41004</v>
      </c>
      <c r="M41" s="357">
        <v>38621</v>
      </c>
    </row>
    <row r="42" spans="2:13" ht="27.75" customHeight="1" x14ac:dyDescent="0.2">
      <c r="B42" s="1201"/>
      <c r="C42" s="1202"/>
      <c r="D42" s="106"/>
      <c r="E42" s="1207" t="s">
        <v>33</v>
      </c>
      <c r="F42" s="1207"/>
      <c r="G42" s="1207"/>
      <c r="H42" s="1208"/>
      <c r="I42" s="358">
        <v>128</v>
      </c>
      <c r="J42" s="359">
        <v>94</v>
      </c>
      <c r="K42" s="359">
        <v>60</v>
      </c>
      <c r="L42" s="359">
        <v>33</v>
      </c>
      <c r="M42" s="360">
        <v>19</v>
      </c>
    </row>
    <row r="43" spans="2:13" ht="27.75" customHeight="1" x14ac:dyDescent="0.2">
      <c r="B43" s="1201"/>
      <c r="C43" s="1202"/>
      <c r="D43" s="106"/>
      <c r="E43" s="1207" t="s">
        <v>34</v>
      </c>
      <c r="F43" s="1207"/>
      <c r="G43" s="1207"/>
      <c r="H43" s="1208"/>
      <c r="I43" s="358">
        <v>16738</v>
      </c>
      <c r="J43" s="359">
        <v>16693</v>
      </c>
      <c r="K43" s="359">
        <v>16050</v>
      </c>
      <c r="L43" s="359">
        <v>14176</v>
      </c>
      <c r="M43" s="360">
        <v>12470</v>
      </c>
    </row>
    <row r="44" spans="2:13" ht="27.75" customHeight="1" x14ac:dyDescent="0.2">
      <c r="B44" s="1201"/>
      <c r="C44" s="1202"/>
      <c r="D44" s="106"/>
      <c r="E44" s="1207" t="s">
        <v>35</v>
      </c>
      <c r="F44" s="1207"/>
      <c r="G44" s="1207"/>
      <c r="H44" s="1208"/>
      <c r="I44" s="358">
        <v>926</v>
      </c>
      <c r="J44" s="359">
        <v>885</v>
      </c>
      <c r="K44" s="359">
        <v>1164</v>
      </c>
      <c r="L44" s="359">
        <v>1093</v>
      </c>
      <c r="M44" s="360">
        <v>1359</v>
      </c>
    </row>
    <row r="45" spans="2:13" ht="27.75" customHeight="1" x14ac:dyDescent="0.2">
      <c r="B45" s="1201"/>
      <c r="C45" s="1202"/>
      <c r="D45" s="106"/>
      <c r="E45" s="1207" t="s">
        <v>36</v>
      </c>
      <c r="F45" s="1207"/>
      <c r="G45" s="1207"/>
      <c r="H45" s="1208"/>
      <c r="I45" s="358">
        <v>2148</v>
      </c>
      <c r="J45" s="359">
        <v>2093</v>
      </c>
      <c r="K45" s="359">
        <v>2069</v>
      </c>
      <c r="L45" s="359">
        <v>1876</v>
      </c>
      <c r="M45" s="360">
        <v>1807</v>
      </c>
    </row>
    <row r="46" spans="2:13" ht="27.75" customHeight="1" x14ac:dyDescent="0.2">
      <c r="B46" s="1201"/>
      <c r="C46" s="1202"/>
      <c r="D46" s="107"/>
      <c r="E46" s="1207" t="s">
        <v>37</v>
      </c>
      <c r="F46" s="1207"/>
      <c r="G46" s="1207"/>
      <c r="H46" s="1208"/>
      <c r="I46" s="358" t="s">
        <v>534</v>
      </c>
      <c r="J46" s="359" t="s">
        <v>534</v>
      </c>
      <c r="K46" s="359" t="s">
        <v>534</v>
      </c>
      <c r="L46" s="359" t="s">
        <v>534</v>
      </c>
      <c r="M46" s="360" t="s">
        <v>534</v>
      </c>
    </row>
    <row r="47" spans="2:13" ht="27.75" customHeight="1" x14ac:dyDescent="0.2">
      <c r="B47" s="1201"/>
      <c r="C47" s="1202"/>
      <c r="D47" s="108"/>
      <c r="E47" s="1209" t="s">
        <v>38</v>
      </c>
      <c r="F47" s="1210"/>
      <c r="G47" s="1210"/>
      <c r="H47" s="1211"/>
      <c r="I47" s="358" t="s">
        <v>534</v>
      </c>
      <c r="J47" s="359" t="s">
        <v>534</v>
      </c>
      <c r="K47" s="359" t="s">
        <v>534</v>
      </c>
      <c r="L47" s="359" t="s">
        <v>534</v>
      </c>
      <c r="M47" s="360" t="s">
        <v>534</v>
      </c>
    </row>
    <row r="48" spans="2:13" ht="27.75" customHeight="1" x14ac:dyDescent="0.2">
      <c r="B48" s="1201"/>
      <c r="C48" s="1202"/>
      <c r="D48" s="106"/>
      <c r="E48" s="1207" t="s">
        <v>39</v>
      </c>
      <c r="F48" s="1207"/>
      <c r="G48" s="1207"/>
      <c r="H48" s="1208"/>
      <c r="I48" s="358" t="s">
        <v>534</v>
      </c>
      <c r="J48" s="359" t="s">
        <v>534</v>
      </c>
      <c r="K48" s="359" t="s">
        <v>534</v>
      </c>
      <c r="L48" s="359" t="s">
        <v>534</v>
      </c>
      <c r="M48" s="360" t="s">
        <v>534</v>
      </c>
    </row>
    <row r="49" spans="2:13" ht="27.75" customHeight="1" x14ac:dyDescent="0.2">
      <c r="B49" s="1203"/>
      <c r="C49" s="1204"/>
      <c r="D49" s="106"/>
      <c r="E49" s="1207" t="s">
        <v>40</v>
      </c>
      <c r="F49" s="1207"/>
      <c r="G49" s="1207"/>
      <c r="H49" s="1208"/>
      <c r="I49" s="358" t="s">
        <v>534</v>
      </c>
      <c r="J49" s="359" t="s">
        <v>534</v>
      </c>
      <c r="K49" s="359" t="s">
        <v>534</v>
      </c>
      <c r="L49" s="359" t="s">
        <v>534</v>
      </c>
      <c r="M49" s="360" t="s">
        <v>534</v>
      </c>
    </row>
    <row r="50" spans="2:13" ht="27.75" customHeight="1" x14ac:dyDescent="0.2">
      <c r="B50" s="1212" t="s">
        <v>41</v>
      </c>
      <c r="C50" s="1213"/>
      <c r="D50" s="109"/>
      <c r="E50" s="1207" t="s">
        <v>42</v>
      </c>
      <c r="F50" s="1207"/>
      <c r="G50" s="1207"/>
      <c r="H50" s="1208"/>
      <c r="I50" s="358">
        <v>18991</v>
      </c>
      <c r="J50" s="359">
        <v>20027</v>
      </c>
      <c r="K50" s="359">
        <v>20947</v>
      </c>
      <c r="L50" s="359">
        <v>22010</v>
      </c>
      <c r="M50" s="360">
        <v>22322</v>
      </c>
    </row>
    <row r="51" spans="2:13" ht="27.75" customHeight="1" x14ac:dyDescent="0.2">
      <c r="B51" s="1201"/>
      <c r="C51" s="1202"/>
      <c r="D51" s="106"/>
      <c r="E51" s="1207" t="s">
        <v>43</v>
      </c>
      <c r="F51" s="1207"/>
      <c r="G51" s="1207"/>
      <c r="H51" s="1208"/>
      <c r="I51" s="358">
        <v>950</v>
      </c>
      <c r="J51" s="359">
        <v>805</v>
      </c>
      <c r="K51" s="359">
        <v>671</v>
      </c>
      <c r="L51" s="359">
        <v>535</v>
      </c>
      <c r="M51" s="360">
        <v>433</v>
      </c>
    </row>
    <row r="52" spans="2:13" ht="27.75" customHeight="1" x14ac:dyDescent="0.2">
      <c r="B52" s="1203"/>
      <c r="C52" s="1204"/>
      <c r="D52" s="106"/>
      <c r="E52" s="1207" t="s">
        <v>44</v>
      </c>
      <c r="F52" s="1207"/>
      <c r="G52" s="1207"/>
      <c r="H52" s="1208"/>
      <c r="I52" s="358">
        <v>52338</v>
      </c>
      <c r="J52" s="359">
        <v>50776</v>
      </c>
      <c r="K52" s="359">
        <v>47370</v>
      </c>
      <c r="L52" s="359">
        <v>44676</v>
      </c>
      <c r="M52" s="360">
        <v>41241</v>
      </c>
    </row>
    <row r="53" spans="2:13" ht="27.75" customHeight="1" thickBot="1" x14ac:dyDescent="0.25">
      <c r="B53" s="1214" t="s">
        <v>45</v>
      </c>
      <c r="C53" s="1215"/>
      <c r="D53" s="110"/>
      <c r="E53" s="1216" t="s">
        <v>46</v>
      </c>
      <c r="F53" s="1216"/>
      <c r="G53" s="1216"/>
      <c r="H53" s="1217"/>
      <c r="I53" s="361">
        <v>-8847</v>
      </c>
      <c r="J53" s="362">
        <v>-8034</v>
      </c>
      <c r="K53" s="362">
        <v>-7085</v>
      </c>
      <c r="L53" s="362">
        <v>-9039</v>
      </c>
      <c r="M53" s="363">
        <v>-9721</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YkluNnVpKLQ9B7+xkuozupfvzPpdeX2rVumK0P81V2lWB6a5ue74UPrKJ9giUpbPYq9YAMOSHVjV4Zp0rzvfVA==" saltValue="eZ7CsQoLS5vwShaQ7f52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577</v>
      </c>
      <c r="G54" s="119" t="s">
        <v>578</v>
      </c>
      <c r="H54" s="120" t="s">
        <v>579</v>
      </c>
    </row>
    <row r="55" spans="2:8" ht="52.5" customHeight="1" x14ac:dyDescent="0.2">
      <c r="B55" s="121"/>
      <c r="C55" s="1226" t="s">
        <v>49</v>
      </c>
      <c r="D55" s="1226"/>
      <c r="E55" s="1227"/>
      <c r="F55" s="122">
        <v>3448</v>
      </c>
      <c r="G55" s="122">
        <v>3514</v>
      </c>
      <c r="H55" s="123">
        <v>3501</v>
      </c>
    </row>
    <row r="56" spans="2:8" ht="52.5" customHeight="1" x14ac:dyDescent="0.2">
      <c r="B56" s="124"/>
      <c r="C56" s="1228" t="s">
        <v>50</v>
      </c>
      <c r="D56" s="1228"/>
      <c r="E56" s="1229"/>
      <c r="F56" s="125">
        <v>6077</v>
      </c>
      <c r="G56" s="125">
        <v>6293</v>
      </c>
      <c r="H56" s="126">
        <v>6285</v>
      </c>
    </row>
    <row r="57" spans="2:8" ht="53.25" customHeight="1" x14ac:dyDescent="0.2">
      <c r="B57" s="124"/>
      <c r="C57" s="1230" t="s">
        <v>51</v>
      </c>
      <c r="D57" s="1230"/>
      <c r="E57" s="1231"/>
      <c r="F57" s="127">
        <v>14385</v>
      </c>
      <c r="G57" s="127">
        <v>15295</v>
      </c>
      <c r="H57" s="128">
        <v>15734</v>
      </c>
    </row>
    <row r="58" spans="2:8" ht="45.75" customHeight="1" x14ac:dyDescent="0.2">
      <c r="B58" s="129"/>
      <c r="C58" s="1218" t="s">
        <v>621</v>
      </c>
      <c r="D58" s="1219"/>
      <c r="E58" s="1220"/>
      <c r="F58" s="130">
        <v>3299</v>
      </c>
      <c r="G58" s="130">
        <v>3299</v>
      </c>
      <c r="H58" s="131">
        <v>3288</v>
      </c>
    </row>
    <row r="59" spans="2:8" ht="45.75" customHeight="1" x14ac:dyDescent="0.2">
      <c r="B59" s="129"/>
      <c r="C59" s="1218" t="s">
        <v>622</v>
      </c>
      <c r="D59" s="1219"/>
      <c r="E59" s="1220"/>
      <c r="F59" s="130">
        <v>2600</v>
      </c>
      <c r="G59" s="130">
        <v>2600</v>
      </c>
      <c r="H59" s="131">
        <v>2600</v>
      </c>
    </row>
    <row r="60" spans="2:8" ht="45.75" customHeight="1" x14ac:dyDescent="0.2">
      <c r="B60" s="129"/>
      <c r="C60" s="1218" t="s">
        <v>623</v>
      </c>
      <c r="D60" s="1219"/>
      <c r="E60" s="1220"/>
      <c r="F60" s="130">
        <v>1919</v>
      </c>
      <c r="G60" s="130">
        <v>2137</v>
      </c>
      <c r="H60" s="131">
        <v>2139</v>
      </c>
    </row>
    <row r="61" spans="2:8" ht="45.75" customHeight="1" x14ac:dyDescent="0.2">
      <c r="B61" s="129"/>
      <c r="C61" s="1218" t="s">
        <v>624</v>
      </c>
      <c r="D61" s="1219"/>
      <c r="E61" s="1220"/>
      <c r="F61" s="130">
        <v>1364</v>
      </c>
      <c r="G61" s="130">
        <v>1995</v>
      </c>
      <c r="H61" s="131">
        <v>1985</v>
      </c>
    </row>
    <row r="62" spans="2:8" ht="45.75" customHeight="1" thickBot="1" x14ac:dyDescent="0.25">
      <c r="B62" s="132"/>
      <c r="C62" s="1221" t="s">
        <v>625</v>
      </c>
      <c r="D62" s="1222"/>
      <c r="E62" s="1223"/>
      <c r="F62" s="133">
        <v>1570</v>
      </c>
      <c r="G62" s="133">
        <v>1583</v>
      </c>
      <c r="H62" s="134">
        <v>1592</v>
      </c>
    </row>
    <row r="63" spans="2:8" ht="52.5" customHeight="1" thickBot="1" x14ac:dyDescent="0.25">
      <c r="B63" s="135"/>
      <c r="C63" s="1224" t="s">
        <v>52</v>
      </c>
      <c r="D63" s="1224"/>
      <c r="E63" s="1225"/>
      <c r="F63" s="136">
        <v>23910</v>
      </c>
      <c r="G63" s="136">
        <v>25101</v>
      </c>
      <c r="H63" s="137">
        <v>25520</v>
      </c>
    </row>
    <row r="64" spans="2:8" ht="13.2" x14ac:dyDescent="0.2"/>
  </sheetData>
  <sheetProtection algorithmName="SHA-512" hashValue="w5inKWorsOgLJxLiiBbk4VoCSZ++PM48cGHiO/a9BOhynmee6n0JZpT1nTwRlVAxdSfsCbdB1XyQrgaymoc9/A==" saltValue="KgvEdC9kcvxTrxfozrCJ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572</v>
      </c>
      <c r="G2" s="151"/>
      <c r="H2" s="152"/>
    </row>
    <row r="3" spans="1:8" x14ac:dyDescent="0.2">
      <c r="A3" s="148" t="s">
        <v>565</v>
      </c>
      <c r="B3" s="153"/>
      <c r="C3" s="154"/>
      <c r="D3" s="155">
        <v>76055</v>
      </c>
      <c r="E3" s="156"/>
      <c r="F3" s="157">
        <v>54684</v>
      </c>
      <c r="G3" s="158"/>
      <c r="H3" s="159"/>
    </row>
    <row r="4" spans="1:8" x14ac:dyDescent="0.2">
      <c r="A4" s="160"/>
      <c r="B4" s="161"/>
      <c r="C4" s="162"/>
      <c r="D4" s="163">
        <v>34118</v>
      </c>
      <c r="E4" s="164"/>
      <c r="F4" s="165">
        <v>32829</v>
      </c>
      <c r="G4" s="166"/>
      <c r="H4" s="167"/>
    </row>
    <row r="5" spans="1:8" x14ac:dyDescent="0.2">
      <c r="A5" s="148" t="s">
        <v>567</v>
      </c>
      <c r="B5" s="153"/>
      <c r="C5" s="154"/>
      <c r="D5" s="155">
        <v>137221</v>
      </c>
      <c r="E5" s="156"/>
      <c r="F5" s="157">
        <v>62383</v>
      </c>
      <c r="G5" s="158"/>
      <c r="H5" s="159"/>
    </row>
    <row r="6" spans="1:8" x14ac:dyDescent="0.2">
      <c r="A6" s="160"/>
      <c r="B6" s="161"/>
      <c r="C6" s="162"/>
      <c r="D6" s="163">
        <v>81061</v>
      </c>
      <c r="E6" s="164"/>
      <c r="F6" s="165">
        <v>35325</v>
      </c>
      <c r="G6" s="166"/>
      <c r="H6" s="167"/>
    </row>
    <row r="7" spans="1:8" x14ac:dyDescent="0.2">
      <c r="A7" s="148" t="s">
        <v>568</v>
      </c>
      <c r="B7" s="153"/>
      <c r="C7" s="154"/>
      <c r="D7" s="155">
        <v>82238</v>
      </c>
      <c r="E7" s="156"/>
      <c r="F7" s="157">
        <v>76347</v>
      </c>
      <c r="G7" s="158"/>
      <c r="H7" s="159"/>
    </row>
    <row r="8" spans="1:8" x14ac:dyDescent="0.2">
      <c r="A8" s="160"/>
      <c r="B8" s="161"/>
      <c r="C8" s="162"/>
      <c r="D8" s="163">
        <v>38106</v>
      </c>
      <c r="E8" s="164"/>
      <c r="F8" s="165">
        <v>41762</v>
      </c>
      <c r="G8" s="166"/>
      <c r="H8" s="167"/>
    </row>
    <row r="9" spans="1:8" x14ac:dyDescent="0.2">
      <c r="A9" s="148" t="s">
        <v>569</v>
      </c>
      <c r="B9" s="153"/>
      <c r="C9" s="154"/>
      <c r="D9" s="155">
        <v>94131</v>
      </c>
      <c r="E9" s="156"/>
      <c r="F9" s="157">
        <v>69604</v>
      </c>
      <c r="G9" s="158"/>
      <c r="H9" s="159"/>
    </row>
    <row r="10" spans="1:8" x14ac:dyDescent="0.2">
      <c r="A10" s="160"/>
      <c r="B10" s="161"/>
      <c r="C10" s="162"/>
      <c r="D10" s="163">
        <v>42161</v>
      </c>
      <c r="E10" s="164"/>
      <c r="F10" s="165">
        <v>36247</v>
      </c>
      <c r="G10" s="166"/>
      <c r="H10" s="167"/>
    </row>
    <row r="11" spans="1:8" x14ac:dyDescent="0.2">
      <c r="A11" s="148" t="s">
        <v>570</v>
      </c>
      <c r="B11" s="153"/>
      <c r="C11" s="154"/>
      <c r="D11" s="155">
        <v>96871</v>
      </c>
      <c r="E11" s="156"/>
      <c r="F11" s="157">
        <v>68410</v>
      </c>
      <c r="G11" s="158"/>
      <c r="H11" s="159"/>
    </row>
    <row r="12" spans="1:8" x14ac:dyDescent="0.2">
      <c r="A12" s="160"/>
      <c r="B12" s="161"/>
      <c r="C12" s="168"/>
      <c r="D12" s="163">
        <v>34435</v>
      </c>
      <c r="E12" s="164"/>
      <c r="F12" s="165">
        <v>35086</v>
      </c>
      <c r="G12" s="166"/>
      <c r="H12" s="167"/>
    </row>
    <row r="13" spans="1:8" x14ac:dyDescent="0.2">
      <c r="A13" s="148"/>
      <c r="B13" s="153"/>
      <c r="C13" s="169"/>
      <c r="D13" s="170">
        <v>97303</v>
      </c>
      <c r="E13" s="171"/>
      <c r="F13" s="172">
        <v>66286</v>
      </c>
      <c r="G13" s="173"/>
      <c r="H13" s="159"/>
    </row>
    <row r="14" spans="1:8" x14ac:dyDescent="0.2">
      <c r="A14" s="160"/>
      <c r="B14" s="161"/>
      <c r="C14" s="162"/>
      <c r="D14" s="163">
        <v>45976</v>
      </c>
      <c r="E14" s="164"/>
      <c r="F14" s="165">
        <v>36250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8.56</v>
      </c>
      <c r="C19" s="174">
        <f>ROUND(VALUE(SUBSTITUTE(実質収支比率等に係る経年分析!G$48,"▲","-")),2)</f>
        <v>6.88</v>
      </c>
      <c r="D19" s="174">
        <f>ROUND(VALUE(SUBSTITUTE(実質収支比率等に係る経年分析!H$48,"▲","-")),2)</f>
        <v>6.63</v>
      </c>
      <c r="E19" s="174">
        <f>ROUND(VALUE(SUBSTITUTE(実質収支比率等に係る経年分析!I$48,"▲","-")),2)</f>
        <v>9.24</v>
      </c>
      <c r="F19" s="174">
        <f>ROUND(VALUE(SUBSTITUTE(実質収支比率等に係る経年分析!J$48,"▲","-")),2)</f>
        <v>10.95</v>
      </c>
    </row>
    <row r="20" spans="1:11" x14ac:dyDescent="0.2">
      <c r="A20" s="174" t="s">
        <v>56</v>
      </c>
      <c r="B20" s="174">
        <f>ROUND(VALUE(SUBSTITUTE(実質収支比率等に係る経年分析!F$47,"▲","-")),2)</f>
        <v>16.53</v>
      </c>
      <c r="C20" s="174">
        <f>ROUND(VALUE(SUBSTITUTE(実質収支比率等に係る経年分析!G$47,"▲","-")),2)</f>
        <v>16.43</v>
      </c>
      <c r="D20" s="174">
        <f>ROUND(VALUE(SUBSTITUTE(実質収支比率等に係る経年分析!H$47,"▲","-")),2)</f>
        <v>15.86</v>
      </c>
      <c r="E20" s="174">
        <f>ROUND(VALUE(SUBSTITUTE(実質収支比率等に係る経年分析!I$47,"▲","-")),2)</f>
        <v>15.75</v>
      </c>
      <c r="F20" s="174">
        <f>ROUND(VALUE(SUBSTITUTE(実質収支比率等に係る経年分析!J$47,"▲","-")),2)</f>
        <v>16.309999999999999</v>
      </c>
    </row>
    <row r="21" spans="1:11" x14ac:dyDescent="0.2">
      <c r="A21" s="174" t="s">
        <v>57</v>
      </c>
      <c r="B21" s="174">
        <f>IF(ISNUMBER(VALUE(SUBSTITUTE(実質収支比率等に係る経年分析!F$49,"▲","-"))),ROUND(VALUE(SUBSTITUTE(実質収支比率等に係る経年分析!F$49,"▲","-")),2),NA())</f>
        <v>6.91</v>
      </c>
      <c r="C21" s="174">
        <f>IF(ISNUMBER(VALUE(SUBSTITUTE(実質収支比率等に係る経年分析!G$49,"▲","-"))),ROUND(VALUE(SUBSTITUTE(実質収支比率等に係る経年分析!G$49,"▲","-")),2),NA())</f>
        <v>-1.69</v>
      </c>
      <c r="D21" s="174">
        <f>IF(ISNUMBER(VALUE(SUBSTITUTE(実質収支比率等に係る経年分析!H$49,"▲","-"))),ROUND(VALUE(SUBSTITUTE(実質収支比率等に係る経年分析!H$49,"▲","-")),2),NA())</f>
        <v>-0.16</v>
      </c>
      <c r="E21" s="174">
        <f>IF(ISNUMBER(VALUE(SUBSTITUTE(実質収支比率等に係る経年分析!I$49,"▲","-"))),ROUND(VALUE(SUBSTITUTE(実質収支比率等に係る経年分析!I$49,"▲","-")),2),NA())</f>
        <v>3.07</v>
      </c>
      <c r="F21" s="174">
        <f>IF(ISNUMBER(VALUE(SUBSTITUTE(実質収支比率等に係る経年分析!J$49,"▲","-"))),ROUND(VALUE(SUBSTITUTE(実質収支比率等に係る経年分析!J$49,"▲","-")),2),NA())</f>
        <v>1.3</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2">
      <c r="A30" s="175" t="str">
        <f>IF(連結実質赤字比率に係る赤字・黒字の構成分析!C$40="",NA(),連結実質赤字比率に係る赤字・黒字の構成分析!C$40)</f>
        <v>訪問看護事業特別会計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x14ac:dyDescent="0.2">
      <c r="A32" s="175" t="str">
        <f>IF(連結実質赤字比率に係る赤字・黒字の構成分析!C$38="",NA(),連結実質赤字比率に係る赤字・黒字の構成分析!C$38)</f>
        <v>国民健康保険診療所事業特別会計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0.25</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2.66</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8.4600000000000009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6.39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5.27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8.4600000000000009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9.1999999999999993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10.94</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11.11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12.62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5914</v>
      </c>
      <c r="E42" s="176"/>
      <c r="F42" s="176"/>
      <c r="G42" s="176">
        <f>'実質公債費比率（分子）の構造'!L$52</f>
        <v>6155</v>
      </c>
      <c r="H42" s="176"/>
      <c r="I42" s="176"/>
      <c r="J42" s="176">
        <f>'実質公債費比率（分子）の構造'!M$52</f>
        <v>6126</v>
      </c>
      <c r="K42" s="176"/>
      <c r="L42" s="176"/>
      <c r="M42" s="176">
        <f>'実質公債費比率（分子）の構造'!N$52</f>
        <v>6127</v>
      </c>
      <c r="N42" s="176"/>
      <c r="O42" s="176"/>
      <c r="P42" s="176">
        <f>'実質公債費比率（分子）の構造'!O$52</f>
        <v>6075</v>
      </c>
    </row>
    <row r="43" spans="1:16" x14ac:dyDescent="0.2">
      <c r="A43" s="176" t="s">
        <v>65</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39</v>
      </c>
      <c r="C44" s="176"/>
      <c r="D44" s="176"/>
      <c r="E44" s="176">
        <f>'実質公債費比率（分子）の構造'!L$50</f>
        <v>39</v>
      </c>
      <c r="F44" s="176"/>
      <c r="G44" s="176"/>
      <c r="H44" s="176">
        <f>'実質公債費比率（分子）の構造'!M$50</f>
        <v>38</v>
      </c>
      <c r="I44" s="176"/>
      <c r="J44" s="176"/>
      <c r="K44" s="176">
        <f>'実質公債費比率（分子）の構造'!N$50</f>
        <v>31</v>
      </c>
      <c r="L44" s="176"/>
      <c r="M44" s="176"/>
      <c r="N44" s="176">
        <f>'実質公債費比率（分子）の構造'!O$50</f>
        <v>18</v>
      </c>
      <c r="O44" s="176"/>
      <c r="P44" s="176"/>
    </row>
    <row r="45" spans="1:16" x14ac:dyDescent="0.2">
      <c r="A45" s="176" t="s">
        <v>67</v>
      </c>
      <c r="B45" s="176">
        <f>'実質公債費比率（分子）の構造'!K$49</f>
        <v>86</v>
      </c>
      <c r="C45" s="176"/>
      <c r="D45" s="176"/>
      <c r="E45" s="176">
        <f>'実質公債費比率（分子）の構造'!L$49</f>
        <v>120</v>
      </c>
      <c r="F45" s="176"/>
      <c r="G45" s="176"/>
      <c r="H45" s="176">
        <f>'実質公債費比率（分子）の構造'!M$49</f>
        <v>126</v>
      </c>
      <c r="I45" s="176"/>
      <c r="J45" s="176"/>
      <c r="K45" s="176">
        <f>'実質公債費比率（分子）の構造'!N$49</f>
        <v>125</v>
      </c>
      <c r="L45" s="176"/>
      <c r="M45" s="176"/>
      <c r="N45" s="176">
        <f>'実質公債費比率（分子）の構造'!O$49</f>
        <v>132</v>
      </c>
      <c r="O45" s="176"/>
      <c r="P45" s="176"/>
    </row>
    <row r="46" spans="1:16" x14ac:dyDescent="0.2">
      <c r="A46" s="176" t="s">
        <v>68</v>
      </c>
      <c r="B46" s="176">
        <f>'実質公債費比率（分子）の構造'!K$48</f>
        <v>2122</v>
      </c>
      <c r="C46" s="176"/>
      <c r="D46" s="176"/>
      <c r="E46" s="176">
        <f>'実質公債費比率（分子）の構造'!L$48</f>
        <v>2077</v>
      </c>
      <c r="F46" s="176"/>
      <c r="G46" s="176"/>
      <c r="H46" s="176">
        <f>'実質公債費比率（分子）の構造'!M$48</f>
        <v>1994</v>
      </c>
      <c r="I46" s="176"/>
      <c r="J46" s="176"/>
      <c r="K46" s="176">
        <f>'実質公債費比率（分子）の構造'!N$48</f>
        <v>1906</v>
      </c>
      <c r="L46" s="176"/>
      <c r="M46" s="176"/>
      <c r="N46" s="176">
        <f>'実質公債費比率（分子）の構造'!O$48</f>
        <v>1795</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4286</v>
      </c>
      <c r="C49" s="176"/>
      <c r="D49" s="176"/>
      <c r="E49" s="176">
        <f>'実質公債費比率（分子）の構造'!L$45</f>
        <v>4662</v>
      </c>
      <c r="F49" s="176"/>
      <c r="G49" s="176"/>
      <c r="H49" s="176">
        <f>'実質公債費比率（分子）の構造'!M$45</f>
        <v>4831</v>
      </c>
      <c r="I49" s="176"/>
      <c r="J49" s="176"/>
      <c r="K49" s="176">
        <f>'実質公債費比率（分子）の構造'!N$45</f>
        <v>5030</v>
      </c>
      <c r="L49" s="176"/>
      <c r="M49" s="176"/>
      <c r="N49" s="176">
        <f>'実質公債費比率（分子）の構造'!O$45</f>
        <v>5216</v>
      </c>
      <c r="O49" s="176"/>
      <c r="P49" s="176"/>
    </row>
    <row r="50" spans="1:16" x14ac:dyDescent="0.2">
      <c r="A50" s="176" t="s">
        <v>72</v>
      </c>
      <c r="B50" s="176" t="e">
        <f>NA()</f>
        <v>#N/A</v>
      </c>
      <c r="C50" s="176">
        <f>IF(ISNUMBER('実質公債費比率（分子）の構造'!K$53),'実質公債費比率（分子）の構造'!K$53,NA())</f>
        <v>619</v>
      </c>
      <c r="D50" s="176" t="e">
        <f>NA()</f>
        <v>#N/A</v>
      </c>
      <c r="E50" s="176" t="e">
        <f>NA()</f>
        <v>#N/A</v>
      </c>
      <c r="F50" s="176">
        <f>IF(ISNUMBER('実質公債費比率（分子）の構造'!L$53),'実質公債費比率（分子）の構造'!L$53,NA())</f>
        <v>743</v>
      </c>
      <c r="G50" s="176" t="e">
        <f>NA()</f>
        <v>#N/A</v>
      </c>
      <c r="H50" s="176" t="e">
        <f>NA()</f>
        <v>#N/A</v>
      </c>
      <c r="I50" s="176">
        <f>IF(ISNUMBER('実質公債費比率（分子）の構造'!M$53),'実質公債費比率（分子）の構造'!M$53,NA())</f>
        <v>863</v>
      </c>
      <c r="J50" s="176" t="e">
        <f>NA()</f>
        <v>#N/A</v>
      </c>
      <c r="K50" s="176" t="e">
        <f>NA()</f>
        <v>#N/A</v>
      </c>
      <c r="L50" s="176">
        <f>IF(ISNUMBER('実質公債費比率（分子）の構造'!N$53),'実質公債費比率（分子）の構造'!N$53,NA())</f>
        <v>965</v>
      </c>
      <c r="M50" s="176" t="e">
        <f>NA()</f>
        <v>#N/A</v>
      </c>
      <c r="N50" s="176" t="e">
        <f>NA()</f>
        <v>#N/A</v>
      </c>
      <c r="O50" s="176">
        <f>IF(ISNUMBER('実質公債費比率（分子）の構造'!O$53),'実質公債費比率（分子）の構造'!O$53,NA())</f>
        <v>1086</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52338</v>
      </c>
      <c r="E56" s="175"/>
      <c r="F56" s="175"/>
      <c r="G56" s="175">
        <f>'将来負担比率（分子）の構造'!J$52</f>
        <v>50776</v>
      </c>
      <c r="H56" s="175"/>
      <c r="I56" s="175"/>
      <c r="J56" s="175">
        <f>'将来負担比率（分子）の構造'!K$52</f>
        <v>47370</v>
      </c>
      <c r="K56" s="175"/>
      <c r="L56" s="175"/>
      <c r="M56" s="175">
        <f>'将来負担比率（分子）の構造'!L$52</f>
        <v>44676</v>
      </c>
      <c r="N56" s="175"/>
      <c r="O56" s="175"/>
      <c r="P56" s="175">
        <f>'将来負担比率（分子）の構造'!M$52</f>
        <v>41241</v>
      </c>
    </row>
    <row r="57" spans="1:16" x14ac:dyDescent="0.2">
      <c r="A57" s="175" t="s">
        <v>43</v>
      </c>
      <c r="B57" s="175"/>
      <c r="C57" s="175"/>
      <c r="D57" s="175">
        <f>'将来負担比率（分子）の構造'!I$51</f>
        <v>950</v>
      </c>
      <c r="E57" s="175"/>
      <c r="F57" s="175"/>
      <c r="G57" s="175">
        <f>'将来負担比率（分子）の構造'!J$51</f>
        <v>805</v>
      </c>
      <c r="H57" s="175"/>
      <c r="I57" s="175"/>
      <c r="J57" s="175">
        <f>'将来負担比率（分子）の構造'!K$51</f>
        <v>671</v>
      </c>
      <c r="K57" s="175"/>
      <c r="L57" s="175"/>
      <c r="M57" s="175">
        <f>'将来負担比率（分子）の構造'!L$51</f>
        <v>535</v>
      </c>
      <c r="N57" s="175"/>
      <c r="O57" s="175"/>
      <c r="P57" s="175">
        <f>'将来負担比率（分子）の構造'!M$51</f>
        <v>433</v>
      </c>
    </row>
    <row r="58" spans="1:16" x14ac:dyDescent="0.2">
      <c r="A58" s="175" t="s">
        <v>42</v>
      </c>
      <c r="B58" s="175"/>
      <c r="C58" s="175"/>
      <c r="D58" s="175">
        <f>'将来負担比率（分子）の構造'!I$50</f>
        <v>18991</v>
      </c>
      <c r="E58" s="175"/>
      <c r="F58" s="175"/>
      <c r="G58" s="175">
        <f>'将来負担比率（分子）の構造'!J$50</f>
        <v>20027</v>
      </c>
      <c r="H58" s="175"/>
      <c r="I58" s="175"/>
      <c r="J58" s="175">
        <f>'将来負担比率（分子）の構造'!K$50</f>
        <v>20947</v>
      </c>
      <c r="K58" s="175"/>
      <c r="L58" s="175"/>
      <c r="M58" s="175">
        <f>'将来負担比率（分子）の構造'!L$50</f>
        <v>22010</v>
      </c>
      <c r="N58" s="175"/>
      <c r="O58" s="175"/>
      <c r="P58" s="175">
        <f>'将来負担比率（分子）の構造'!M$50</f>
        <v>22322</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2148</v>
      </c>
      <c r="C62" s="175"/>
      <c r="D62" s="175"/>
      <c r="E62" s="175">
        <f>'将来負担比率（分子）の構造'!J$45</f>
        <v>2093</v>
      </c>
      <c r="F62" s="175"/>
      <c r="G62" s="175"/>
      <c r="H62" s="175">
        <f>'将来負担比率（分子）の構造'!K$45</f>
        <v>2069</v>
      </c>
      <c r="I62" s="175"/>
      <c r="J62" s="175"/>
      <c r="K62" s="175">
        <f>'将来負担比率（分子）の構造'!L$45</f>
        <v>1876</v>
      </c>
      <c r="L62" s="175"/>
      <c r="M62" s="175"/>
      <c r="N62" s="175">
        <f>'将来負担比率（分子）の構造'!M$45</f>
        <v>1807</v>
      </c>
      <c r="O62" s="175"/>
      <c r="P62" s="175"/>
    </row>
    <row r="63" spans="1:16" x14ac:dyDescent="0.2">
      <c r="A63" s="175" t="s">
        <v>35</v>
      </c>
      <c r="B63" s="175">
        <f>'将来負担比率（分子）の構造'!I$44</f>
        <v>926</v>
      </c>
      <c r="C63" s="175"/>
      <c r="D63" s="175"/>
      <c r="E63" s="175">
        <f>'将来負担比率（分子）の構造'!J$44</f>
        <v>885</v>
      </c>
      <c r="F63" s="175"/>
      <c r="G63" s="175"/>
      <c r="H63" s="175">
        <f>'将来負担比率（分子）の構造'!K$44</f>
        <v>1164</v>
      </c>
      <c r="I63" s="175"/>
      <c r="J63" s="175"/>
      <c r="K63" s="175">
        <f>'将来負担比率（分子）の構造'!L$44</f>
        <v>1093</v>
      </c>
      <c r="L63" s="175"/>
      <c r="M63" s="175"/>
      <c r="N63" s="175">
        <f>'将来負担比率（分子）の構造'!M$44</f>
        <v>1359</v>
      </c>
      <c r="O63" s="175"/>
      <c r="P63" s="175"/>
    </row>
    <row r="64" spans="1:16" x14ac:dyDescent="0.2">
      <c r="A64" s="175" t="s">
        <v>34</v>
      </c>
      <c r="B64" s="175">
        <f>'将来負担比率（分子）の構造'!I$43</f>
        <v>16738</v>
      </c>
      <c r="C64" s="175"/>
      <c r="D64" s="175"/>
      <c r="E64" s="175">
        <f>'将来負担比率（分子）の構造'!J$43</f>
        <v>16693</v>
      </c>
      <c r="F64" s="175"/>
      <c r="G64" s="175"/>
      <c r="H64" s="175">
        <f>'将来負担比率（分子）の構造'!K$43</f>
        <v>16050</v>
      </c>
      <c r="I64" s="175"/>
      <c r="J64" s="175"/>
      <c r="K64" s="175">
        <f>'将来負担比率（分子）の構造'!L$43</f>
        <v>14176</v>
      </c>
      <c r="L64" s="175"/>
      <c r="M64" s="175"/>
      <c r="N64" s="175">
        <f>'将来負担比率（分子）の構造'!M$43</f>
        <v>12470</v>
      </c>
      <c r="O64" s="175"/>
      <c r="P64" s="175"/>
    </row>
    <row r="65" spans="1:16" x14ac:dyDescent="0.2">
      <c r="A65" s="175" t="s">
        <v>33</v>
      </c>
      <c r="B65" s="175">
        <f>'将来負担比率（分子）の構造'!I$42</f>
        <v>128</v>
      </c>
      <c r="C65" s="175"/>
      <c r="D65" s="175"/>
      <c r="E65" s="175">
        <f>'将来負担比率（分子）の構造'!J$42</f>
        <v>94</v>
      </c>
      <c r="F65" s="175"/>
      <c r="G65" s="175"/>
      <c r="H65" s="175">
        <f>'将来負担比率（分子）の構造'!K$42</f>
        <v>60</v>
      </c>
      <c r="I65" s="175"/>
      <c r="J65" s="175"/>
      <c r="K65" s="175">
        <f>'将来負担比率（分子）の構造'!L$42</f>
        <v>33</v>
      </c>
      <c r="L65" s="175"/>
      <c r="M65" s="175"/>
      <c r="N65" s="175">
        <f>'将来負担比率（分子）の構造'!M$42</f>
        <v>19</v>
      </c>
      <c r="O65" s="175"/>
      <c r="P65" s="175"/>
    </row>
    <row r="66" spans="1:16" x14ac:dyDescent="0.2">
      <c r="A66" s="175" t="s">
        <v>32</v>
      </c>
      <c r="B66" s="175">
        <f>'将来負担比率（分子）の構造'!I$41</f>
        <v>43493</v>
      </c>
      <c r="C66" s="175"/>
      <c r="D66" s="175"/>
      <c r="E66" s="175">
        <f>'将来負担比率（分子）の構造'!J$41</f>
        <v>43810</v>
      </c>
      <c r="F66" s="175"/>
      <c r="G66" s="175"/>
      <c r="H66" s="175">
        <f>'将来負担比率（分子）の構造'!K$41</f>
        <v>42559</v>
      </c>
      <c r="I66" s="175"/>
      <c r="J66" s="175"/>
      <c r="K66" s="175">
        <f>'将来負担比率（分子）の構造'!L$41</f>
        <v>41004</v>
      </c>
      <c r="L66" s="175"/>
      <c r="M66" s="175"/>
      <c r="N66" s="175">
        <f>'将来負担比率（分子）の構造'!M$41</f>
        <v>38621</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3448</v>
      </c>
      <c r="C72" s="179">
        <f>基金残高に係る経年分析!G55</f>
        <v>3514</v>
      </c>
      <c r="D72" s="179">
        <f>基金残高に係る経年分析!H55</f>
        <v>3501</v>
      </c>
    </row>
    <row r="73" spans="1:16" x14ac:dyDescent="0.2">
      <c r="A73" s="178" t="s">
        <v>79</v>
      </c>
      <c r="B73" s="179">
        <f>基金残高に係る経年分析!F56</f>
        <v>6077</v>
      </c>
      <c r="C73" s="179">
        <f>基金残高に係る経年分析!G56</f>
        <v>6293</v>
      </c>
      <c r="D73" s="179">
        <f>基金残高に係る経年分析!H56</f>
        <v>6285</v>
      </c>
    </row>
    <row r="74" spans="1:16" x14ac:dyDescent="0.2">
      <c r="A74" s="178" t="s">
        <v>80</v>
      </c>
      <c r="B74" s="179">
        <f>基金残高に係る経年分析!F57</f>
        <v>14385</v>
      </c>
      <c r="C74" s="179">
        <f>基金残高に係る経年分析!G57</f>
        <v>15295</v>
      </c>
      <c r="D74" s="179">
        <f>基金残高に係る経年分析!H57</f>
        <v>15734</v>
      </c>
    </row>
  </sheetData>
  <sheetProtection algorithmName="SHA-512" hashValue="7QKpdXGnL05q96ACZfkqD6HaWs/9PLLcXfk0Mc60DCSpk13VoW/hG27gZmSK3GBHdekFtcvSkze5hhY52f4+Jg==" saltValue="qhhftd4abFLgxAdr/1g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6648715</v>
      </c>
      <c r="S5" s="613"/>
      <c r="T5" s="613"/>
      <c r="U5" s="613"/>
      <c r="V5" s="613"/>
      <c r="W5" s="613"/>
      <c r="X5" s="613"/>
      <c r="Y5" s="614"/>
      <c r="Z5" s="615">
        <v>17.5</v>
      </c>
      <c r="AA5" s="615"/>
      <c r="AB5" s="615"/>
      <c r="AC5" s="615"/>
      <c r="AD5" s="616">
        <v>6648715</v>
      </c>
      <c r="AE5" s="616"/>
      <c r="AF5" s="616"/>
      <c r="AG5" s="616"/>
      <c r="AH5" s="616"/>
      <c r="AI5" s="616"/>
      <c r="AJ5" s="616"/>
      <c r="AK5" s="616"/>
      <c r="AL5" s="617">
        <v>30.8</v>
      </c>
      <c r="AM5" s="618"/>
      <c r="AN5" s="618"/>
      <c r="AO5" s="619"/>
      <c r="AP5" s="609" t="s">
        <v>231</v>
      </c>
      <c r="AQ5" s="610"/>
      <c r="AR5" s="610"/>
      <c r="AS5" s="610"/>
      <c r="AT5" s="610"/>
      <c r="AU5" s="610"/>
      <c r="AV5" s="610"/>
      <c r="AW5" s="610"/>
      <c r="AX5" s="610"/>
      <c r="AY5" s="610"/>
      <c r="AZ5" s="610"/>
      <c r="BA5" s="610"/>
      <c r="BB5" s="610"/>
      <c r="BC5" s="610"/>
      <c r="BD5" s="610"/>
      <c r="BE5" s="610"/>
      <c r="BF5" s="611"/>
      <c r="BG5" s="623">
        <v>6641169</v>
      </c>
      <c r="BH5" s="624"/>
      <c r="BI5" s="624"/>
      <c r="BJ5" s="624"/>
      <c r="BK5" s="624"/>
      <c r="BL5" s="624"/>
      <c r="BM5" s="624"/>
      <c r="BN5" s="625"/>
      <c r="BO5" s="626">
        <v>99.9</v>
      </c>
      <c r="BP5" s="626"/>
      <c r="BQ5" s="626"/>
      <c r="BR5" s="626"/>
      <c r="BS5" s="627">
        <v>169823</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424031</v>
      </c>
      <c r="S6" s="624"/>
      <c r="T6" s="624"/>
      <c r="U6" s="624"/>
      <c r="V6" s="624"/>
      <c r="W6" s="624"/>
      <c r="X6" s="624"/>
      <c r="Y6" s="625"/>
      <c r="Z6" s="626">
        <v>1.1000000000000001</v>
      </c>
      <c r="AA6" s="626"/>
      <c r="AB6" s="626"/>
      <c r="AC6" s="626"/>
      <c r="AD6" s="627">
        <v>424031</v>
      </c>
      <c r="AE6" s="627"/>
      <c r="AF6" s="627"/>
      <c r="AG6" s="627"/>
      <c r="AH6" s="627"/>
      <c r="AI6" s="627"/>
      <c r="AJ6" s="627"/>
      <c r="AK6" s="627"/>
      <c r="AL6" s="628">
        <v>2</v>
      </c>
      <c r="AM6" s="629"/>
      <c r="AN6" s="629"/>
      <c r="AO6" s="630"/>
      <c r="AP6" s="620" t="s">
        <v>236</v>
      </c>
      <c r="AQ6" s="621"/>
      <c r="AR6" s="621"/>
      <c r="AS6" s="621"/>
      <c r="AT6" s="621"/>
      <c r="AU6" s="621"/>
      <c r="AV6" s="621"/>
      <c r="AW6" s="621"/>
      <c r="AX6" s="621"/>
      <c r="AY6" s="621"/>
      <c r="AZ6" s="621"/>
      <c r="BA6" s="621"/>
      <c r="BB6" s="621"/>
      <c r="BC6" s="621"/>
      <c r="BD6" s="621"/>
      <c r="BE6" s="621"/>
      <c r="BF6" s="622"/>
      <c r="BG6" s="623">
        <v>6641169</v>
      </c>
      <c r="BH6" s="624"/>
      <c r="BI6" s="624"/>
      <c r="BJ6" s="624"/>
      <c r="BK6" s="624"/>
      <c r="BL6" s="624"/>
      <c r="BM6" s="624"/>
      <c r="BN6" s="625"/>
      <c r="BO6" s="626">
        <v>99.9</v>
      </c>
      <c r="BP6" s="626"/>
      <c r="BQ6" s="626"/>
      <c r="BR6" s="626"/>
      <c r="BS6" s="627">
        <v>169823</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199450</v>
      </c>
      <c r="CS6" s="624"/>
      <c r="CT6" s="624"/>
      <c r="CU6" s="624"/>
      <c r="CV6" s="624"/>
      <c r="CW6" s="624"/>
      <c r="CX6" s="624"/>
      <c r="CY6" s="625"/>
      <c r="CZ6" s="617">
        <v>0.6</v>
      </c>
      <c r="DA6" s="618"/>
      <c r="DB6" s="618"/>
      <c r="DC6" s="634"/>
      <c r="DD6" s="632" t="s">
        <v>238</v>
      </c>
      <c r="DE6" s="624"/>
      <c r="DF6" s="624"/>
      <c r="DG6" s="624"/>
      <c r="DH6" s="624"/>
      <c r="DI6" s="624"/>
      <c r="DJ6" s="624"/>
      <c r="DK6" s="624"/>
      <c r="DL6" s="624"/>
      <c r="DM6" s="624"/>
      <c r="DN6" s="624"/>
      <c r="DO6" s="624"/>
      <c r="DP6" s="625"/>
      <c r="DQ6" s="632">
        <v>197741</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2852</v>
      </c>
      <c r="S7" s="624"/>
      <c r="T7" s="624"/>
      <c r="U7" s="624"/>
      <c r="V7" s="624"/>
      <c r="W7" s="624"/>
      <c r="X7" s="624"/>
      <c r="Y7" s="625"/>
      <c r="Z7" s="626">
        <v>0</v>
      </c>
      <c r="AA7" s="626"/>
      <c r="AB7" s="626"/>
      <c r="AC7" s="626"/>
      <c r="AD7" s="627">
        <v>2852</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2569772</v>
      </c>
      <c r="BH7" s="624"/>
      <c r="BI7" s="624"/>
      <c r="BJ7" s="624"/>
      <c r="BK7" s="624"/>
      <c r="BL7" s="624"/>
      <c r="BM7" s="624"/>
      <c r="BN7" s="625"/>
      <c r="BO7" s="626">
        <v>38.700000000000003</v>
      </c>
      <c r="BP7" s="626"/>
      <c r="BQ7" s="626"/>
      <c r="BR7" s="626"/>
      <c r="BS7" s="627">
        <v>44882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4127603</v>
      </c>
      <c r="CS7" s="624"/>
      <c r="CT7" s="624"/>
      <c r="CU7" s="624"/>
      <c r="CV7" s="624"/>
      <c r="CW7" s="624"/>
      <c r="CX7" s="624"/>
      <c r="CY7" s="625"/>
      <c r="CZ7" s="626">
        <v>11.6</v>
      </c>
      <c r="DA7" s="626"/>
      <c r="DB7" s="626"/>
      <c r="DC7" s="626"/>
      <c r="DD7" s="632">
        <v>145721</v>
      </c>
      <c r="DE7" s="624"/>
      <c r="DF7" s="624"/>
      <c r="DG7" s="624"/>
      <c r="DH7" s="624"/>
      <c r="DI7" s="624"/>
      <c r="DJ7" s="624"/>
      <c r="DK7" s="624"/>
      <c r="DL7" s="624"/>
      <c r="DM7" s="624"/>
      <c r="DN7" s="624"/>
      <c r="DO7" s="624"/>
      <c r="DP7" s="625"/>
      <c r="DQ7" s="632">
        <v>3223676</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35818</v>
      </c>
      <c r="S8" s="624"/>
      <c r="T8" s="624"/>
      <c r="U8" s="624"/>
      <c r="V8" s="624"/>
      <c r="W8" s="624"/>
      <c r="X8" s="624"/>
      <c r="Y8" s="625"/>
      <c r="Z8" s="626">
        <v>0.1</v>
      </c>
      <c r="AA8" s="626"/>
      <c r="AB8" s="626"/>
      <c r="AC8" s="626"/>
      <c r="AD8" s="627">
        <v>35818</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96289</v>
      </c>
      <c r="BH8" s="624"/>
      <c r="BI8" s="624"/>
      <c r="BJ8" s="624"/>
      <c r="BK8" s="624"/>
      <c r="BL8" s="624"/>
      <c r="BM8" s="624"/>
      <c r="BN8" s="625"/>
      <c r="BO8" s="626">
        <v>1.4</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8486858</v>
      </c>
      <c r="CS8" s="624"/>
      <c r="CT8" s="624"/>
      <c r="CU8" s="624"/>
      <c r="CV8" s="624"/>
      <c r="CW8" s="624"/>
      <c r="CX8" s="624"/>
      <c r="CY8" s="625"/>
      <c r="CZ8" s="626">
        <v>23.9</v>
      </c>
      <c r="DA8" s="626"/>
      <c r="DB8" s="626"/>
      <c r="DC8" s="626"/>
      <c r="DD8" s="632">
        <v>180165</v>
      </c>
      <c r="DE8" s="624"/>
      <c r="DF8" s="624"/>
      <c r="DG8" s="624"/>
      <c r="DH8" s="624"/>
      <c r="DI8" s="624"/>
      <c r="DJ8" s="624"/>
      <c r="DK8" s="624"/>
      <c r="DL8" s="624"/>
      <c r="DM8" s="624"/>
      <c r="DN8" s="624"/>
      <c r="DO8" s="624"/>
      <c r="DP8" s="625"/>
      <c r="DQ8" s="632">
        <v>5209924</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25439</v>
      </c>
      <c r="S9" s="624"/>
      <c r="T9" s="624"/>
      <c r="U9" s="624"/>
      <c r="V9" s="624"/>
      <c r="W9" s="624"/>
      <c r="X9" s="624"/>
      <c r="Y9" s="625"/>
      <c r="Z9" s="626">
        <v>0.1</v>
      </c>
      <c r="AA9" s="626"/>
      <c r="AB9" s="626"/>
      <c r="AC9" s="626"/>
      <c r="AD9" s="627">
        <v>25439</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2094992</v>
      </c>
      <c r="BH9" s="624"/>
      <c r="BI9" s="624"/>
      <c r="BJ9" s="624"/>
      <c r="BK9" s="624"/>
      <c r="BL9" s="624"/>
      <c r="BM9" s="624"/>
      <c r="BN9" s="625"/>
      <c r="BO9" s="626">
        <v>31.5</v>
      </c>
      <c r="BP9" s="626"/>
      <c r="BQ9" s="626"/>
      <c r="BR9" s="626"/>
      <c r="BS9" s="627" t="s">
        <v>131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3407301</v>
      </c>
      <c r="CS9" s="624"/>
      <c r="CT9" s="624"/>
      <c r="CU9" s="624"/>
      <c r="CV9" s="624"/>
      <c r="CW9" s="624"/>
      <c r="CX9" s="624"/>
      <c r="CY9" s="625"/>
      <c r="CZ9" s="626">
        <v>9.6</v>
      </c>
      <c r="DA9" s="626"/>
      <c r="DB9" s="626"/>
      <c r="DC9" s="626"/>
      <c r="DD9" s="632">
        <v>52256</v>
      </c>
      <c r="DE9" s="624"/>
      <c r="DF9" s="624"/>
      <c r="DG9" s="624"/>
      <c r="DH9" s="624"/>
      <c r="DI9" s="624"/>
      <c r="DJ9" s="624"/>
      <c r="DK9" s="624"/>
      <c r="DL9" s="624"/>
      <c r="DM9" s="624"/>
      <c r="DN9" s="624"/>
      <c r="DO9" s="624"/>
      <c r="DP9" s="625"/>
      <c r="DQ9" s="632">
        <v>2712102</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176554</v>
      </c>
      <c r="BH10" s="624"/>
      <c r="BI10" s="624"/>
      <c r="BJ10" s="624"/>
      <c r="BK10" s="624"/>
      <c r="BL10" s="624"/>
      <c r="BM10" s="624"/>
      <c r="BN10" s="625"/>
      <c r="BO10" s="626">
        <v>2.7</v>
      </c>
      <c r="BP10" s="626"/>
      <c r="BQ10" s="626"/>
      <c r="BR10" s="626"/>
      <c r="BS10" s="627">
        <v>30457</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37094</v>
      </c>
      <c r="CS10" s="624"/>
      <c r="CT10" s="624"/>
      <c r="CU10" s="624"/>
      <c r="CV10" s="624"/>
      <c r="CW10" s="624"/>
      <c r="CX10" s="624"/>
      <c r="CY10" s="625"/>
      <c r="CZ10" s="626">
        <v>0.1</v>
      </c>
      <c r="DA10" s="626"/>
      <c r="DB10" s="626"/>
      <c r="DC10" s="626"/>
      <c r="DD10" s="632" t="s">
        <v>238</v>
      </c>
      <c r="DE10" s="624"/>
      <c r="DF10" s="624"/>
      <c r="DG10" s="624"/>
      <c r="DH10" s="624"/>
      <c r="DI10" s="624"/>
      <c r="DJ10" s="624"/>
      <c r="DK10" s="624"/>
      <c r="DL10" s="624"/>
      <c r="DM10" s="624"/>
      <c r="DN10" s="624"/>
      <c r="DO10" s="624"/>
      <c r="DP10" s="625"/>
      <c r="DQ10" s="632">
        <v>793</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1281661</v>
      </c>
      <c r="S11" s="624"/>
      <c r="T11" s="624"/>
      <c r="U11" s="624"/>
      <c r="V11" s="624"/>
      <c r="W11" s="624"/>
      <c r="X11" s="624"/>
      <c r="Y11" s="625"/>
      <c r="Z11" s="628">
        <v>3.4</v>
      </c>
      <c r="AA11" s="629"/>
      <c r="AB11" s="629"/>
      <c r="AC11" s="635"/>
      <c r="AD11" s="632">
        <v>1281661</v>
      </c>
      <c r="AE11" s="624"/>
      <c r="AF11" s="624"/>
      <c r="AG11" s="624"/>
      <c r="AH11" s="624"/>
      <c r="AI11" s="624"/>
      <c r="AJ11" s="624"/>
      <c r="AK11" s="625"/>
      <c r="AL11" s="628">
        <v>5.9</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201937</v>
      </c>
      <c r="BH11" s="624"/>
      <c r="BI11" s="624"/>
      <c r="BJ11" s="624"/>
      <c r="BK11" s="624"/>
      <c r="BL11" s="624"/>
      <c r="BM11" s="624"/>
      <c r="BN11" s="625"/>
      <c r="BO11" s="626">
        <v>3</v>
      </c>
      <c r="BP11" s="626"/>
      <c r="BQ11" s="626"/>
      <c r="BR11" s="626"/>
      <c r="BS11" s="627">
        <v>14425</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2438434</v>
      </c>
      <c r="CS11" s="624"/>
      <c r="CT11" s="624"/>
      <c r="CU11" s="624"/>
      <c r="CV11" s="624"/>
      <c r="CW11" s="624"/>
      <c r="CX11" s="624"/>
      <c r="CY11" s="625"/>
      <c r="CZ11" s="626">
        <v>6.9</v>
      </c>
      <c r="DA11" s="626"/>
      <c r="DB11" s="626"/>
      <c r="DC11" s="626"/>
      <c r="DD11" s="632">
        <v>993601</v>
      </c>
      <c r="DE11" s="624"/>
      <c r="DF11" s="624"/>
      <c r="DG11" s="624"/>
      <c r="DH11" s="624"/>
      <c r="DI11" s="624"/>
      <c r="DJ11" s="624"/>
      <c r="DK11" s="624"/>
      <c r="DL11" s="624"/>
      <c r="DM11" s="624"/>
      <c r="DN11" s="624"/>
      <c r="DO11" s="624"/>
      <c r="DP11" s="625"/>
      <c r="DQ11" s="632">
        <v>891162</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7081</v>
      </c>
      <c r="S12" s="624"/>
      <c r="T12" s="624"/>
      <c r="U12" s="624"/>
      <c r="V12" s="624"/>
      <c r="W12" s="624"/>
      <c r="X12" s="624"/>
      <c r="Y12" s="625"/>
      <c r="Z12" s="626">
        <v>0</v>
      </c>
      <c r="AA12" s="626"/>
      <c r="AB12" s="626"/>
      <c r="AC12" s="626"/>
      <c r="AD12" s="627">
        <v>7081</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3639551</v>
      </c>
      <c r="BH12" s="624"/>
      <c r="BI12" s="624"/>
      <c r="BJ12" s="624"/>
      <c r="BK12" s="624"/>
      <c r="BL12" s="624"/>
      <c r="BM12" s="624"/>
      <c r="BN12" s="625"/>
      <c r="BO12" s="626">
        <v>54.7</v>
      </c>
      <c r="BP12" s="626"/>
      <c r="BQ12" s="626"/>
      <c r="BR12" s="626"/>
      <c r="BS12" s="627">
        <v>124941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2069617</v>
      </c>
      <c r="CS12" s="624"/>
      <c r="CT12" s="624"/>
      <c r="CU12" s="624"/>
      <c r="CV12" s="624"/>
      <c r="CW12" s="624"/>
      <c r="CX12" s="624"/>
      <c r="CY12" s="625"/>
      <c r="CZ12" s="626">
        <v>5.8</v>
      </c>
      <c r="DA12" s="626"/>
      <c r="DB12" s="626"/>
      <c r="DC12" s="626"/>
      <c r="DD12" s="632">
        <v>153350</v>
      </c>
      <c r="DE12" s="624"/>
      <c r="DF12" s="624"/>
      <c r="DG12" s="624"/>
      <c r="DH12" s="624"/>
      <c r="DI12" s="624"/>
      <c r="DJ12" s="624"/>
      <c r="DK12" s="624"/>
      <c r="DL12" s="624"/>
      <c r="DM12" s="624"/>
      <c r="DN12" s="624"/>
      <c r="DO12" s="624"/>
      <c r="DP12" s="625"/>
      <c r="DQ12" s="632">
        <v>1565402</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131</v>
      </c>
      <c r="AA13" s="626"/>
      <c r="AB13" s="626"/>
      <c r="AC13" s="626"/>
      <c r="AD13" s="627" t="s">
        <v>238</v>
      </c>
      <c r="AE13" s="627"/>
      <c r="AF13" s="627"/>
      <c r="AG13" s="627"/>
      <c r="AH13" s="627"/>
      <c r="AI13" s="627"/>
      <c r="AJ13" s="627"/>
      <c r="AK13" s="627"/>
      <c r="AL13" s="628" t="s">
        <v>131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3512540</v>
      </c>
      <c r="BH13" s="624"/>
      <c r="BI13" s="624"/>
      <c r="BJ13" s="624"/>
      <c r="BK13" s="624"/>
      <c r="BL13" s="624"/>
      <c r="BM13" s="624"/>
      <c r="BN13" s="625"/>
      <c r="BO13" s="626">
        <v>52.8</v>
      </c>
      <c r="BP13" s="626"/>
      <c r="BQ13" s="626"/>
      <c r="BR13" s="626"/>
      <c r="BS13" s="627">
        <v>124941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4426500</v>
      </c>
      <c r="CS13" s="624"/>
      <c r="CT13" s="624"/>
      <c r="CU13" s="624"/>
      <c r="CV13" s="624"/>
      <c r="CW13" s="624"/>
      <c r="CX13" s="624"/>
      <c r="CY13" s="625"/>
      <c r="CZ13" s="626">
        <v>12.5</v>
      </c>
      <c r="DA13" s="626"/>
      <c r="DB13" s="626"/>
      <c r="DC13" s="626"/>
      <c r="DD13" s="632">
        <v>1934623</v>
      </c>
      <c r="DE13" s="624"/>
      <c r="DF13" s="624"/>
      <c r="DG13" s="624"/>
      <c r="DH13" s="624"/>
      <c r="DI13" s="624"/>
      <c r="DJ13" s="624"/>
      <c r="DK13" s="624"/>
      <c r="DL13" s="624"/>
      <c r="DM13" s="624"/>
      <c r="DN13" s="624"/>
      <c r="DO13" s="624"/>
      <c r="DP13" s="625"/>
      <c r="DQ13" s="632">
        <v>2523782</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798</v>
      </c>
      <c r="S14" s="624"/>
      <c r="T14" s="624"/>
      <c r="U14" s="624"/>
      <c r="V14" s="624"/>
      <c r="W14" s="624"/>
      <c r="X14" s="624"/>
      <c r="Y14" s="625"/>
      <c r="Z14" s="626">
        <v>0</v>
      </c>
      <c r="AA14" s="626"/>
      <c r="AB14" s="626"/>
      <c r="AC14" s="626"/>
      <c r="AD14" s="627">
        <v>798</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195387</v>
      </c>
      <c r="BH14" s="624"/>
      <c r="BI14" s="624"/>
      <c r="BJ14" s="624"/>
      <c r="BK14" s="624"/>
      <c r="BL14" s="624"/>
      <c r="BM14" s="624"/>
      <c r="BN14" s="625"/>
      <c r="BO14" s="626">
        <v>2.9</v>
      </c>
      <c r="BP14" s="626"/>
      <c r="BQ14" s="626"/>
      <c r="BR14" s="626"/>
      <c r="BS14" s="627" t="s">
        <v>238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1134089</v>
      </c>
      <c r="CS14" s="624"/>
      <c r="CT14" s="624"/>
      <c r="CU14" s="624"/>
      <c r="CV14" s="624"/>
      <c r="CW14" s="624"/>
      <c r="CX14" s="624"/>
      <c r="CY14" s="625"/>
      <c r="CZ14" s="626">
        <v>3.2</v>
      </c>
      <c r="DA14" s="626"/>
      <c r="DB14" s="626"/>
      <c r="DC14" s="626"/>
      <c r="DD14" s="632">
        <v>42939</v>
      </c>
      <c r="DE14" s="624"/>
      <c r="DF14" s="624"/>
      <c r="DG14" s="624"/>
      <c r="DH14" s="624"/>
      <c r="DI14" s="624"/>
      <c r="DJ14" s="624"/>
      <c r="DK14" s="624"/>
      <c r="DL14" s="624"/>
      <c r="DM14" s="624"/>
      <c r="DN14" s="624"/>
      <c r="DO14" s="624"/>
      <c r="DP14" s="625"/>
      <c r="DQ14" s="632">
        <v>1029888</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236459</v>
      </c>
      <c r="BH15" s="624"/>
      <c r="BI15" s="624"/>
      <c r="BJ15" s="624"/>
      <c r="BK15" s="624"/>
      <c r="BL15" s="624"/>
      <c r="BM15" s="624"/>
      <c r="BN15" s="625"/>
      <c r="BO15" s="626">
        <v>3.6</v>
      </c>
      <c r="BP15" s="626"/>
      <c r="BQ15" s="626"/>
      <c r="BR15" s="626"/>
      <c r="BS15" s="627" t="s">
        <v>140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3863081</v>
      </c>
      <c r="CS15" s="624"/>
      <c r="CT15" s="624"/>
      <c r="CU15" s="624"/>
      <c r="CV15" s="624"/>
      <c r="CW15" s="624"/>
      <c r="CX15" s="624"/>
      <c r="CY15" s="625"/>
      <c r="CZ15" s="626">
        <v>10.9</v>
      </c>
      <c r="DA15" s="626"/>
      <c r="DB15" s="626"/>
      <c r="DC15" s="626"/>
      <c r="DD15" s="632">
        <v>1125640</v>
      </c>
      <c r="DE15" s="624"/>
      <c r="DF15" s="624"/>
      <c r="DG15" s="624"/>
      <c r="DH15" s="624"/>
      <c r="DI15" s="624"/>
      <c r="DJ15" s="624"/>
      <c r="DK15" s="624"/>
      <c r="DL15" s="624"/>
      <c r="DM15" s="624"/>
      <c r="DN15" s="624"/>
      <c r="DO15" s="624"/>
      <c r="DP15" s="625"/>
      <c r="DQ15" s="632">
        <v>2474434</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37664</v>
      </c>
      <c r="S16" s="624"/>
      <c r="T16" s="624"/>
      <c r="U16" s="624"/>
      <c r="V16" s="624"/>
      <c r="W16" s="624"/>
      <c r="X16" s="624"/>
      <c r="Y16" s="625"/>
      <c r="Z16" s="626">
        <v>0.1</v>
      </c>
      <c r="AA16" s="626"/>
      <c r="AB16" s="626"/>
      <c r="AC16" s="626"/>
      <c r="AD16" s="627">
        <v>37664</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144688</v>
      </c>
      <c r="CS16" s="624"/>
      <c r="CT16" s="624"/>
      <c r="CU16" s="624"/>
      <c r="CV16" s="624"/>
      <c r="CW16" s="624"/>
      <c r="CX16" s="624"/>
      <c r="CY16" s="625"/>
      <c r="CZ16" s="626">
        <v>0.4</v>
      </c>
      <c r="DA16" s="626"/>
      <c r="DB16" s="626"/>
      <c r="DC16" s="626"/>
      <c r="DD16" s="632" t="s">
        <v>131</v>
      </c>
      <c r="DE16" s="624"/>
      <c r="DF16" s="624"/>
      <c r="DG16" s="624"/>
      <c r="DH16" s="624"/>
      <c r="DI16" s="624"/>
      <c r="DJ16" s="624"/>
      <c r="DK16" s="624"/>
      <c r="DL16" s="624"/>
      <c r="DM16" s="624"/>
      <c r="DN16" s="624"/>
      <c r="DO16" s="624"/>
      <c r="DP16" s="625"/>
      <c r="DQ16" s="632">
        <v>82908</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118338</v>
      </c>
      <c r="S17" s="624"/>
      <c r="T17" s="624"/>
      <c r="U17" s="624"/>
      <c r="V17" s="624"/>
      <c r="W17" s="624"/>
      <c r="X17" s="624"/>
      <c r="Y17" s="625"/>
      <c r="Z17" s="626">
        <v>0.3</v>
      </c>
      <c r="AA17" s="626"/>
      <c r="AB17" s="626"/>
      <c r="AC17" s="626"/>
      <c r="AD17" s="627">
        <v>118338</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5215745</v>
      </c>
      <c r="CS17" s="624"/>
      <c r="CT17" s="624"/>
      <c r="CU17" s="624"/>
      <c r="CV17" s="624"/>
      <c r="CW17" s="624"/>
      <c r="CX17" s="624"/>
      <c r="CY17" s="625"/>
      <c r="CZ17" s="626">
        <v>14.7</v>
      </c>
      <c r="DA17" s="626"/>
      <c r="DB17" s="626"/>
      <c r="DC17" s="626"/>
      <c r="DD17" s="632" t="s">
        <v>238</v>
      </c>
      <c r="DE17" s="624"/>
      <c r="DF17" s="624"/>
      <c r="DG17" s="624"/>
      <c r="DH17" s="624"/>
      <c r="DI17" s="624"/>
      <c r="DJ17" s="624"/>
      <c r="DK17" s="624"/>
      <c r="DL17" s="624"/>
      <c r="DM17" s="624"/>
      <c r="DN17" s="624"/>
      <c r="DO17" s="624"/>
      <c r="DP17" s="625"/>
      <c r="DQ17" s="632">
        <v>5094586</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29824</v>
      </c>
      <c r="S18" s="624"/>
      <c r="T18" s="624"/>
      <c r="U18" s="624"/>
      <c r="V18" s="624"/>
      <c r="W18" s="624"/>
      <c r="X18" s="624"/>
      <c r="Y18" s="625"/>
      <c r="Z18" s="626">
        <v>0.1</v>
      </c>
      <c r="AA18" s="626"/>
      <c r="AB18" s="626"/>
      <c r="AC18" s="626"/>
      <c r="AD18" s="627">
        <v>29824</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238</v>
      </c>
      <c r="DA18" s="626"/>
      <c r="DB18" s="626"/>
      <c r="DC18" s="626"/>
      <c r="DD18" s="632" t="s">
        <v>131</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26630</v>
      </c>
      <c r="S19" s="624"/>
      <c r="T19" s="624"/>
      <c r="U19" s="624"/>
      <c r="V19" s="624"/>
      <c r="W19" s="624"/>
      <c r="X19" s="624"/>
      <c r="Y19" s="625"/>
      <c r="Z19" s="626">
        <v>0.1</v>
      </c>
      <c r="AA19" s="626"/>
      <c r="AB19" s="626"/>
      <c r="AC19" s="626"/>
      <c r="AD19" s="627">
        <v>26630</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7546</v>
      </c>
      <c r="BH19" s="624"/>
      <c r="BI19" s="624"/>
      <c r="BJ19" s="624"/>
      <c r="BK19" s="624"/>
      <c r="BL19" s="624"/>
      <c r="BM19" s="624"/>
      <c r="BN19" s="625"/>
      <c r="BO19" s="626">
        <v>0.1</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3194</v>
      </c>
      <c r="S20" s="624"/>
      <c r="T20" s="624"/>
      <c r="U20" s="624"/>
      <c r="V20" s="624"/>
      <c r="W20" s="624"/>
      <c r="X20" s="624"/>
      <c r="Y20" s="625"/>
      <c r="Z20" s="626">
        <v>0</v>
      </c>
      <c r="AA20" s="626"/>
      <c r="AB20" s="626"/>
      <c r="AC20" s="626"/>
      <c r="AD20" s="627">
        <v>3194</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7546</v>
      </c>
      <c r="BH20" s="624"/>
      <c r="BI20" s="624"/>
      <c r="BJ20" s="624"/>
      <c r="BK20" s="624"/>
      <c r="BL20" s="624"/>
      <c r="BM20" s="624"/>
      <c r="BN20" s="625"/>
      <c r="BO20" s="626">
        <v>0.1</v>
      </c>
      <c r="BP20" s="626"/>
      <c r="BQ20" s="626"/>
      <c r="BR20" s="626"/>
      <c r="BS20" s="627" t="s">
        <v>238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35550460</v>
      </c>
      <c r="CS20" s="624"/>
      <c r="CT20" s="624"/>
      <c r="CU20" s="624"/>
      <c r="CV20" s="624"/>
      <c r="CW20" s="624"/>
      <c r="CX20" s="624"/>
      <c r="CY20" s="625"/>
      <c r="CZ20" s="626">
        <v>100</v>
      </c>
      <c r="DA20" s="626"/>
      <c r="DB20" s="626"/>
      <c r="DC20" s="626"/>
      <c r="DD20" s="632">
        <v>4628295</v>
      </c>
      <c r="DE20" s="624"/>
      <c r="DF20" s="624"/>
      <c r="DG20" s="624"/>
      <c r="DH20" s="624"/>
      <c r="DI20" s="624"/>
      <c r="DJ20" s="624"/>
      <c r="DK20" s="624"/>
      <c r="DL20" s="624"/>
      <c r="DM20" s="624"/>
      <c r="DN20" s="624"/>
      <c r="DO20" s="624"/>
      <c r="DP20" s="625"/>
      <c r="DQ20" s="632">
        <v>25006398</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15327852</v>
      </c>
      <c r="S21" s="624"/>
      <c r="T21" s="624"/>
      <c r="U21" s="624"/>
      <c r="V21" s="624"/>
      <c r="W21" s="624"/>
      <c r="X21" s="624"/>
      <c r="Y21" s="625"/>
      <c r="Z21" s="626">
        <v>40.299999999999997</v>
      </c>
      <c r="AA21" s="626"/>
      <c r="AB21" s="626"/>
      <c r="AC21" s="626"/>
      <c r="AD21" s="627">
        <v>12944343</v>
      </c>
      <c r="AE21" s="627"/>
      <c r="AF21" s="627"/>
      <c r="AG21" s="627"/>
      <c r="AH21" s="627"/>
      <c r="AI21" s="627"/>
      <c r="AJ21" s="627"/>
      <c r="AK21" s="627"/>
      <c r="AL21" s="628">
        <v>59.9</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7546</v>
      </c>
      <c r="BH21" s="624"/>
      <c r="BI21" s="624"/>
      <c r="BJ21" s="624"/>
      <c r="BK21" s="624"/>
      <c r="BL21" s="624"/>
      <c r="BM21" s="624"/>
      <c r="BN21" s="625"/>
      <c r="BO21" s="626">
        <v>0.1</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12944343</v>
      </c>
      <c r="S22" s="624"/>
      <c r="T22" s="624"/>
      <c r="U22" s="624"/>
      <c r="V22" s="624"/>
      <c r="W22" s="624"/>
      <c r="X22" s="624"/>
      <c r="Y22" s="625"/>
      <c r="Z22" s="626">
        <v>34</v>
      </c>
      <c r="AA22" s="626"/>
      <c r="AB22" s="626"/>
      <c r="AC22" s="626"/>
      <c r="AD22" s="627">
        <v>12944343</v>
      </c>
      <c r="AE22" s="627"/>
      <c r="AF22" s="627"/>
      <c r="AG22" s="627"/>
      <c r="AH22" s="627"/>
      <c r="AI22" s="627"/>
      <c r="AJ22" s="627"/>
      <c r="AK22" s="627"/>
      <c r="AL22" s="628">
        <v>59.9</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131</v>
      </c>
      <c r="BP22" s="626"/>
      <c r="BQ22" s="626"/>
      <c r="BR22" s="626"/>
      <c r="BS22" s="627" t="s">
        <v>238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2383509</v>
      </c>
      <c r="S23" s="624"/>
      <c r="T23" s="624"/>
      <c r="U23" s="624"/>
      <c r="V23" s="624"/>
      <c r="W23" s="624"/>
      <c r="X23" s="624"/>
      <c r="Y23" s="625"/>
      <c r="Z23" s="626">
        <v>6.3</v>
      </c>
      <c r="AA23" s="626"/>
      <c r="AB23" s="626"/>
      <c r="AC23" s="626"/>
      <c r="AD23" s="627" t="s">
        <v>238</v>
      </c>
      <c r="AE23" s="627"/>
      <c r="AF23" s="627"/>
      <c r="AG23" s="627"/>
      <c r="AH23" s="627"/>
      <c r="AI23" s="627"/>
      <c r="AJ23" s="627"/>
      <c r="AK23" s="627"/>
      <c r="AL23" s="628" t="s">
        <v>140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238</v>
      </c>
      <c r="BH23" s="624"/>
      <c r="BI23" s="624"/>
      <c r="BJ23" s="624"/>
      <c r="BK23" s="624"/>
      <c r="BL23" s="624"/>
      <c r="BM23" s="624"/>
      <c r="BN23" s="625"/>
      <c r="BO23" s="626" t="s">
        <v>238</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238</v>
      </c>
      <c r="AA24" s="626"/>
      <c r="AB24" s="626"/>
      <c r="AC24" s="626"/>
      <c r="AD24" s="627" t="s">
        <v>238</v>
      </c>
      <c r="AE24" s="627"/>
      <c r="AF24" s="627"/>
      <c r="AG24" s="627"/>
      <c r="AH24" s="627"/>
      <c r="AI24" s="627"/>
      <c r="AJ24" s="627"/>
      <c r="AK24" s="627"/>
      <c r="AL24" s="628" t="s">
        <v>131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238</v>
      </c>
      <c r="BP24" s="626"/>
      <c r="BQ24" s="626"/>
      <c r="BR24" s="626"/>
      <c r="BS24" s="627" t="s">
        <v>131</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13326753</v>
      </c>
      <c r="CS24" s="613"/>
      <c r="CT24" s="613"/>
      <c r="CU24" s="613"/>
      <c r="CV24" s="613"/>
      <c r="CW24" s="613"/>
      <c r="CX24" s="613"/>
      <c r="CY24" s="614"/>
      <c r="CZ24" s="617">
        <v>37.5</v>
      </c>
      <c r="DA24" s="618"/>
      <c r="DB24" s="618"/>
      <c r="DC24" s="634"/>
      <c r="DD24" s="657">
        <v>10549467</v>
      </c>
      <c r="DE24" s="613"/>
      <c r="DF24" s="613"/>
      <c r="DG24" s="613"/>
      <c r="DH24" s="613"/>
      <c r="DI24" s="613"/>
      <c r="DJ24" s="613"/>
      <c r="DK24" s="614"/>
      <c r="DL24" s="657">
        <v>10498924</v>
      </c>
      <c r="DM24" s="613"/>
      <c r="DN24" s="613"/>
      <c r="DO24" s="613"/>
      <c r="DP24" s="613"/>
      <c r="DQ24" s="613"/>
      <c r="DR24" s="613"/>
      <c r="DS24" s="613"/>
      <c r="DT24" s="613"/>
      <c r="DU24" s="613"/>
      <c r="DV24" s="614"/>
      <c r="DW24" s="617">
        <v>48</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23940073</v>
      </c>
      <c r="S25" s="624"/>
      <c r="T25" s="624"/>
      <c r="U25" s="624"/>
      <c r="V25" s="624"/>
      <c r="W25" s="624"/>
      <c r="X25" s="624"/>
      <c r="Y25" s="625"/>
      <c r="Z25" s="626">
        <v>62.9</v>
      </c>
      <c r="AA25" s="626"/>
      <c r="AB25" s="626"/>
      <c r="AC25" s="626"/>
      <c r="AD25" s="627">
        <v>21556564</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4873627</v>
      </c>
      <c r="CS25" s="653"/>
      <c r="CT25" s="653"/>
      <c r="CU25" s="653"/>
      <c r="CV25" s="653"/>
      <c r="CW25" s="653"/>
      <c r="CX25" s="653"/>
      <c r="CY25" s="654"/>
      <c r="CZ25" s="628">
        <v>13.7</v>
      </c>
      <c r="DA25" s="655"/>
      <c r="DB25" s="655"/>
      <c r="DC25" s="658"/>
      <c r="DD25" s="632">
        <v>4559861</v>
      </c>
      <c r="DE25" s="653"/>
      <c r="DF25" s="653"/>
      <c r="DG25" s="653"/>
      <c r="DH25" s="653"/>
      <c r="DI25" s="653"/>
      <c r="DJ25" s="653"/>
      <c r="DK25" s="654"/>
      <c r="DL25" s="632">
        <v>4533461</v>
      </c>
      <c r="DM25" s="653"/>
      <c r="DN25" s="653"/>
      <c r="DO25" s="653"/>
      <c r="DP25" s="653"/>
      <c r="DQ25" s="653"/>
      <c r="DR25" s="653"/>
      <c r="DS25" s="653"/>
      <c r="DT25" s="653"/>
      <c r="DU25" s="653"/>
      <c r="DV25" s="654"/>
      <c r="DW25" s="628">
        <v>20.7</v>
      </c>
      <c r="DX25" s="655"/>
      <c r="DY25" s="655"/>
      <c r="DZ25" s="655"/>
      <c r="EA25" s="655"/>
      <c r="EB25" s="655"/>
      <c r="EC25" s="656"/>
    </row>
    <row r="26" spans="2:133" ht="11.25" customHeight="1" x14ac:dyDescent="0.2">
      <c r="B26" s="620" t="s">
        <v>299</v>
      </c>
      <c r="C26" s="621"/>
      <c r="D26" s="621"/>
      <c r="E26" s="621"/>
      <c r="F26" s="621"/>
      <c r="G26" s="621"/>
      <c r="H26" s="621"/>
      <c r="I26" s="621"/>
      <c r="J26" s="621"/>
      <c r="K26" s="621"/>
      <c r="L26" s="621"/>
      <c r="M26" s="621"/>
      <c r="N26" s="621"/>
      <c r="O26" s="621"/>
      <c r="P26" s="621"/>
      <c r="Q26" s="622"/>
      <c r="R26" s="623">
        <v>5476</v>
      </c>
      <c r="S26" s="624"/>
      <c r="T26" s="624"/>
      <c r="U26" s="624"/>
      <c r="V26" s="624"/>
      <c r="W26" s="624"/>
      <c r="X26" s="624"/>
      <c r="Y26" s="625"/>
      <c r="Z26" s="626">
        <v>0</v>
      </c>
      <c r="AA26" s="626"/>
      <c r="AB26" s="626"/>
      <c r="AC26" s="626"/>
      <c r="AD26" s="627">
        <v>5476</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140</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3016791</v>
      </c>
      <c r="CS26" s="624"/>
      <c r="CT26" s="624"/>
      <c r="CU26" s="624"/>
      <c r="CV26" s="624"/>
      <c r="CW26" s="624"/>
      <c r="CX26" s="624"/>
      <c r="CY26" s="625"/>
      <c r="CZ26" s="628">
        <v>8.5</v>
      </c>
      <c r="DA26" s="655"/>
      <c r="DB26" s="655"/>
      <c r="DC26" s="658"/>
      <c r="DD26" s="632">
        <v>2817541</v>
      </c>
      <c r="DE26" s="624"/>
      <c r="DF26" s="624"/>
      <c r="DG26" s="624"/>
      <c r="DH26" s="624"/>
      <c r="DI26" s="624"/>
      <c r="DJ26" s="624"/>
      <c r="DK26" s="625"/>
      <c r="DL26" s="632" t="s">
        <v>238</v>
      </c>
      <c r="DM26" s="624"/>
      <c r="DN26" s="624"/>
      <c r="DO26" s="624"/>
      <c r="DP26" s="624"/>
      <c r="DQ26" s="624"/>
      <c r="DR26" s="624"/>
      <c r="DS26" s="624"/>
      <c r="DT26" s="624"/>
      <c r="DU26" s="624"/>
      <c r="DV26" s="625"/>
      <c r="DW26" s="628" t="s">
        <v>131</v>
      </c>
      <c r="DX26" s="655"/>
      <c r="DY26" s="655"/>
      <c r="DZ26" s="655"/>
      <c r="EA26" s="655"/>
      <c r="EB26" s="655"/>
      <c r="EC26" s="656"/>
    </row>
    <row r="27" spans="2:133" ht="11.25" customHeight="1" x14ac:dyDescent="0.2">
      <c r="B27" s="620" t="s">
        <v>302</v>
      </c>
      <c r="C27" s="621"/>
      <c r="D27" s="621"/>
      <c r="E27" s="621"/>
      <c r="F27" s="621"/>
      <c r="G27" s="621"/>
      <c r="H27" s="621"/>
      <c r="I27" s="621"/>
      <c r="J27" s="621"/>
      <c r="K27" s="621"/>
      <c r="L27" s="621"/>
      <c r="M27" s="621"/>
      <c r="N27" s="621"/>
      <c r="O27" s="621"/>
      <c r="P27" s="621"/>
      <c r="Q27" s="622"/>
      <c r="R27" s="623">
        <v>64067</v>
      </c>
      <c r="S27" s="624"/>
      <c r="T27" s="624"/>
      <c r="U27" s="624"/>
      <c r="V27" s="624"/>
      <c r="W27" s="624"/>
      <c r="X27" s="624"/>
      <c r="Y27" s="625"/>
      <c r="Z27" s="626">
        <v>0.2</v>
      </c>
      <c r="AA27" s="626"/>
      <c r="AB27" s="626"/>
      <c r="AC27" s="626"/>
      <c r="AD27" s="627" t="s">
        <v>238</v>
      </c>
      <c r="AE27" s="627"/>
      <c r="AF27" s="627"/>
      <c r="AG27" s="627"/>
      <c r="AH27" s="627"/>
      <c r="AI27" s="627"/>
      <c r="AJ27" s="627"/>
      <c r="AK27" s="627"/>
      <c r="AL27" s="628" t="s">
        <v>131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6648715</v>
      </c>
      <c r="BH27" s="624"/>
      <c r="BI27" s="624"/>
      <c r="BJ27" s="624"/>
      <c r="BK27" s="624"/>
      <c r="BL27" s="624"/>
      <c r="BM27" s="624"/>
      <c r="BN27" s="625"/>
      <c r="BO27" s="626">
        <v>100</v>
      </c>
      <c r="BP27" s="626"/>
      <c r="BQ27" s="626"/>
      <c r="BR27" s="626"/>
      <c r="BS27" s="627">
        <v>169823</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3237381</v>
      </c>
      <c r="CS27" s="653"/>
      <c r="CT27" s="653"/>
      <c r="CU27" s="653"/>
      <c r="CV27" s="653"/>
      <c r="CW27" s="653"/>
      <c r="CX27" s="653"/>
      <c r="CY27" s="654"/>
      <c r="CZ27" s="628">
        <v>9.1</v>
      </c>
      <c r="DA27" s="655"/>
      <c r="DB27" s="655"/>
      <c r="DC27" s="658"/>
      <c r="DD27" s="632">
        <v>895020</v>
      </c>
      <c r="DE27" s="653"/>
      <c r="DF27" s="653"/>
      <c r="DG27" s="653"/>
      <c r="DH27" s="653"/>
      <c r="DI27" s="653"/>
      <c r="DJ27" s="653"/>
      <c r="DK27" s="654"/>
      <c r="DL27" s="632">
        <v>870877</v>
      </c>
      <c r="DM27" s="653"/>
      <c r="DN27" s="653"/>
      <c r="DO27" s="653"/>
      <c r="DP27" s="653"/>
      <c r="DQ27" s="653"/>
      <c r="DR27" s="653"/>
      <c r="DS27" s="653"/>
      <c r="DT27" s="653"/>
      <c r="DU27" s="653"/>
      <c r="DV27" s="654"/>
      <c r="DW27" s="628">
        <v>4</v>
      </c>
      <c r="DX27" s="655"/>
      <c r="DY27" s="655"/>
      <c r="DZ27" s="655"/>
      <c r="EA27" s="655"/>
      <c r="EB27" s="655"/>
      <c r="EC27" s="656"/>
    </row>
    <row r="28" spans="2:133" ht="11.25" customHeight="1" x14ac:dyDescent="0.2">
      <c r="B28" s="620" t="s">
        <v>305</v>
      </c>
      <c r="C28" s="621"/>
      <c r="D28" s="621"/>
      <c r="E28" s="621"/>
      <c r="F28" s="621"/>
      <c r="G28" s="621"/>
      <c r="H28" s="621"/>
      <c r="I28" s="621"/>
      <c r="J28" s="621"/>
      <c r="K28" s="621"/>
      <c r="L28" s="621"/>
      <c r="M28" s="621"/>
      <c r="N28" s="621"/>
      <c r="O28" s="621"/>
      <c r="P28" s="621"/>
      <c r="Q28" s="622"/>
      <c r="R28" s="623">
        <v>288762</v>
      </c>
      <c r="S28" s="624"/>
      <c r="T28" s="624"/>
      <c r="U28" s="624"/>
      <c r="V28" s="624"/>
      <c r="W28" s="624"/>
      <c r="X28" s="624"/>
      <c r="Y28" s="625"/>
      <c r="Z28" s="626">
        <v>0.8</v>
      </c>
      <c r="AA28" s="626"/>
      <c r="AB28" s="626"/>
      <c r="AC28" s="626"/>
      <c r="AD28" s="627">
        <v>26923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5215745</v>
      </c>
      <c r="CS28" s="624"/>
      <c r="CT28" s="624"/>
      <c r="CU28" s="624"/>
      <c r="CV28" s="624"/>
      <c r="CW28" s="624"/>
      <c r="CX28" s="624"/>
      <c r="CY28" s="625"/>
      <c r="CZ28" s="628">
        <v>14.7</v>
      </c>
      <c r="DA28" s="655"/>
      <c r="DB28" s="655"/>
      <c r="DC28" s="658"/>
      <c r="DD28" s="632">
        <v>5094586</v>
      </c>
      <c r="DE28" s="624"/>
      <c r="DF28" s="624"/>
      <c r="DG28" s="624"/>
      <c r="DH28" s="624"/>
      <c r="DI28" s="624"/>
      <c r="DJ28" s="624"/>
      <c r="DK28" s="625"/>
      <c r="DL28" s="632">
        <v>5094586</v>
      </c>
      <c r="DM28" s="624"/>
      <c r="DN28" s="624"/>
      <c r="DO28" s="624"/>
      <c r="DP28" s="624"/>
      <c r="DQ28" s="624"/>
      <c r="DR28" s="624"/>
      <c r="DS28" s="624"/>
      <c r="DT28" s="624"/>
      <c r="DU28" s="624"/>
      <c r="DV28" s="625"/>
      <c r="DW28" s="628">
        <v>23.3</v>
      </c>
      <c r="DX28" s="655"/>
      <c r="DY28" s="655"/>
      <c r="DZ28" s="655"/>
      <c r="EA28" s="655"/>
      <c r="EB28" s="655"/>
      <c r="EC28" s="656"/>
    </row>
    <row r="29" spans="2:133" ht="11.25" customHeight="1" x14ac:dyDescent="0.2">
      <c r="B29" s="620" t="s">
        <v>307</v>
      </c>
      <c r="C29" s="621"/>
      <c r="D29" s="621"/>
      <c r="E29" s="621"/>
      <c r="F29" s="621"/>
      <c r="G29" s="621"/>
      <c r="H29" s="621"/>
      <c r="I29" s="621"/>
      <c r="J29" s="621"/>
      <c r="K29" s="621"/>
      <c r="L29" s="621"/>
      <c r="M29" s="621"/>
      <c r="N29" s="621"/>
      <c r="O29" s="621"/>
      <c r="P29" s="621"/>
      <c r="Q29" s="622"/>
      <c r="R29" s="623">
        <v>67830</v>
      </c>
      <c r="S29" s="624"/>
      <c r="T29" s="624"/>
      <c r="U29" s="624"/>
      <c r="V29" s="624"/>
      <c r="W29" s="624"/>
      <c r="X29" s="624"/>
      <c r="Y29" s="625"/>
      <c r="Z29" s="626">
        <v>0.2</v>
      </c>
      <c r="AA29" s="626"/>
      <c r="AB29" s="626"/>
      <c r="AC29" s="626"/>
      <c r="AD29" s="627" t="s">
        <v>238</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5215745</v>
      </c>
      <c r="CS29" s="653"/>
      <c r="CT29" s="653"/>
      <c r="CU29" s="653"/>
      <c r="CV29" s="653"/>
      <c r="CW29" s="653"/>
      <c r="CX29" s="653"/>
      <c r="CY29" s="654"/>
      <c r="CZ29" s="628">
        <v>14.7</v>
      </c>
      <c r="DA29" s="655"/>
      <c r="DB29" s="655"/>
      <c r="DC29" s="658"/>
      <c r="DD29" s="632">
        <v>5094586</v>
      </c>
      <c r="DE29" s="653"/>
      <c r="DF29" s="653"/>
      <c r="DG29" s="653"/>
      <c r="DH29" s="653"/>
      <c r="DI29" s="653"/>
      <c r="DJ29" s="653"/>
      <c r="DK29" s="654"/>
      <c r="DL29" s="632">
        <v>5094586</v>
      </c>
      <c r="DM29" s="653"/>
      <c r="DN29" s="653"/>
      <c r="DO29" s="653"/>
      <c r="DP29" s="653"/>
      <c r="DQ29" s="653"/>
      <c r="DR29" s="653"/>
      <c r="DS29" s="653"/>
      <c r="DT29" s="653"/>
      <c r="DU29" s="653"/>
      <c r="DV29" s="654"/>
      <c r="DW29" s="628">
        <v>23.3</v>
      </c>
      <c r="DX29" s="655"/>
      <c r="DY29" s="655"/>
      <c r="DZ29" s="655"/>
      <c r="EA29" s="655"/>
      <c r="EB29" s="655"/>
      <c r="EC29" s="656"/>
    </row>
    <row r="30" spans="2:133" ht="11.25" customHeight="1" x14ac:dyDescent="0.2">
      <c r="B30" s="620" t="s">
        <v>309</v>
      </c>
      <c r="C30" s="621"/>
      <c r="D30" s="621"/>
      <c r="E30" s="621"/>
      <c r="F30" s="621"/>
      <c r="G30" s="621"/>
      <c r="H30" s="621"/>
      <c r="I30" s="621"/>
      <c r="J30" s="621"/>
      <c r="K30" s="621"/>
      <c r="L30" s="621"/>
      <c r="M30" s="621"/>
      <c r="N30" s="621"/>
      <c r="O30" s="621"/>
      <c r="P30" s="621"/>
      <c r="Q30" s="622"/>
      <c r="R30" s="623">
        <v>4206320</v>
      </c>
      <c r="S30" s="624"/>
      <c r="T30" s="624"/>
      <c r="U30" s="624"/>
      <c r="V30" s="624"/>
      <c r="W30" s="624"/>
      <c r="X30" s="624"/>
      <c r="Y30" s="625"/>
      <c r="Z30" s="626">
        <v>11.1</v>
      </c>
      <c r="AA30" s="626"/>
      <c r="AB30" s="626"/>
      <c r="AC30" s="626"/>
      <c r="AD30" s="627" t="s">
        <v>131</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5112023</v>
      </c>
      <c r="CS30" s="624"/>
      <c r="CT30" s="624"/>
      <c r="CU30" s="624"/>
      <c r="CV30" s="624"/>
      <c r="CW30" s="624"/>
      <c r="CX30" s="624"/>
      <c r="CY30" s="625"/>
      <c r="CZ30" s="628">
        <v>14.4</v>
      </c>
      <c r="DA30" s="655"/>
      <c r="DB30" s="655"/>
      <c r="DC30" s="658"/>
      <c r="DD30" s="632">
        <v>4990925</v>
      </c>
      <c r="DE30" s="624"/>
      <c r="DF30" s="624"/>
      <c r="DG30" s="624"/>
      <c r="DH30" s="624"/>
      <c r="DI30" s="624"/>
      <c r="DJ30" s="624"/>
      <c r="DK30" s="625"/>
      <c r="DL30" s="632">
        <v>4990925</v>
      </c>
      <c r="DM30" s="624"/>
      <c r="DN30" s="624"/>
      <c r="DO30" s="624"/>
      <c r="DP30" s="624"/>
      <c r="DQ30" s="624"/>
      <c r="DR30" s="624"/>
      <c r="DS30" s="624"/>
      <c r="DT30" s="624"/>
      <c r="DU30" s="624"/>
      <c r="DV30" s="625"/>
      <c r="DW30" s="628">
        <v>22.8</v>
      </c>
      <c r="DX30" s="655"/>
      <c r="DY30" s="655"/>
      <c r="DZ30" s="655"/>
      <c r="EA30" s="655"/>
      <c r="EB30" s="655"/>
      <c r="EC30" s="656"/>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140</v>
      </c>
      <c r="AA31" s="626"/>
      <c r="AB31" s="626"/>
      <c r="AC31" s="626"/>
      <c r="AD31" s="627" t="s">
        <v>238</v>
      </c>
      <c r="AE31" s="627"/>
      <c r="AF31" s="627"/>
      <c r="AG31" s="627"/>
      <c r="AH31" s="627"/>
      <c r="AI31" s="627"/>
      <c r="AJ31" s="627"/>
      <c r="AK31" s="627"/>
      <c r="AL31" s="628" t="s">
        <v>238</v>
      </c>
      <c r="AM31" s="629"/>
      <c r="AN31" s="629"/>
      <c r="AO31" s="630"/>
      <c r="AP31" s="671" t="s">
        <v>314</v>
      </c>
      <c r="AQ31" s="672"/>
      <c r="AR31" s="672"/>
      <c r="AS31" s="672"/>
      <c r="AT31" s="677" t="s">
        <v>315</v>
      </c>
      <c r="AU31" s="218"/>
      <c r="AV31" s="218"/>
      <c r="AW31" s="218"/>
      <c r="AX31" s="609" t="s">
        <v>191</v>
      </c>
      <c r="AY31" s="610"/>
      <c r="AZ31" s="610"/>
      <c r="BA31" s="610"/>
      <c r="BB31" s="610"/>
      <c r="BC31" s="610"/>
      <c r="BD31" s="610"/>
      <c r="BE31" s="610"/>
      <c r="BF31" s="611"/>
      <c r="BG31" s="670">
        <v>99.3</v>
      </c>
      <c r="BH31" s="667"/>
      <c r="BI31" s="667"/>
      <c r="BJ31" s="667"/>
      <c r="BK31" s="667"/>
      <c r="BL31" s="667"/>
      <c r="BM31" s="618">
        <v>96.2</v>
      </c>
      <c r="BN31" s="667"/>
      <c r="BO31" s="667"/>
      <c r="BP31" s="667"/>
      <c r="BQ31" s="668"/>
      <c r="BR31" s="670">
        <v>99.4</v>
      </c>
      <c r="BS31" s="667"/>
      <c r="BT31" s="667"/>
      <c r="BU31" s="667"/>
      <c r="BV31" s="667"/>
      <c r="BW31" s="667"/>
      <c r="BX31" s="618">
        <v>96.1</v>
      </c>
      <c r="BY31" s="667"/>
      <c r="BZ31" s="667"/>
      <c r="CA31" s="667"/>
      <c r="CB31" s="668"/>
      <c r="CD31" s="663"/>
      <c r="CE31" s="664"/>
      <c r="CF31" s="620" t="s">
        <v>316</v>
      </c>
      <c r="CG31" s="621"/>
      <c r="CH31" s="621"/>
      <c r="CI31" s="621"/>
      <c r="CJ31" s="621"/>
      <c r="CK31" s="621"/>
      <c r="CL31" s="621"/>
      <c r="CM31" s="621"/>
      <c r="CN31" s="621"/>
      <c r="CO31" s="621"/>
      <c r="CP31" s="621"/>
      <c r="CQ31" s="622"/>
      <c r="CR31" s="623">
        <v>103722</v>
      </c>
      <c r="CS31" s="653"/>
      <c r="CT31" s="653"/>
      <c r="CU31" s="653"/>
      <c r="CV31" s="653"/>
      <c r="CW31" s="653"/>
      <c r="CX31" s="653"/>
      <c r="CY31" s="654"/>
      <c r="CZ31" s="628">
        <v>0.3</v>
      </c>
      <c r="DA31" s="655"/>
      <c r="DB31" s="655"/>
      <c r="DC31" s="658"/>
      <c r="DD31" s="632">
        <v>103661</v>
      </c>
      <c r="DE31" s="653"/>
      <c r="DF31" s="653"/>
      <c r="DG31" s="653"/>
      <c r="DH31" s="653"/>
      <c r="DI31" s="653"/>
      <c r="DJ31" s="653"/>
      <c r="DK31" s="654"/>
      <c r="DL31" s="632">
        <v>103661</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2">
      <c r="B32" s="620" t="s">
        <v>317</v>
      </c>
      <c r="C32" s="621"/>
      <c r="D32" s="621"/>
      <c r="E32" s="621"/>
      <c r="F32" s="621"/>
      <c r="G32" s="621"/>
      <c r="H32" s="621"/>
      <c r="I32" s="621"/>
      <c r="J32" s="621"/>
      <c r="K32" s="621"/>
      <c r="L32" s="621"/>
      <c r="M32" s="621"/>
      <c r="N32" s="621"/>
      <c r="O32" s="621"/>
      <c r="P32" s="621"/>
      <c r="Q32" s="622"/>
      <c r="R32" s="623">
        <v>2387234</v>
      </c>
      <c r="S32" s="624"/>
      <c r="T32" s="624"/>
      <c r="U32" s="624"/>
      <c r="V32" s="624"/>
      <c r="W32" s="624"/>
      <c r="X32" s="624"/>
      <c r="Y32" s="625"/>
      <c r="Z32" s="626">
        <v>6.3</v>
      </c>
      <c r="AA32" s="626"/>
      <c r="AB32" s="626"/>
      <c r="AC32" s="626"/>
      <c r="AD32" s="627" t="s">
        <v>140</v>
      </c>
      <c r="AE32" s="627"/>
      <c r="AF32" s="627"/>
      <c r="AG32" s="627"/>
      <c r="AH32" s="627"/>
      <c r="AI32" s="627"/>
      <c r="AJ32" s="627"/>
      <c r="AK32" s="627"/>
      <c r="AL32" s="628" t="s">
        <v>131</v>
      </c>
      <c r="AM32" s="629"/>
      <c r="AN32" s="629"/>
      <c r="AO32" s="630"/>
      <c r="AP32" s="673"/>
      <c r="AQ32" s="674"/>
      <c r="AR32" s="674"/>
      <c r="AS32" s="674"/>
      <c r="AT32" s="678"/>
      <c r="AU32" s="214" t="s">
        <v>318</v>
      </c>
      <c r="AX32" s="620" t="s">
        <v>319</v>
      </c>
      <c r="AY32" s="621"/>
      <c r="AZ32" s="621"/>
      <c r="BA32" s="621"/>
      <c r="BB32" s="621"/>
      <c r="BC32" s="621"/>
      <c r="BD32" s="621"/>
      <c r="BE32" s="621"/>
      <c r="BF32" s="622"/>
      <c r="BG32" s="680">
        <v>99.5</v>
      </c>
      <c r="BH32" s="653"/>
      <c r="BI32" s="653"/>
      <c r="BJ32" s="653"/>
      <c r="BK32" s="653"/>
      <c r="BL32" s="653"/>
      <c r="BM32" s="629">
        <v>97.6</v>
      </c>
      <c r="BN32" s="653"/>
      <c r="BO32" s="653"/>
      <c r="BP32" s="653"/>
      <c r="BQ32" s="669"/>
      <c r="BR32" s="680">
        <v>99.5</v>
      </c>
      <c r="BS32" s="653"/>
      <c r="BT32" s="653"/>
      <c r="BU32" s="653"/>
      <c r="BV32" s="653"/>
      <c r="BW32" s="653"/>
      <c r="BX32" s="629">
        <v>97.5</v>
      </c>
      <c r="BY32" s="653"/>
      <c r="BZ32" s="653"/>
      <c r="CA32" s="653"/>
      <c r="CB32" s="669"/>
      <c r="CD32" s="665"/>
      <c r="CE32" s="666"/>
      <c r="CF32" s="620" t="s">
        <v>320</v>
      </c>
      <c r="CG32" s="621"/>
      <c r="CH32" s="621"/>
      <c r="CI32" s="621"/>
      <c r="CJ32" s="621"/>
      <c r="CK32" s="621"/>
      <c r="CL32" s="621"/>
      <c r="CM32" s="621"/>
      <c r="CN32" s="621"/>
      <c r="CO32" s="621"/>
      <c r="CP32" s="621"/>
      <c r="CQ32" s="622"/>
      <c r="CR32" s="623" t="s">
        <v>238</v>
      </c>
      <c r="CS32" s="624"/>
      <c r="CT32" s="624"/>
      <c r="CU32" s="624"/>
      <c r="CV32" s="624"/>
      <c r="CW32" s="624"/>
      <c r="CX32" s="624"/>
      <c r="CY32" s="625"/>
      <c r="CZ32" s="628" t="s">
        <v>131</v>
      </c>
      <c r="DA32" s="655"/>
      <c r="DB32" s="655"/>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238</v>
      </c>
      <c r="DX32" s="655"/>
      <c r="DY32" s="655"/>
      <c r="DZ32" s="655"/>
      <c r="EA32" s="655"/>
      <c r="EB32" s="655"/>
      <c r="EC32" s="656"/>
    </row>
    <row r="33" spans="2:133" ht="11.25" customHeight="1" x14ac:dyDescent="0.2">
      <c r="B33" s="620" t="s">
        <v>321</v>
      </c>
      <c r="C33" s="621"/>
      <c r="D33" s="621"/>
      <c r="E33" s="621"/>
      <c r="F33" s="621"/>
      <c r="G33" s="621"/>
      <c r="H33" s="621"/>
      <c r="I33" s="621"/>
      <c r="J33" s="621"/>
      <c r="K33" s="621"/>
      <c r="L33" s="621"/>
      <c r="M33" s="621"/>
      <c r="N33" s="621"/>
      <c r="O33" s="621"/>
      <c r="P33" s="621"/>
      <c r="Q33" s="622"/>
      <c r="R33" s="623">
        <v>128046</v>
      </c>
      <c r="S33" s="624"/>
      <c r="T33" s="624"/>
      <c r="U33" s="624"/>
      <c r="V33" s="624"/>
      <c r="W33" s="624"/>
      <c r="X33" s="624"/>
      <c r="Y33" s="625"/>
      <c r="Z33" s="626">
        <v>0.3</v>
      </c>
      <c r="AA33" s="626"/>
      <c r="AB33" s="626"/>
      <c r="AC33" s="626"/>
      <c r="AD33" s="627">
        <v>29632</v>
      </c>
      <c r="AE33" s="627"/>
      <c r="AF33" s="627"/>
      <c r="AG33" s="627"/>
      <c r="AH33" s="627"/>
      <c r="AI33" s="627"/>
      <c r="AJ33" s="627"/>
      <c r="AK33" s="627"/>
      <c r="AL33" s="628">
        <v>0.1</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99.2</v>
      </c>
      <c r="BH33" s="682"/>
      <c r="BI33" s="682"/>
      <c r="BJ33" s="682"/>
      <c r="BK33" s="682"/>
      <c r="BL33" s="682"/>
      <c r="BM33" s="683">
        <v>94.8</v>
      </c>
      <c r="BN33" s="682"/>
      <c r="BO33" s="682"/>
      <c r="BP33" s="682"/>
      <c r="BQ33" s="684"/>
      <c r="BR33" s="681">
        <v>99.3</v>
      </c>
      <c r="BS33" s="682"/>
      <c r="BT33" s="682"/>
      <c r="BU33" s="682"/>
      <c r="BV33" s="682"/>
      <c r="BW33" s="682"/>
      <c r="BX33" s="683">
        <v>94.7</v>
      </c>
      <c r="BY33" s="682"/>
      <c r="BZ33" s="682"/>
      <c r="CA33" s="682"/>
      <c r="CB33" s="684"/>
      <c r="CD33" s="620" t="s">
        <v>323</v>
      </c>
      <c r="CE33" s="621"/>
      <c r="CF33" s="621"/>
      <c r="CG33" s="621"/>
      <c r="CH33" s="621"/>
      <c r="CI33" s="621"/>
      <c r="CJ33" s="621"/>
      <c r="CK33" s="621"/>
      <c r="CL33" s="621"/>
      <c r="CM33" s="621"/>
      <c r="CN33" s="621"/>
      <c r="CO33" s="621"/>
      <c r="CP33" s="621"/>
      <c r="CQ33" s="622"/>
      <c r="CR33" s="623">
        <v>17455047</v>
      </c>
      <c r="CS33" s="653"/>
      <c r="CT33" s="653"/>
      <c r="CU33" s="653"/>
      <c r="CV33" s="653"/>
      <c r="CW33" s="653"/>
      <c r="CX33" s="653"/>
      <c r="CY33" s="654"/>
      <c r="CZ33" s="628">
        <v>49.1</v>
      </c>
      <c r="DA33" s="655"/>
      <c r="DB33" s="655"/>
      <c r="DC33" s="658"/>
      <c r="DD33" s="632">
        <v>13726766</v>
      </c>
      <c r="DE33" s="653"/>
      <c r="DF33" s="653"/>
      <c r="DG33" s="653"/>
      <c r="DH33" s="653"/>
      <c r="DI33" s="653"/>
      <c r="DJ33" s="653"/>
      <c r="DK33" s="654"/>
      <c r="DL33" s="632">
        <v>9310609</v>
      </c>
      <c r="DM33" s="653"/>
      <c r="DN33" s="653"/>
      <c r="DO33" s="653"/>
      <c r="DP33" s="653"/>
      <c r="DQ33" s="653"/>
      <c r="DR33" s="653"/>
      <c r="DS33" s="653"/>
      <c r="DT33" s="653"/>
      <c r="DU33" s="653"/>
      <c r="DV33" s="654"/>
      <c r="DW33" s="628">
        <v>42.6</v>
      </c>
      <c r="DX33" s="655"/>
      <c r="DY33" s="655"/>
      <c r="DZ33" s="655"/>
      <c r="EA33" s="655"/>
      <c r="EB33" s="655"/>
      <c r="EC33" s="656"/>
    </row>
    <row r="34" spans="2:133" ht="11.25" customHeight="1" x14ac:dyDescent="0.2">
      <c r="B34" s="620" t="s">
        <v>324</v>
      </c>
      <c r="C34" s="621"/>
      <c r="D34" s="621"/>
      <c r="E34" s="621"/>
      <c r="F34" s="621"/>
      <c r="G34" s="621"/>
      <c r="H34" s="621"/>
      <c r="I34" s="621"/>
      <c r="J34" s="621"/>
      <c r="K34" s="621"/>
      <c r="L34" s="621"/>
      <c r="M34" s="621"/>
      <c r="N34" s="621"/>
      <c r="O34" s="621"/>
      <c r="P34" s="621"/>
      <c r="Q34" s="622"/>
      <c r="R34" s="623">
        <v>119299</v>
      </c>
      <c r="S34" s="624"/>
      <c r="T34" s="624"/>
      <c r="U34" s="624"/>
      <c r="V34" s="624"/>
      <c r="W34" s="624"/>
      <c r="X34" s="624"/>
      <c r="Y34" s="625"/>
      <c r="Z34" s="626">
        <v>0.3</v>
      </c>
      <c r="AA34" s="626"/>
      <c r="AB34" s="626"/>
      <c r="AC34" s="626"/>
      <c r="AD34" s="627" t="s">
        <v>238</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4841766</v>
      </c>
      <c r="CS34" s="624"/>
      <c r="CT34" s="624"/>
      <c r="CU34" s="624"/>
      <c r="CV34" s="624"/>
      <c r="CW34" s="624"/>
      <c r="CX34" s="624"/>
      <c r="CY34" s="625"/>
      <c r="CZ34" s="628">
        <v>13.6</v>
      </c>
      <c r="DA34" s="655"/>
      <c r="DB34" s="655"/>
      <c r="DC34" s="658"/>
      <c r="DD34" s="632">
        <v>3517760</v>
      </c>
      <c r="DE34" s="624"/>
      <c r="DF34" s="624"/>
      <c r="DG34" s="624"/>
      <c r="DH34" s="624"/>
      <c r="DI34" s="624"/>
      <c r="DJ34" s="624"/>
      <c r="DK34" s="625"/>
      <c r="DL34" s="632">
        <v>2908778</v>
      </c>
      <c r="DM34" s="624"/>
      <c r="DN34" s="624"/>
      <c r="DO34" s="624"/>
      <c r="DP34" s="624"/>
      <c r="DQ34" s="624"/>
      <c r="DR34" s="624"/>
      <c r="DS34" s="624"/>
      <c r="DT34" s="624"/>
      <c r="DU34" s="624"/>
      <c r="DV34" s="625"/>
      <c r="DW34" s="628">
        <v>13.3</v>
      </c>
      <c r="DX34" s="655"/>
      <c r="DY34" s="655"/>
      <c r="DZ34" s="655"/>
      <c r="EA34" s="655"/>
      <c r="EB34" s="655"/>
      <c r="EC34" s="656"/>
    </row>
    <row r="35" spans="2:133" ht="11.25" customHeight="1" x14ac:dyDescent="0.2">
      <c r="B35" s="620" t="s">
        <v>326</v>
      </c>
      <c r="C35" s="621"/>
      <c r="D35" s="621"/>
      <c r="E35" s="621"/>
      <c r="F35" s="621"/>
      <c r="G35" s="621"/>
      <c r="H35" s="621"/>
      <c r="I35" s="621"/>
      <c r="J35" s="621"/>
      <c r="K35" s="621"/>
      <c r="L35" s="621"/>
      <c r="M35" s="621"/>
      <c r="N35" s="621"/>
      <c r="O35" s="621"/>
      <c r="P35" s="621"/>
      <c r="Q35" s="622"/>
      <c r="R35" s="623">
        <v>912025</v>
      </c>
      <c r="S35" s="624"/>
      <c r="T35" s="624"/>
      <c r="U35" s="624"/>
      <c r="V35" s="624"/>
      <c r="W35" s="624"/>
      <c r="X35" s="624"/>
      <c r="Y35" s="625"/>
      <c r="Z35" s="626">
        <v>2.4</v>
      </c>
      <c r="AA35" s="626"/>
      <c r="AB35" s="626"/>
      <c r="AC35" s="626"/>
      <c r="AD35" s="627" t="s">
        <v>238</v>
      </c>
      <c r="AE35" s="627"/>
      <c r="AF35" s="627"/>
      <c r="AG35" s="627"/>
      <c r="AH35" s="627"/>
      <c r="AI35" s="627"/>
      <c r="AJ35" s="627"/>
      <c r="AK35" s="627"/>
      <c r="AL35" s="628" t="s">
        <v>238</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1299678</v>
      </c>
      <c r="CS35" s="653"/>
      <c r="CT35" s="653"/>
      <c r="CU35" s="653"/>
      <c r="CV35" s="653"/>
      <c r="CW35" s="653"/>
      <c r="CX35" s="653"/>
      <c r="CY35" s="654"/>
      <c r="CZ35" s="628">
        <v>3.7</v>
      </c>
      <c r="DA35" s="655"/>
      <c r="DB35" s="655"/>
      <c r="DC35" s="658"/>
      <c r="DD35" s="632">
        <v>992172</v>
      </c>
      <c r="DE35" s="653"/>
      <c r="DF35" s="653"/>
      <c r="DG35" s="653"/>
      <c r="DH35" s="653"/>
      <c r="DI35" s="653"/>
      <c r="DJ35" s="653"/>
      <c r="DK35" s="654"/>
      <c r="DL35" s="632">
        <v>891745</v>
      </c>
      <c r="DM35" s="653"/>
      <c r="DN35" s="653"/>
      <c r="DO35" s="653"/>
      <c r="DP35" s="653"/>
      <c r="DQ35" s="653"/>
      <c r="DR35" s="653"/>
      <c r="DS35" s="653"/>
      <c r="DT35" s="653"/>
      <c r="DU35" s="653"/>
      <c r="DV35" s="654"/>
      <c r="DW35" s="628">
        <v>4.0999999999999996</v>
      </c>
      <c r="DX35" s="655"/>
      <c r="DY35" s="655"/>
      <c r="DZ35" s="655"/>
      <c r="EA35" s="655"/>
      <c r="EB35" s="655"/>
      <c r="EC35" s="656"/>
    </row>
    <row r="36" spans="2:133" ht="11.25" customHeight="1" x14ac:dyDescent="0.2">
      <c r="B36" s="620" t="s">
        <v>330</v>
      </c>
      <c r="C36" s="621"/>
      <c r="D36" s="621"/>
      <c r="E36" s="621"/>
      <c r="F36" s="621"/>
      <c r="G36" s="621"/>
      <c r="H36" s="621"/>
      <c r="I36" s="621"/>
      <c r="J36" s="621"/>
      <c r="K36" s="621"/>
      <c r="L36" s="621"/>
      <c r="M36" s="621"/>
      <c r="N36" s="621"/>
      <c r="O36" s="621"/>
      <c r="P36" s="621"/>
      <c r="Q36" s="622"/>
      <c r="R36" s="623">
        <v>2176427</v>
      </c>
      <c r="S36" s="624"/>
      <c r="T36" s="624"/>
      <c r="U36" s="624"/>
      <c r="V36" s="624"/>
      <c r="W36" s="624"/>
      <c r="X36" s="624"/>
      <c r="Y36" s="625"/>
      <c r="Z36" s="626">
        <v>5.7</v>
      </c>
      <c r="AA36" s="626"/>
      <c r="AB36" s="626"/>
      <c r="AC36" s="626"/>
      <c r="AD36" s="627" t="s">
        <v>131</v>
      </c>
      <c r="AE36" s="627"/>
      <c r="AF36" s="627"/>
      <c r="AG36" s="627"/>
      <c r="AH36" s="627"/>
      <c r="AI36" s="627"/>
      <c r="AJ36" s="627"/>
      <c r="AK36" s="627"/>
      <c r="AL36" s="628" t="s">
        <v>238</v>
      </c>
      <c r="AM36" s="629"/>
      <c r="AN36" s="629"/>
      <c r="AO36" s="630"/>
      <c r="AP36" s="222"/>
      <c r="AQ36" s="685" t="s">
        <v>331</v>
      </c>
      <c r="AR36" s="686"/>
      <c r="AS36" s="686"/>
      <c r="AT36" s="686"/>
      <c r="AU36" s="686"/>
      <c r="AV36" s="686"/>
      <c r="AW36" s="686"/>
      <c r="AX36" s="686"/>
      <c r="AY36" s="687"/>
      <c r="AZ36" s="612">
        <v>5575838</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57188</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6459762</v>
      </c>
      <c r="CS36" s="624"/>
      <c r="CT36" s="624"/>
      <c r="CU36" s="624"/>
      <c r="CV36" s="624"/>
      <c r="CW36" s="624"/>
      <c r="CX36" s="624"/>
      <c r="CY36" s="625"/>
      <c r="CZ36" s="628">
        <v>18.2</v>
      </c>
      <c r="DA36" s="655"/>
      <c r="DB36" s="655"/>
      <c r="DC36" s="658"/>
      <c r="DD36" s="632">
        <v>5245009</v>
      </c>
      <c r="DE36" s="624"/>
      <c r="DF36" s="624"/>
      <c r="DG36" s="624"/>
      <c r="DH36" s="624"/>
      <c r="DI36" s="624"/>
      <c r="DJ36" s="624"/>
      <c r="DK36" s="625"/>
      <c r="DL36" s="632">
        <v>3733413</v>
      </c>
      <c r="DM36" s="624"/>
      <c r="DN36" s="624"/>
      <c r="DO36" s="624"/>
      <c r="DP36" s="624"/>
      <c r="DQ36" s="624"/>
      <c r="DR36" s="624"/>
      <c r="DS36" s="624"/>
      <c r="DT36" s="624"/>
      <c r="DU36" s="624"/>
      <c r="DV36" s="625"/>
      <c r="DW36" s="628">
        <v>17.100000000000001</v>
      </c>
      <c r="DX36" s="655"/>
      <c r="DY36" s="655"/>
      <c r="DZ36" s="655"/>
      <c r="EA36" s="655"/>
      <c r="EB36" s="655"/>
      <c r="EC36" s="656"/>
    </row>
    <row r="37" spans="2:133" ht="11.25" customHeight="1" x14ac:dyDescent="0.2">
      <c r="B37" s="620" t="s">
        <v>334</v>
      </c>
      <c r="C37" s="621"/>
      <c r="D37" s="621"/>
      <c r="E37" s="621"/>
      <c r="F37" s="621"/>
      <c r="G37" s="621"/>
      <c r="H37" s="621"/>
      <c r="I37" s="621"/>
      <c r="J37" s="621"/>
      <c r="K37" s="621"/>
      <c r="L37" s="621"/>
      <c r="M37" s="621"/>
      <c r="N37" s="621"/>
      <c r="O37" s="621"/>
      <c r="P37" s="621"/>
      <c r="Q37" s="622"/>
      <c r="R37" s="623">
        <v>1006514</v>
      </c>
      <c r="S37" s="624"/>
      <c r="T37" s="624"/>
      <c r="U37" s="624"/>
      <c r="V37" s="624"/>
      <c r="W37" s="624"/>
      <c r="X37" s="624"/>
      <c r="Y37" s="625"/>
      <c r="Z37" s="626">
        <v>2.6</v>
      </c>
      <c r="AA37" s="626"/>
      <c r="AB37" s="626"/>
      <c r="AC37" s="626"/>
      <c r="AD37" s="627">
        <v>78</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1501440</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9053</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1488399</v>
      </c>
      <c r="CS37" s="653"/>
      <c r="CT37" s="653"/>
      <c r="CU37" s="653"/>
      <c r="CV37" s="653"/>
      <c r="CW37" s="653"/>
      <c r="CX37" s="653"/>
      <c r="CY37" s="654"/>
      <c r="CZ37" s="628">
        <v>4.2</v>
      </c>
      <c r="DA37" s="655"/>
      <c r="DB37" s="655"/>
      <c r="DC37" s="658"/>
      <c r="DD37" s="632">
        <v>1444571</v>
      </c>
      <c r="DE37" s="653"/>
      <c r="DF37" s="653"/>
      <c r="DG37" s="653"/>
      <c r="DH37" s="653"/>
      <c r="DI37" s="653"/>
      <c r="DJ37" s="653"/>
      <c r="DK37" s="654"/>
      <c r="DL37" s="632">
        <v>1424202</v>
      </c>
      <c r="DM37" s="653"/>
      <c r="DN37" s="653"/>
      <c r="DO37" s="653"/>
      <c r="DP37" s="653"/>
      <c r="DQ37" s="653"/>
      <c r="DR37" s="653"/>
      <c r="DS37" s="653"/>
      <c r="DT37" s="653"/>
      <c r="DU37" s="653"/>
      <c r="DV37" s="654"/>
      <c r="DW37" s="628">
        <v>6.5</v>
      </c>
      <c r="DX37" s="655"/>
      <c r="DY37" s="655"/>
      <c r="DZ37" s="655"/>
      <c r="EA37" s="655"/>
      <c r="EB37" s="655"/>
      <c r="EC37" s="656"/>
    </row>
    <row r="38" spans="2:133" ht="11.25" customHeight="1" x14ac:dyDescent="0.2">
      <c r="B38" s="620" t="s">
        <v>338</v>
      </c>
      <c r="C38" s="621"/>
      <c r="D38" s="621"/>
      <c r="E38" s="621"/>
      <c r="F38" s="621"/>
      <c r="G38" s="621"/>
      <c r="H38" s="621"/>
      <c r="I38" s="621"/>
      <c r="J38" s="621"/>
      <c r="K38" s="621"/>
      <c r="L38" s="621"/>
      <c r="M38" s="621"/>
      <c r="N38" s="621"/>
      <c r="O38" s="621"/>
      <c r="P38" s="621"/>
      <c r="Q38" s="622"/>
      <c r="R38" s="623">
        <v>2729248</v>
      </c>
      <c r="S38" s="624"/>
      <c r="T38" s="624"/>
      <c r="U38" s="624"/>
      <c r="V38" s="624"/>
      <c r="W38" s="624"/>
      <c r="X38" s="624"/>
      <c r="Y38" s="625"/>
      <c r="Z38" s="626">
        <v>7.2</v>
      </c>
      <c r="AA38" s="626"/>
      <c r="AB38" s="626"/>
      <c r="AC38" s="626"/>
      <c r="AD38" s="627" t="s">
        <v>131</v>
      </c>
      <c r="AE38" s="627"/>
      <c r="AF38" s="627"/>
      <c r="AG38" s="627"/>
      <c r="AH38" s="627"/>
      <c r="AI38" s="627"/>
      <c r="AJ38" s="627"/>
      <c r="AK38" s="627"/>
      <c r="AL38" s="628" t="s">
        <v>131</v>
      </c>
      <c r="AM38" s="629"/>
      <c r="AN38" s="629"/>
      <c r="AO38" s="630"/>
      <c r="AQ38" s="689" t="s">
        <v>339</v>
      </c>
      <c r="AR38" s="690"/>
      <c r="AS38" s="690"/>
      <c r="AT38" s="690"/>
      <c r="AU38" s="690"/>
      <c r="AV38" s="690"/>
      <c r="AW38" s="690"/>
      <c r="AX38" s="690"/>
      <c r="AY38" s="691"/>
      <c r="AZ38" s="623">
        <v>1238468</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6104</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2473197</v>
      </c>
      <c r="CS38" s="624"/>
      <c r="CT38" s="624"/>
      <c r="CU38" s="624"/>
      <c r="CV38" s="624"/>
      <c r="CW38" s="624"/>
      <c r="CX38" s="624"/>
      <c r="CY38" s="625"/>
      <c r="CZ38" s="628">
        <v>7</v>
      </c>
      <c r="DA38" s="655"/>
      <c r="DB38" s="655"/>
      <c r="DC38" s="658"/>
      <c r="DD38" s="632">
        <v>2143284</v>
      </c>
      <c r="DE38" s="624"/>
      <c r="DF38" s="624"/>
      <c r="DG38" s="624"/>
      <c r="DH38" s="624"/>
      <c r="DI38" s="624"/>
      <c r="DJ38" s="624"/>
      <c r="DK38" s="625"/>
      <c r="DL38" s="632">
        <v>1776673</v>
      </c>
      <c r="DM38" s="624"/>
      <c r="DN38" s="624"/>
      <c r="DO38" s="624"/>
      <c r="DP38" s="624"/>
      <c r="DQ38" s="624"/>
      <c r="DR38" s="624"/>
      <c r="DS38" s="624"/>
      <c r="DT38" s="624"/>
      <c r="DU38" s="624"/>
      <c r="DV38" s="625"/>
      <c r="DW38" s="628">
        <v>8.1</v>
      </c>
      <c r="DX38" s="655"/>
      <c r="DY38" s="655"/>
      <c r="DZ38" s="655"/>
      <c r="EA38" s="655"/>
      <c r="EB38" s="655"/>
      <c r="EC38" s="656"/>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238</v>
      </c>
      <c r="AM39" s="629"/>
      <c r="AN39" s="629"/>
      <c r="AO39" s="630"/>
      <c r="AQ39" s="689" t="s">
        <v>343</v>
      </c>
      <c r="AR39" s="690"/>
      <c r="AS39" s="690"/>
      <c r="AT39" s="690"/>
      <c r="AU39" s="690"/>
      <c r="AV39" s="690"/>
      <c r="AW39" s="690"/>
      <c r="AX39" s="690"/>
      <c r="AY39" s="691"/>
      <c r="AZ39" s="623">
        <v>362733</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9100</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1250072</v>
      </c>
      <c r="CS39" s="653"/>
      <c r="CT39" s="653"/>
      <c r="CU39" s="653"/>
      <c r="CV39" s="653"/>
      <c r="CW39" s="653"/>
      <c r="CX39" s="653"/>
      <c r="CY39" s="654"/>
      <c r="CZ39" s="628">
        <v>3.5</v>
      </c>
      <c r="DA39" s="655"/>
      <c r="DB39" s="655"/>
      <c r="DC39" s="658"/>
      <c r="DD39" s="632">
        <v>1053947</v>
      </c>
      <c r="DE39" s="653"/>
      <c r="DF39" s="653"/>
      <c r="DG39" s="653"/>
      <c r="DH39" s="653"/>
      <c r="DI39" s="653"/>
      <c r="DJ39" s="653"/>
      <c r="DK39" s="654"/>
      <c r="DL39" s="632" t="s">
        <v>238</v>
      </c>
      <c r="DM39" s="653"/>
      <c r="DN39" s="653"/>
      <c r="DO39" s="653"/>
      <c r="DP39" s="653"/>
      <c r="DQ39" s="653"/>
      <c r="DR39" s="653"/>
      <c r="DS39" s="653"/>
      <c r="DT39" s="653"/>
      <c r="DU39" s="653"/>
      <c r="DV39" s="654"/>
      <c r="DW39" s="628" t="s">
        <v>238</v>
      </c>
      <c r="DX39" s="655"/>
      <c r="DY39" s="655"/>
      <c r="DZ39" s="655"/>
      <c r="EA39" s="655"/>
      <c r="EB39" s="655"/>
      <c r="EC39" s="656"/>
    </row>
    <row r="40" spans="2:133" ht="11.25" customHeight="1" x14ac:dyDescent="0.2">
      <c r="B40" s="620" t="s">
        <v>346</v>
      </c>
      <c r="C40" s="621"/>
      <c r="D40" s="621"/>
      <c r="E40" s="621"/>
      <c r="F40" s="621"/>
      <c r="G40" s="621"/>
      <c r="H40" s="621"/>
      <c r="I40" s="621"/>
      <c r="J40" s="621"/>
      <c r="K40" s="621"/>
      <c r="L40" s="621"/>
      <c r="M40" s="621"/>
      <c r="N40" s="621"/>
      <c r="O40" s="621"/>
      <c r="P40" s="621"/>
      <c r="Q40" s="622"/>
      <c r="R40" s="623">
        <v>252948</v>
      </c>
      <c r="S40" s="624"/>
      <c r="T40" s="624"/>
      <c r="U40" s="624"/>
      <c r="V40" s="624"/>
      <c r="W40" s="624"/>
      <c r="X40" s="624"/>
      <c r="Y40" s="625"/>
      <c r="Z40" s="626">
        <v>0.7</v>
      </c>
      <c r="AA40" s="626"/>
      <c r="AB40" s="626"/>
      <c r="AC40" s="626"/>
      <c r="AD40" s="627" t="s">
        <v>131</v>
      </c>
      <c r="AE40" s="627"/>
      <c r="AF40" s="627"/>
      <c r="AG40" s="627"/>
      <c r="AH40" s="627"/>
      <c r="AI40" s="627"/>
      <c r="AJ40" s="627"/>
      <c r="AK40" s="627"/>
      <c r="AL40" s="628" t="s">
        <v>238</v>
      </c>
      <c r="AM40" s="629"/>
      <c r="AN40" s="629"/>
      <c r="AO40" s="630"/>
      <c r="AQ40" s="689" t="s">
        <v>347</v>
      </c>
      <c r="AR40" s="690"/>
      <c r="AS40" s="690"/>
      <c r="AT40" s="690"/>
      <c r="AU40" s="690"/>
      <c r="AV40" s="690"/>
      <c r="AW40" s="690"/>
      <c r="AX40" s="690"/>
      <c r="AY40" s="691"/>
      <c r="AZ40" s="623">
        <v>75460</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97</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1130572</v>
      </c>
      <c r="CS40" s="624"/>
      <c r="CT40" s="624"/>
      <c r="CU40" s="624"/>
      <c r="CV40" s="624"/>
      <c r="CW40" s="624"/>
      <c r="CX40" s="624"/>
      <c r="CY40" s="625"/>
      <c r="CZ40" s="628">
        <v>3.2</v>
      </c>
      <c r="DA40" s="655"/>
      <c r="DB40" s="655"/>
      <c r="DC40" s="658"/>
      <c r="DD40" s="632">
        <v>774594</v>
      </c>
      <c r="DE40" s="624"/>
      <c r="DF40" s="624"/>
      <c r="DG40" s="624"/>
      <c r="DH40" s="624"/>
      <c r="DI40" s="624"/>
      <c r="DJ40" s="624"/>
      <c r="DK40" s="625"/>
      <c r="DL40" s="632" t="s">
        <v>131</v>
      </c>
      <c r="DM40" s="624"/>
      <c r="DN40" s="624"/>
      <c r="DO40" s="624"/>
      <c r="DP40" s="624"/>
      <c r="DQ40" s="624"/>
      <c r="DR40" s="624"/>
      <c r="DS40" s="624"/>
      <c r="DT40" s="624"/>
      <c r="DU40" s="624"/>
      <c r="DV40" s="625"/>
      <c r="DW40" s="628" t="s">
        <v>140</v>
      </c>
      <c r="DX40" s="655"/>
      <c r="DY40" s="655"/>
      <c r="DZ40" s="655"/>
      <c r="EA40" s="655"/>
      <c r="EB40" s="655"/>
      <c r="EC40" s="656"/>
    </row>
    <row r="41" spans="2:133" ht="11.25" customHeight="1" x14ac:dyDescent="0.2">
      <c r="B41" s="644" t="s">
        <v>351</v>
      </c>
      <c r="C41" s="645"/>
      <c r="D41" s="645"/>
      <c r="E41" s="645"/>
      <c r="F41" s="645"/>
      <c r="G41" s="645"/>
      <c r="H41" s="645"/>
      <c r="I41" s="645"/>
      <c r="J41" s="645"/>
      <c r="K41" s="645"/>
      <c r="L41" s="645"/>
      <c r="M41" s="645"/>
      <c r="N41" s="645"/>
      <c r="O41" s="645"/>
      <c r="P41" s="645"/>
      <c r="Q41" s="646"/>
      <c r="R41" s="698">
        <v>38031321</v>
      </c>
      <c r="S41" s="699"/>
      <c r="T41" s="699"/>
      <c r="U41" s="699"/>
      <c r="V41" s="699"/>
      <c r="W41" s="699"/>
      <c r="X41" s="699"/>
      <c r="Y41" s="700"/>
      <c r="Z41" s="701">
        <v>100</v>
      </c>
      <c r="AA41" s="701"/>
      <c r="AB41" s="701"/>
      <c r="AC41" s="701"/>
      <c r="AD41" s="702">
        <v>21618673</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500138</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131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53"/>
      <c r="CT41" s="653"/>
      <c r="CU41" s="653"/>
      <c r="CV41" s="653"/>
      <c r="CW41" s="653"/>
      <c r="CX41" s="653"/>
      <c r="CY41" s="654"/>
      <c r="CZ41" s="628" t="s">
        <v>238</v>
      </c>
      <c r="DA41" s="655"/>
      <c r="DB41" s="655"/>
      <c r="DC41" s="658"/>
      <c r="DD41" s="632" t="s">
        <v>131</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355</v>
      </c>
      <c r="AR42" s="706"/>
      <c r="AS42" s="706"/>
      <c r="AT42" s="706"/>
      <c r="AU42" s="706"/>
      <c r="AV42" s="706"/>
      <c r="AW42" s="706"/>
      <c r="AX42" s="706"/>
      <c r="AY42" s="707"/>
      <c r="AZ42" s="698">
        <v>1897599</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375</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4768660</v>
      </c>
      <c r="CS42" s="653"/>
      <c r="CT42" s="653"/>
      <c r="CU42" s="653"/>
      <c r="CV42" s="653"/>
      <c r="CW42" s="653"/>
      <c r="CX42" s="653"/>
      <c r="CY42" s="654"/>
      <c r="CZ42" s="628">
        <v>13.4</v>
      </c>
      <c r="DA42" s="655"/>
      <c r="DB42" s="655"/>
      <c r="DC42" s="658"/>
      <c r="DD42" s="632">
        <v>730165</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38663</v>
      </c>
      <c r="CS43" s="653"/>
      <c r="CT43" s="653"/>
      <c r="CU43" s="653"/>
      <c r="CV43" s="653"/>
      <c r="CW43" s="653"/>
      <c r="CX43" s="653"/>
      <c r="CY43" s="654"/>
      <c r="CZ43" s="628">
        <v>0.1</v>
      </c>
      <c r="DA43" s="655"/>
      <c r="DB43" s="655"/>
      <c r="DC43" s="658"/>
      <c r="DD43" s="632">
        <v>38663</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4628295</v>
      </c>
      <c r="CS44" s="624"/>
      <c r="CT44" s="624"/>
      <c r="CU44" s="624"/>
      <c r="CV44" s="624"/>
      <c r="CW44" s="624"/>
      <c r="CX44" s="624"/>
      <c r="CY44" s="625"/>
      <c r="CZ44" s="628">
        <v>13</v>
      </c>
      <c r="DA44" s="629"/>
      <c r="DB44" s="629"/>
      <c r="DC44" s="635"/>
      <c r="DD44" s="632">
        <v>651580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2504140</v>
      </c>
      <c r="CS45" s="653"/>
      <c r="CT45" s="653"/>
      <c r="CU45" s="653"/>
      <c r="CV45" s="653"/>
      <c r="CW45" s="653"/>
      <c r="CX45" s="653"/>
      <c r="CY45" s="654"/>
      <c r="CZ45" s="628">
        <v>7</v>
      </c>
      <c r="DA45" s="655"/>
      <c r="DB45" s="655"/>
      <c r="DC45" s="658"/>
      <c r="DD45" s="632">
        <v>105602</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1645219</v>
      </c>
      <c r="CS46" s="624"/>
      <c r="CT46" s="624"/>
      <c r="CU46" s="624"/>
      <c r="CV46" s="624"/>
      <c r="CW46" s="624"/>
      <c r="CX46" s="624"/>
      <c r="CY46" s="625"/>
      <c r="CZ46" s="628">
        <v>4.5999999999999996</v>
      </c>
      <c r="DA46" s="629"/>
      <c r="DB46" s="629"/>
      <c r="DC46" s="635"/>
      <c r="DD46" s="632">
        <v>443174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140365</v>
      </c>
      <c r="CS47" s="653"/>
      <c r="CT47" s="653"/>
      <c r="CU47" s="653"/>
      <c r="CV47" s="653"/>
      <c r="CW47" s="653"/>
      <c r="CX47" s="653"/>
      <c r="CY47" s="654"/>
      <c r="CZ47" s="628">
        <v>0.4</v>
      </c>
      <c r="DA47" s="655"/>
      <c r="DB47" s="655"/>
      <c r="DC47" s="658"/>
      <c r="DD47" s="632">
        <v>78585</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366</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367</v>
      </c>
      <c r="CE49" s="645"/>
      <c r="CF49" s="645"/>
      <c r="CG49" s="645"/>
      <c r="CH49" s="645"/>
      <c r="CI49" s="645"/>
      <c r="CJ49" s="645"/>
      <c r="CK49" s="645"/>
      <c r="CL49" s="645"/>
      <c r="CM49" s="645"/>
      <c r="CN49" s="645"/>
      <c r="CO49" s="645"/>
      <c r="CP49" s="645"/>
      <c r="CQ49" s="646"/>
      <c r="CR49" s="698">
        <v>35550460</v>
      </c>
      <c r="CS49" s="682"/>
      <c r="CT49" s="682"/>
      <c r="CU49" s="682"/>
      <c r="CV49" s="682"/>
      <c r="CW49" s="682"/>
      <c r="CX49" s="682"/>
      <c r="CY49" s="711"/>
      <c r="CZ49" s="703">
        <v>100</v>
      </c>
      <c r="DA49" s="712"/>
      <c r="DB49" s="712"/>
      <c r="DC49" s="713"/>
      <c r="DD49" s="714">
        <v>25006398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G6nGF1bzU2KvaC62XY3ZzxxYKzppyvJSm2v+pMPT/tLerlRLwlZCY3DnpeA0wXi/pUpHfY4F+4lJVb2VbkaHw==" saltValue="kzGv4sNYg0wsOcBZoAzHT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6" t="s">
        <v>387</v>
      </c>
      <c r="DH5" s="767"/>
      <c r="DI5" s="767"/>
      <c r="DJ5" s="767"/>
      <c r="DK5" s="768"/>
      <c r="DL5" s="766" t="s">
        <v>388</v>
      </c>
      <c r="DM5" s="767"/>
      <c r="DN5" s="767"/>
      <c r="DO5" s="767"/>
      <c r="DP5" s="768"/>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9"/>
      <c r="DH6" s="770"/>
      <c r="DI6" s="770"/>
      <c r="DJ6" s="770"/>
      <c r="DK6" s="771"/>
      <c r="DL6" s="769"/>
      <c r="DM6" s="770"/>
      <c r="DN6" s="770"/>
      <c r="DO6" s="770"/>
      <c r="DP6" s="771"/>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37967</v>
      </c>
      <c r="R7" s="753"/>
      <c r="S7" s="753"/>
      <c r="T7" s="753"/>
      <c r="U7" s="754"/>
      <c r="V7" s="755">
        <v>35486</v>
      </c>
      <c r="W7" s="753"/>
      <c r="X7" s="753"/>
      <c r="Y7" s="753"/>
      <c r="Z7" s="754"/>
      <c r="AA7" s="755">
        <v>2481</v>
      </c>
      <c r="AB7" s="753"/>
      <c r="AC7" s="753"/>
      <c r="AD7" s="753"/>
      <c r="AE7" s="756"/>
      <c r="AF7" s="757">
        <v>2351</v>
      </c>
      <c r="AG7" s="758"/>
      <c r="AH7" s="758"/>
      <c r="AI7" s="758"/>
      <c r="AJ7" s="759"/>
      <c r="AK7" s="760">
        <v>912</v>
      </c>
      <c r="AL7" s="744"/>
      <c r="AM7" s="744"/>
      <c r="AN7" s="744"/>
      <c r="AO7" s="761"/>
      <c r="AP7" s="762">
        <v>38553</v>
      </c>
      <c r="AQ7" s="744"/>
      <c r="AR7" s="744"/>
      <c r="AS7" s="744"/>
      <c r="AT7" s="761"/>
      <c r="AU7" s="763"/>
      <c r="AV7" s="763"/>
      <c r="AW7" s="763"/>
      <c r="AX7" s="763"/>
      <c r="AY7" s="764"/>
      <c r="AZ7" s="232"/>
      <c r="BA7" s="232"/>
      <c r="BB7" s="232"/>
      <c r="BC7" s="232"/>
      <c r="BD7" s="232"/>
      <c r="BE7" s="233"/>
      <c r="BF7" s="233"/>
      <c r="BG7" s="233"/>
      <c r="BH7" s="233"/>
      <c r="BI7" s="233"/>
      <c r="BJ7" s="233"/>
      <c r="BK7" s="233"/>
      <c r="BL7" s="233"/>
      <c r="BM7" s="233"/>
      <c r="BN7" s="233"/>
      <c r="BO7" s="233"/>
      <c r="BP7" s="233"/>
      <c r="BQ7" s="236">
        <v>1</v>
      </c>
      <c r="BR7" s="237"/>
      <c r="BS7" s="746" t="s">
        <v>609</v>
      </c>
      <c r="BT7" s="747"/>
      <c r="BU7" s="747"/>
      <c r="BV7" s="747"/>
      <c r="BW7" s="747"/>
      <c r="BX7" s="747"/>
      <c r="BY7" s="747"/>
      <c r="BZ7" s="747"/>
      <c r="CA7" s="747"/>
      <c r="CB7" s="747"/>
      <c r="CC7" s="747"/>
      <c r="CD7" s="747"/>
      <c r="CE7" s="747"/>
      <c r="CF7" s="747"/>
      <c r="CG7" s="765"/>
      <c r="CH7" s="743">
        <v>-24</v>
      </c>
      <c r="CI7" s="744"/>
      <c r="CJ7" s="744"/>
      <c r="CK7" s="744"/>
      <c r="CL7" s="745"/>
      <c r="CM7" s="743">
        <v>-55</v>
      </c>
      <c r="CN7" s="744"/>
      <c r="CO7" s="744"/>
      <c r="CP7" s="744"/>
      <c r="CQ7" s="745"/>
      <c r="CR7" s="743">
        <v>60</v>
      </c>
      <c r="CS7" s="744"/>
      <c r="CT7" s="744"/>
      <c r="CU7" s="744"/>
      <c r="CV7" s="745"/>
      <c r="CW7" s="743">
        <v>3</v>
      </c>
      <c r="CX7" s="744"/>
      <c r="CY7" s="744"/>
      <c r="CZ7" s="744"/>
      <c r="DA7" s="745"/>
      <c r="DB7" s="743">
        <v>63</v>
      </c>
      <c r="DC7" s="744"/>
      <c r="DD7" s="744"/>
      <c r="DE7" s="744"/>
      <c r="DF7" s="745"/>
      <c r="DG7" s="743" t="s">
        <v>534</v>
      </c>
      <c r="DH7" s="744"/>
      <c r="DI7" s="744"/>
      <c r="DJ7" s="744"/>
      <c r="DK7" s="745"/>
      <c r="DL7" s="743" t="s">
        <v>534</v>
      </c>
      <c r="DM7" s="744"/>
      <c r="DN7" s="744"/>
      <c r="DO7" s="744"/>
      <c r="DP7" s="745"/>
      <c r="DQ7" s="743" t="s">
        <v>534</v>
      </c>
      <c r="DR7" s="744"/>
      <c r="DS7" s="744"/>
      <c r="DT7" s="744"/>
      <c r="DU7" s="745"/>
      <c r="DV7" s="746"/>
      <c r="DW7" s="747"/>
      <c r="DX7" s="747"/>
      <c r="DY7" s="747"/>
      <c r="DZ7" s="748"/>
      <c r="EA7" s="234"/>
    </row>
    <row r="8" spans="1:131" s="235" customFormat="1" ht="26.25" customHeight="1" x14ac:dyDescent="0.2">
      <c r="A8" s="238">
        <v>2</v>
      </c>
      <c r="B8" s="783" t="s">
        <v>391</v>
      </c>
      <c r="C8" s="784"/>
      <c r="D8" s="784"/>
      <c r="E8" s="784"/>
      <c r="F8" s="784"/>
      <c r="G8" s="784"/>
      <c r="H8" s="784"/>
      <c r="I8" s="784"/>
      <c r="J8" s="784"/>
      <c r="K8" s="784"/>
      <c r="L8" s="784"/>
      <c r="M8" s="784"/>
      <c r="N8" s="784"/>
      <c r="O8" s="784"/>
      <c r="P8" s="785"/>
      <c r="Q8" s="792">
        <v>178</v>
      </c>
      <c r="R8" s="790"/>
      <c r="S8" s="790"/>
      <c r="T8" s="790"/>
      <c r="U8" s="793"/>
      <c r="V8" s="788">
        <v>178</v>
      </c>
      <c r="W8" s="790"/>
      <c r="X8" s="790"/>
      <c r="Y8" s="790"/>
      <c r="Z8" s="793"/>
      <c r="AA8" s="788" t="s">
        <v>534</v>
      </c>
      <c r="AB8" s="790"/>
      <c r="AC8" s="790"/>
      <c r="AD8" s="790"/>
      <c r="AE8" s="791"/>
      <c r="AF8" s="789" t="s">
        <v>131</v>
      </c>
      <c r="AG8" s="790"/>
      <c r="AH8" s="790"/>
      <c r="AI8" s="790"/>
      <c r="AJ8" s="791"/>
      <c r="AK8" s="794">
        <v>109</v>
      </c>
      <c r="AL8" s="780"/>
      <c r="AM8" s="780"/>
      <c r="AN8" s="780"/>
      <c r="AO8" s="772"/>
      <c r="AP8" s="795">
        <v>68</v>
      </c>
      <c r="AQ8" s="780"/>
      <c r="AR8" s="780"/>
      <c r="AS8" s="780"/>
      <c r="AT8" s="772"/>
      <c r="AU8" s="774"/>
      <c r="AV8" s="774"/>
      <c r="AW8" s="774"/>
      <c r="AX8" s="774"/>
      <c r="AY8" s="775"/>
      <c r="AZ8" s="232"/>
      <c r="BA8" s="232"/>
      <c r="BB8" s="232"/>
      <c r="BC8" s="232"/>
      <c r="BD8" s="232"/>
      <c r="BE8" s="233"/>
      <c r="BF8" s="233"/>
      <c r="BG8" s="233"/>
      <c r="BH8" s="233"/>
      <c r="BI8" s="233"/>
      <c r="BJ8" s="233"/>
      <c r="BK8" s="233"/>
      <c r="BL8" s="233"/>
      <c r="BM8" s="233"/>
      <c r="BN8" s="233"/>
      <c r="BO8" s="233"/>
      <c r="BP8" s="233"/>
      <c r="BQ8" s="238">
        <v>2</v>
      </c>
      <c r="BR8" s="239"/>
      <c r="BS8" s="776" t="s">
        <v>610</v>
      </c>
      <c r="BT8" s="777"/>
      <c r="BU8" s="777"/>
      <c r="BV8" s="777"/>
      <c r="BW8" s="777"/>
      <c r="BX8" s="777"/>
      <c r="BY8" s="777"/>
      <c r="BZ8" s="777"/>
      <c r="CA8" s="777"/>
      <c r="CB8" s="777"/>
      <c r="CC8" s="777"/>
      <c r="CD8" s="777"/>
      <c r="CE8" s="777"/>
      <c r="CF8" s="777"/>
      <c r="CG8" s="778"/>
      <c r="CH8" s="779">
        <v>0</v>
      </c>
      <c r="CI8" s="780"/>
      <c r="CJ8" s="780"/>
      <c r="CK8" s="780"/>
      <c r="CL8" s="781"/>
      <c r="CM8" s="779">
        <v>94</v>
      </c>
      <c r="CN8" s="780"/>
      <c r="CO8" s="780"/>
      <c r="CP8" s="780"/>
      <c r="CQ8" s="781"/>
      <c r="CR8" s="779">
        <v>58</v>
      </c>
      <c r="CS8" s="780"/>
      <c r="CT8" s="780"/>
      <c r="CU8" s="780"/>
      <c r="CV8" s="781"/>
      <c r="CW8" s="779">
        <v>0</v>
      </c>
      <c r="CX8" s="780"/>
      <c r="CY8" s="780"/>
      <c r="CZ8" s="780"/>
      <c r="DA8" s="781"/>
      <c r="DB8" s="779" t="s">
        <v>534</v>
      </c>
      <c r="DC8" s="780"/>
      <c r="DD8" s="780"/>
      <c r="DE8" s="780"/>
      <c r="DF8" s="781"/>
      <c r="DG8" s="779" t="s">
        <v>534</v>
      </c>
      <c r="DH8" s="780"/>
      <c r="DI8" s="780"/>
      <c r="DJ8" s="780"/>
      <c r="DK8" s="781"/>
      <c r="DL8" s="779" t="s">
        <v>534</v>
      </c>
      <c r="DM8" s="780"/>
      <c r="DN8" s="780"/>
      <c r="DO8" s="780"/>
      <c r="DP8" s="781"/>
      <c r="DQ8" s="779" t="s">
        <v>534</v>
      </c>
      <c r="DR8" s="780"/>
      <c r="DS8" s="780"/>
      <c r="DT8" s="780"/>
      <c r="DU8" s="781"/>
      <c r="DV8" s="776"/>
      <c r="DW8" s="777"/>
      <c r="DX8" s="777"/>
      <c r="DY8" s="777"/>
      <c r="DZ8" s="782"/>
      <c r="EA8" s="234"/>
    </row>
    <row r="9" spans="1:131" s="235" customFormat="1" ht="26.25" customHeight="1" x14ac:dyDescent="0.2">
      <c r="A9" s="238">
        <v>3</v>
      </c>
      <c r="B9" s="783"/>
      <c r="C9" s="784"/>
      <c r="D9" s="784"/>
      <c r="E9" s="784"/>
      <c r="F9" s="784"/>
      <c r="G9" s="784"/>
      <c r="H9" s="784"/>
      <c r="I9" s="784"/>
      <c r="J9" s="784"/>
      <c r="K9" s="784"/>
      <c r="L9" s="784"/>
      <c r="M9" s="784"/>
      <c r="N9" s="784"/>
      <c r="O9" s="784"/>
      <c r="P9" s="785"/>
      <c r="Q9" s="786"/>
      <c r="R9" s="787"/>
      <c r="S9" s="787"/>
      <c r="T9" s="787"/>
      <c r="U9" s="787"/>
      <c r="V9" s="787"/>
      <c r="W9" s="787"/>
      <c r="X9" s="787"/>
      <c r="Y9" s="787"/>
      <c r="Z9" s="787"/>
      <c r="AA9" s="787"/>
      <c r="AB9" s="787"/>
      <c r="AC9" s="787"/>
      <c r="AD9" s="787"/>
      <c r="AE9" s="788"/>
      <c r="AF9" s="789"/>
      <c r="AG9" s="790"/>
      <c r="AH9" s="790"/>
      <c r="AI9" s="790"/>
      <c r="AJ9" s="791"/>
      <c r="AK9" s="772"/>
      <c r="AL9" s="773"/>
      <c r="AM9" s="773"/>
      <c r="AN9" s="773"/>
      <c r="AO9" s="773"/>
      <c r="AP9" s="773"/>
      <c r="AQ9" s="773"/>
      <c r="AR9" s="773"/>
      <c r="AS9" s="773"/>
      <c r="AT9" s="773"/>
      <c r="AU9" s="774"/>
      <c r="AV9" s="774"/>
      <c r="AW9" s="774"/>
      <c r="AX9" s="774"/>
      <c r="AY9" s="775"/>
      <c r="AZ9" s="232"/>
      <c r="BA9" s="232"/>
      <c r="BB9" s="232"/>
      <c r="BC9" s="232"/>
      <c r="BD9" s="232"/>
      <c r="BE9" s="233"/>
      <c r="BF9" s="233"/>
      <c r="BG9" s="233"/>
      <c r="BH9" s="233"/>
      <c r="BI9" s="233"/>
      <c r="BJ9" s="233"/>
      <c r="BK9" s="233"/>
      <c r="BL9" s="233"/>
      <c r="BM9" s="233"/>
      <c r="BN9" s="233"/>
      <c r="BO9" s="233"/>
      <c r="BP9" s="233"/>
      <c r="BQ9" s="238">
        <v>3</v>
      </c>
      <c r="BR9" s="239"/>
      <c r="BS9" s="776" t="s">
        <v>611</v>
      </c>
      <c r="BT9" s="777"/>
      <c r="BU9" s="777"/>
      <c r="BV9" s="777"/>
      <c r="BW9" s="777"/>
      <c r="BX9" s="777"/>
      <c r="BY9" s="777"/>
      <c r="BZ9" s="777"/>
      <c r="CA9" s="777"/>
      <c r="CB9" s="777"/>
      <c r="CC9" s="777"/>
      <c r="CD9" s="777"/>
      <c r="CE9" s="777"/>
      <c r="CF9" s="777"/>
      <c r="CG9" s="778"/>
      <c r="CH9" s="779">
        <v>2</v>
      </c>
      <c r="CI9" s="780"/>
      <c r="CJ9" s="780"/>
      <c r="CK9" s="780"/>
      <c r="CL9" s="781"/>
      <c r="CM9" s="779">
        <v>56</v>
      </c>
      <c r="CN9" s="780"/>
      <c r="CO9" s="780"/>
      <c r="CP9" s="780"/>
      <c r="CQ9" s="781"/>
      <c r="CR9" s="779">
        <v>10</v>
      </c>
      <c r="CS9" s="780"/>
      <c r="CT9" s="780"/>
      <c r="CU9" s="780"/>
      <c r="CV9" s="781"/>
      <c r="CW9" s="779">
        <v>1</v>
      </c>
      <c r="CX9" s="780"/>
      <c r="CY9" s="780"/>
      <c r="CZ9" s="780"/>
      <c r="DA9" s="781"/>
      <c r="DB9" s="779" t="s">
        <v>534</v>
      </c>
      <c r="DC9" s="780"/>
      <c r="DD9" s="780"/>
      <c r="DE9" s="780"/>
      <c r="DF9" s="781"/>
      <c r="DG9" s="779" t="s">
        <v>534</v>
      </c>
      <c r="DH9" s="780"/>
      <c r="DI9" s="780"/>
      <c r="DJ9" s="780"/>
      <c r="DK9" s="781"/>
      <c r="DL9" s="779" t="s">
        <v>534</v>
      </c>
      <c r="DM9" s="780"/>
      <c r="DN9" s="780"/>
      <c r="DO9" s="780"/>
      <c r="DP9" s="781"/>
      <c r="DQ9" s="779" t="s">
        <v>534</v>
      </c>
      <c r="DR9" s="780"/>
      <c r="DS9" s="780"/>
      <c r="DT9" s="780"/>
      <c r="DU9" s="781"/>
      <c r="DV9" s="776"/>
      <c r="DW9" s="777"/>
      <c r="DX9" s="777"/>
      <c r="DY9" s="777"/>
      <c r="DZ9" s="782"/>
      <c r="EA9" s="234"/>
    </row>
    <row r="10" spans="1:131" s="235" customFormat="1" ht="26.25" customHeight="1" x14ac:dyDescent="0.2">
      <c r="A10" s="238">
        <v>4</v>
      </c>
      <c r="B10" s="783"/>
      <c r="C10" s="784"/>
      <c r="D10" s="784"/>
      <c r="E10" s="784"/>
      <c r="F10" s="784"/>
      <c r="G10" s="784"/>
      <c r="H10" s="784"/>
      <c r="I10" s="784"/>
      <c r="J10" s="784"/>
      <c r="K10" s="784"/>
      <c r="L10" s="784"/>
      <c r="M10" s="784"/>
      <c r="N10" s="784"/>
      <c r="O10" s="784"/>
      <c r="P10" s="785"/>
      <c r="Q10" s="786"/>
      <c r="R10" s="787"/>
      <c r="S10" s="787"/>
      <c r="T10" s="787"/>
      <c r="U10" s="787"/>
      <c r="V10" s="787"/>
      <c r="W10" s="787"/>
      <c r="X10" s="787"/>
      <c r="Y10" s="787"/>
      <c r="Z10" s="787"/>
      <c r="AA10" s="787"/>
      <c r="AB10" s="787"/>
      <c r="AC10" s="787"/>
      <c r="AD10" s="787"/>
      <c r="AE10" s="788"/>
      <c r="AF10" s="789"/>
      <c r="AG10" s="790"/>
      <c r="AH10" s="790"/>
      <c r="AI10" s="790"/>
      <c r="AJ10" s="791"/>
      <c r="AK10" s="772"/>
      <c r="AL10" s="773"/>
      <c r="AM10" s="773"/>
      <c r="AN10" s="773"/>
      <c r="AO10" s="773"/>
      <c r="AP10" s="773"/>
      <c r="AQ10" s="773"/>
      <c r="AR10" s="773"/>
      <c r="AS10" s="773"/>
      <c r="AT10" s="773"/>
      <c r="AU10" s="774"/>
      <c r="AV10" s="774"/>
      <c r="AW10" s="774"/>
      <c r="AX10" s="774"/>
      <c r="AY10" s="775"/>
      <c r="AZ10" s="232"/>
      <c r="BA10" s="232"/>
      <c r="BB10" s="232"/>
      <c r="BC10" s="232"/>
      <c r="BD10" s="232"/>
      <c r="BE10" s="233"/>
      <c r="BF10" s="233"/>
      <c r="BG10" s="233"/>
      <c r="BH10" s="233"/>
      <c r="BI10" s="233"/>
      <c r="BJ10" s="233"/>
      <c r="BK10" s="233"/>
      <c r="BL10" s="233"/>
      <c r="BM10" s="233"/>
      <c r="BN10" s="233"/>
      <c r="BO10" s="233"/>
      <c r="BP10" s="233"/>
      <c r="BQ10" s="238">
        <v>4</v>
      </c>
      <c r="BR10" s="239"/>
      <c r="BS10" s="776" t="s">
        <v>612</v>
      </c>
      <c r="BT10" s="777"/>
      <c r="BU10" s="777"/>
      <c r="BV10" s="777"/>
      <c r="BW10" s="777"/>
      <c r="BX10" s="777"/>
      <c r="BY10" s="777"/>
      <c r="BZ10" s="777"/>
      <c r="CA10" s="777"/>
      <c r="CB10" s="777"/>
      <c r="CC10" s="777"/>
      <c r="CD10" s="777"/>
      <c r="CE10" s="777"/>
      <c r="CF10" s="777"/>
      <c r="CG10" s="778"/>
      <c r="CH10" s="779">
        <v>-6</v>
      </c>
      <c r="CI10" s="780"/>
      <c r="CJ10" s="780"/>
      <c r="CK10" s="780"/>
      <c r="CL10" s="781"/>
      <c r="CM10" s="779">
        <v>88</v>
      </c>
      <c r="CN10" s="780"/>
      <c r="CO10" s="780"/>
      <c r="CP10" s="780"/>
      <c r="CQ10" s="781"/>
      <c r="CR10" s="779">
        <v>15</v>
      </c>
      <c r="CS10" s="780"/>
      <c r="CT10" s="780"/>
      <c r="CU10" s="780"/>
      <c r="CV10" s="781"/>
      <c r="CW10" s="779">
        <v>2</v>
      </c>
      <c r="CX10" s="780"/>
      <c r="CY10" s="780"/>
      <c r="CZ10" s="780"/>
      <c r="DA10" s="781"/>
      <c r="DB10" s="779" t="s">
        <v>534</v>
      </c>
      <c r="DC10" s="780"/>
      <c r="DD10" s="780"/>
      <c r="DE10" s="780"/>
      <c r="DF10" s="781"/>
      <c r="DG10" s="779" t="s">
        <v>534</v>
      </c>
      <c r="DH10" s="780"/>
      <c r="DI10" s="780"/>
      <c r="DJ10" s="780"/>
      <c r="DK10" s="781"/>
      <c r="DL10" s="779" t="s">
        <v>534</v>
      </c>
      <c r="DM10" s="780"/>
      <c r="DN10" s="780"/>
      <c r="DO10" s="780"/>
      <c r="DP10" s="781"/>
      <c r="DQ10" s="779" t="s">
        <v>534</v>
      </c>
      <c r="DR10" s="780"/>
      <c r="DS10" s="780"/>
      <c r="DT10" s="780"/>
      <c r="DU10" s="781"/>
      <c r="DV10" s="776"/>
      <c r="DW10" s="777"/>
      <c r="DX10" s="777"/>
      <c r="DY10" s="777"/>
      <c r="DZ10" s="782"/>
      <c r="EA10" s="234"/>
    </row>
    <row r="11" spans="1:131" s="235" customFormat="1" ht="26.25" customHeight="1" x14ac:dyDescent="0.2">
      <c r="A11" s="238">
        <v>5</v>
      </c>
      <c r="B11" s="783"/>
      <c r="C11" s="784"/>
      <c r="D11" s="784"/>
      <c r="E11" s="784"/>
      <c r="F11" s="784"/>
      <c r="G11" s="784"/>
      <c r="H11" s="784"/>
      <c r="I11" s="784"/>
      <c r="J11" s="784"/>
      <c r="K11" s="784"/>
      <c r="L11" s="784"/>
      <c r="M11" s="784"/>
      <c r="N11" s="784"/>
      <c r="O11" s="784"/>
      <c r="P11" s="785"/>
      <c r="Q11" s="786"/>
      <c r="R11" s="787"/>
      <c r="S11" s="787"/>
      <c r="T11" s="787"/>
      <c r="U11" s="787"/>
      <c r="V11" s="787"/>
      <c r="W11" s="787"/>
      <c r="X11" s="787"/>
      <c r="Y11" s="787"/>
      <c r="Z11" s="787"/>
      <c r="AA11" s="787"/>
      <c r="AB11" s="787"/>
      <c r="AC11" s="787"/>
      <c r="AD11" s="787"/>
      <c r="AE11" s="788"/>
      <c r="AF11" s="789"/>
      <c r="AG11" s="790"/>
      <c r="AH11" s="790"/>
      <c r="AI11" s="790"/>
      <c r="AJ11" s="791"/>
      <c r="AK11" s="772"/>
      <c r="AL11" s="773"/>
      <c r="AM11" s="773"/>
      <c r="AN11" s="773"/>
      <c r="AO11" s="773"/>
      <c r="AP11" s="773"/>
      <c r="AQ11" s="773"/>
      <c r="AR11" s="773"/>
      <c r="AS11" s="773"/>
      <c r="AT11" s="773"/>
      <c r="AU11" s="774"/>
      <c r="AV11" s="774"/>
      <c r="AW11" s="774"/>
      <c r="AX11" s="774"/>
      <c r="AY11" s="775"/>
      <c r="AZ11" s="232"/>
      <c r="BA11" s="232"/>
      <c r="BB11" s="232"/>
      <c r="BC11" s="232"/>
      <c r="BD11" s="232"/>
      <c r="BE11" s="233"/>
      <c r="BF11" s="233"/>
      <c r="BG11" s="233"/>
      <c r="BH11" s="233"/>
      <c r="BI11" s="233"/>
      <c r="BJ11" s="233"/>
      <c r="BK11" s="233"/>
      <c r="BL11" s="233"/>
      <c r="BM11" s="233"/>
      <c r="BN11" s="233"/>
      <c r="BO11" s="233"/>
      <c r="BP11" s="233"/>
      <c r="BQ11" s="238">
        <v>5</v>
      </c>
      <c r="BR11" s="239"/>
      <c r="BS11" s="776" t="s">
        <v>613</v>
      </c>
      <c r="BT11" s="777"/>
      <c r="BU11" s="777"/>
      <c r="BV11" s="777"/>
      <c r="BW11" s="777"/>
      <c r="BX11" s="777"/>
      <c r="BY11" s="777"/>
      <c r="BZ11" s="777"/>
      <c r="CA11" s="777"/>
      <c r="CB11" s="777"/>
      <c r="CC11" s="777"/>
      <c r="CD11" s="777"/>
      <c r="CE11" s="777"/>
      <c r="CF11" s="777"/>
      <c r="CG11" s="778"/>
      <c r="CH11" s="779">
        <v>0</v>
      </c>
      <c r="CI11" s="780"/>
      <c r="CJ11" s="780"/>
      <c r="CK11" s="780"/>
      <c r="CL11" s="781"/>
      <c r="CM11" s="779">
        <v>7</v>
      </c>
      <c r="CN11" s="780"/>
      <c r="CO11" s="780"/>
      <c r="CP11" s="780"/>
      <c r="CQ11" s="781"/>
      <c r="CR11" s="779">
        <v>6</v>
      </c>
      <c r="CS11" s="780"/>
      <c r="CT11" s="780"/>
      <c r="CU11" s="780"/>
      <c r="CV11" s="781"/>
      <c r="CW11" s="779">
        <v>0</v>
      </c>
      <c r="CX11" s="780"/>
      <c r="CY11" s="780"/>
      <c r="CZ11" s="780"/>
      <c r="DA11" s="781"/>
      <c r="DB11" s="779" t="s">
        <v>534</v>
      </c>
      <c r="DC11" s="780"/>
      <c r="DD11" s="780"/>
      <c r="DE11" s="780"/>
      <c r="DF11" s="781"/>
      <c r="DG11" s="779" t="s">
        <v>534</v>
      </c>
      <c r="DH11" s="780"/>
      <c r="DI11" s="780"/>
      <c r="DJ11" s="780"/>
      <c r="DK11" s="781"/>
      <c r="DL11" s="779" t="s">
        <v>534</v>
      </c>
      <c r="DM11" s="780"/>
      <c r="DN11" s="780"/>
      <c r="DO11" s="780"/>
      <c r="DP11" s="781"/>
      <c r="DQ11" s="779" t="s">
        <v>534</v>
      </c>
      <c r="DR11" s="780"/>
      <c r="DS11" s="780"/>
      <c r="DT11" s="780"/>
      <c r="DU11" s="781"/>
      <c r="DV11" s="776"/>
      <c r="DW11" s="777"/>
      <c r="DX11" s="777"/>
      <c r="DY11" s="777"/>
      <c r="DZ11" s="782"/>
      <c r="EA11" s="234"/>
    </row>
    <row r="12" spans="1:131" s="235" customFormat="1" ht="26.25" customHeight="1" x14ac:dyDescent="0.2">
      <c r="A12" s="238">
        <v>6</v>
      </c>
      <c r="B12" s="783"/>
      <c r="C12" s="784"/>
      <c r="D12" s="784"/>
      <c r="E12" s="784"/>
      <c r="F12" s="784"/>
      <c r="G12" s="784"/>
      <c r="H12" s="784"/>
      <c r="I12" s="784"/>
      <c r="J12" s="784"/>
      <c r="K12" s="784"/>
      <c r="L12" s="784"/>
      <c r="M12" s="784"/>
      <c r="N12" s="784"/>
      <c r="O12" s="784"/>
      <c r="P12" s="785"/>
      <c r="Q12" s="786"/>
      <c r="R12" s="787"/>
      <c r="S12" s="787"/>
      <c r="T12" s="787"/>
      <c r="U12" s="787"/>
      <c r="V12" s="787"/>
      <c r="W12" s="787"/>
      <c r="X12" s="787"/>
      <c r="Y12" s="787"/>
      <c r="Z12" s="787"/>
      <c r="AA12" s="787"/>
      <c r="AB12" s="787"/>
      <c r="AC12" s="787"/>
      <c r="AD12" s="787"/>
      <c r="AE12" s="788"/>
      <c r="AF12" s="789"/>
      <c r="AG12" s="790"/>
      <c r="AH12" s="790"/>
      <c r="AI12" s="790"/>
      <c r="AJ12" s="791"/>
      <c r="AK12" s="772"/>
      <c r="AL12" s="773"/>
      <c r="AM12" s="773"/>
      <c r="AN12" s="773"/>
      <c r="AO12" s="773"/>
      <c r="AP12" s="773"/>
      <c r="AQ12" s="773"/>
      <c r="AR12" s="773"/>
      <c r="AS12" s="773"/>
      <c r="AT12" s="773"/>
      <c r="AU12" s="774"/>
      <c r="AV12" s="774"/>
      <c r="AW12" s="774"/>
      <c r="AX12" s="774"/>
      <c r="AY12" s="775"/>
      <c r="AZ12" s="232"/>
      <c r="BA12" s="232"/>
      <c r="BB12" s="232"/>
      <c r="BC12" s="232"/>
      <c r="BD12" s="232"/>
      <c r="BE12" s="233"/>
      <c r="BF12" s="233"/>
      <c r="BG12" s="233"/>
      <c r="BH12" s="233"/>
      <c r="BI12" s="233"/>
      <c r="BJ12" s="233"/>
      <c r="BK12" s="233"/>
      <c r="BL12" s="233"/>
      <c r="BM12" s="233"/>
      <c r="BN12" s="233"/>
      <c r="BO12" s="233"/>
      <c r="BP12" s="233"/>
      <c r="BQ12" s="238">
        <v>6</v>
      </c>
      <c r="BR12" s="239"/>
      <c r="BS12" s="776" t="s">
        <v>614</v>
      </c>
      <c r="BT12" s="777"/>
      <c r="BU12" s="777"/>
      <c r="BV12" s="777"/>
      <c r="BW12" s="777"/>
      <c r="BX12" s="777"/>
      <c r="BY12" s="777"/>
      <c r="BZ12" s="777"/>
      <c r="CA12" s="777"/>
      <c r="CB12" s="777"/>
      <c r="CC12" s="777"/>
      <c r="CD12" s="777"/>
      <c r="CE12" s="777"/>
      <c r="CF12" s="777"/>
      <c r="CG12" s="778"/>
      <c r="CH12" s="779">
        <v>3</v>
      </c>
      <c r="CI12" s="780"/>
      <c r="CJ12" s="780"/>
      <c r="CK12" s="780"/>
      <c r="CL12" s="781"/>
      <c r="CM12" s="779">
        <v>-33</v>
      </c>
      <c r="CN12" s="780"/>
      <c r="CO12" s="780"/>
      <c r="CP12" s="780"/>
      <c r="CQ12" s="781"/>
      <c r="CR12" s="779">
        <v>22</v>
      </c>
      <c r="CS12" s="780"/>
      <c r="CT12" s="780"/>
      <c r="CU12" s="780"/>
      <c r="CV12" s="781"/>
      <c r="CW12" s="779">
        <v>4</v>
      </c>
      <c r="CX12" s="780"/>
      <c r="CY12" s="780"/>
      <c r="CZ12" s="780"/>
      <c r="DA12" s="781"/>
      <c r="DB12" s="779">
        <v>62</v>
      </c>
      <c r="DC12" s="780"/>
      <c r="DD12" s="780"/>
      <c r="DE12" s="780"/>
      <c r="DF12" s="781"/>
      <c r="DG12" s="779" t="s">
        <v>534</v>
      </c>
      <c r="DH12" s="780"/>
      <c r="DI12" s="780"/>
      <c r="DJ12" s="780"/>
      <c r="DK12" s="781"/>
      <c r="DL12" s="779" t="s">
        <v>534</v>
      </c>
      <c r="DM12" s="780"/>
      <c r="DN12" s="780"/>
      <c r="DO12" s="780"/>
      <c r="DP12" s="781"/>
      <c r="DQ12" s="779" t="s">
        <v>534</v>
      </c>
      <c r="DR12" s="780"/>
      <c r="DS12" s="780"/>
      <c r="DT12" s="780"/>
      <c r="DU12" s="781"/>
      <c r="DV12" s="776"/>
      <c r="DW12" s="777"/>
      <c r="DX12" s="777"/>
      <c r="DY12" s="777"/>
      <c r="DZ12" s="782"/>
      <c r="EA12" s="234"/>
    </row>
    <row r="13" spans="1:131" s="235" customFormat="1" ht="26.25" customHeight="1" x14ac:dyDescent="0.2">
      <c r="A13" s="238">
        <v>7</v>
      </c>
      <c r="B13" s="783"/>
      <c r="C13" s="784"/>
      <c r="D13" s="784"/>
      <c r="E13" s="784"/>
      <c r="F13" s="784"/>
      <c r="G13" s="784"/>
      <c r="H13" s="784"/>
      <c r="I13" s="784"/>
      <c r="J13" s="784"/>
      <c r="K13" s="784"/>
      <c r="L13" s="784"/>
      <c r="M13" s="784"/>
      <c r="N13" s="784"/>
      <c r="O13" s="784"/>
      <c r="P13" s="785"/>
      <c r="Q13" s="786"/>
      <c r="R13" s="787"/>
      <c r="S13" s="787"/>
      <c r="T13" s="787"/>
      <c r="U13" s="787"/>
      <c r="V13" s="787"/>
      <c r="W13" s="787"/>
      <c r="X13" s="787"/>
      <c r="Y13" s="787"/>
      <c r="Z13" s="787"/>
      <c r="AA13" s="787"/>
      <c r="AB13" s="787"/>
      <c r="AC13" s="787"/>
      <c r="AD13" s="787"/>
      <c r="AE13" s="788"/>
      <c r="AF13" s="789"/>
      <c r="AG13" s="790"/>
      <c r="AH13" s="790"/>
      <c r="AI13" s="790"/>
      <c r="AJ13" s="791"/>
      <c r="AK13" s="772"/>
      <c r="AL13" s="773"/>
      <c r="AM13" s="773"/>
      <c r="AN13" s="773"/>
      <c r="AO13" s="773"/>
      <c r="AP13" s="773"/>
      <c r="AQ13" s="773"/>
      <c r="AR13" s="773"/>
      <c r="AS13" s="773"/>
      <c r="AT13" s="773"/>
      <c r="AU13" s="774"/>
      <c r="AV13" s="774"/>
      <c r="AW13" s="774"/>
      <c r="AX13" s="774"/>
      <c r="AY13" s="775"/>
      <c r="AZ13" s="232"/>
      <c r="BA13" s="232"/>
      <c r="BB13" s="232"/>
      <c r="BC13" s="232"/>
      <c r="BD13" s="232"/>
      <c r="BE13" s="233"/>
      <c r="BF13" s="233"/>
      <c r="BG13" s="233"/>
      <c r="BH13" s="233"/>
      <c r="BI13" s="233"/>
      <c r="BJ13" s="233"/>
      <c r="BK13" s="233"/>
      <c r="BL13" s="233"/>
      <c r="BM13" s="233"/>
      <c r="BN13" s="233"/>
      <c r="BO13" s="233"/>
      <c r="BP13" s="233"/>
      <c r="BQ13" s="238">
        <v>7</v>
      </c>
      <c r="BR13" s="239"/>
      <c r="BS13" s="776" t="s">
        <v>615</v>
      </c>
      <c r="BT13" s="777"/>
      <c r="BU13" s="777"/>
      <c r="BV13" s="777"/>
      <c r="BW13" s="777"/>
      <c r="BX13" s="777"/>
      <c r="BY13" s="777"/>
      <c r="BZ13" s="777"/>
      <c r="CA13" s="777"/>
      <c r="CB13" s="777"/>
      <c r="CC13" s="777"/>
      <c r="CD13" s="777"/>
      <c r="CE13" s="777"/>
      <c r="CF13" s="777"/>
      <c r="CG13" s="778"/>
      <c r="CH13" s="779">
        <v>5</v>
      </c>
      <c r="CI13" s="780"/>
      <c r="CJ13" s="780"/>
      <c r="CK13" s="780"/>
      <c r="CL13" s="781"/>
      <c r="CM13" s="779">
        <v>-153</v>
      </c>
      <c r="CN13" s="780"/>
      <c r="CO13" s="780"/>
      <c r="CP13" s="780"/>
      <c r="CQ13" s="781"/>
      <c r="CR13" s="779">
        <v>22</v>
      </c>
      <c r="CS13" s="780"/>
      <c r="CT13" s="780"/>
      <c r="CU13" s="780"/>
      <c r="CV13" s="781"/>
      <c r="CW13" s="779">
        <v>2</v>
      </c>
      <c r="CX13" s="780"/>
      <c r="CY13" s="780"/>
      <c r="CZ13" s="780"/>
      <c r="DA13" s="781"/>
      <c r="DB13" s="779" t="s">
        <v>534</v>
      </c>
      <c r="DC13" s="780"/>
      <c r="DD13" s="780"/>
      <c r="DE13" s="780"/>
      <c r="DF13" s="781"/>
      <c r="DG13" s="779" t="s">
        <v>534</v>
      </c>
      <c r="DH13" s="780"/>
      <c r="DI13" s="780"/>
      <c r="DJ13" s="780"/>
      <c r="DK13" s="781"/>
      <c r="DL13" s="779" t="s">
        <v>534</v>
      </c>
      <c r="DM13" s="780"/>
      <c r="DN13" s="780"/>
      <c r="DO13" s="780"/>
      <c r="DP13" s="781"/>
      <c r="DQ13" s="779" t="s">
        <v>534</v>
      </c>
      <c r="DR13" s="780"/>
      <c r="DS13" s="780"/>
      <c r="DT13" s="780"/>
      <c r="DU13" s="781"/>
      <c r="DV13" s="776"/>
      <c r="DW13" s="777"/>
      <c r="DX13" s="777"/>
      <c r="DY13" s="777"/>
      <c r="DZ13" s="782"/>
      <c r="EA13" s="234"/>
    </row>
    <row r="14" spans="1:131" s="235" customFormat="1" ht="26.25" customHeight="1" x14ac:dyDescent="0.2">
      <c r="A14" s="238">
        <v>8</v>
      </c>
      <c r="B14" s="783"/>
      <c r="C14" s="784"/>
      <c r="D14" s="784"/>
      <c r="E14" s="784"/>
      <c r="F14" s="784"/>
      <c r="G14" s="784"/>
      <c r="H14" s="784"/>
      <c r="I14" s="784"/>
      <c r="J14" s="784"/>
      <c r="K14" s="784"/>
      <c r="L14" s="784"/>
      <c r="M14" s="784"/>
      <c r="N14" s="784"/>
      <c r="O14" s="784"/>
      <c r="P14" s="785"/>
      <c r="Q14" s="786"/>
      <c r="R14" s="787"/>
      <c r="S14" s="787"/>
      <c r="T14" s="787"/>
      <c r="U14" s="787"/>
      <c r="V14" s="787"/>
      <c r="W14" s="787"/>
      <c r="X14" s="787"/>
      <c r="Y14" s="787"/>
      <c r="Z14" s="787"/>
      <c r="AA14" s="787"/>
      <c r="AB14" s="787"/>
      <c r="AC14" s="787"/>
      <c r="AD14" s="787"/>
      <c r="AE14" s="788"/>
      <c r="AF14" s="789"/>
      <c r="AG14" s="790"/>
      <c r="AH14" s="790"/>
      <c r="AI14" s="790"/>
      <c r="AJ14" s="791"/>
      <c r="AK14" s="772"/>
      <c r="AL14" s="773"/>
      <c r="AM14" s="773"/>
      <c r="AN14" s="773"/>
      <c r="AO14" s="773"/>
      <c r="AP14" s="773"/>
      <c r="AQ14" s="773"/>
      <c r="AR14" s="773"/>
      <c r="AS14" s="773"/>
      <c r="AT14" s="773"/>
      <c r="AU14" s="774"/>
      <c r="AV14" s="774"/>
      <c r="AW14" s="774"/>
      <c r="AX14" s="774"/>
      <c r="AY14" s="775"/>
      <c r="AZ14" s="232"/>
      <c r="BA14" s="232"/>
      <c r="BB14" s="232"/>
      <c r="BC14" s="232"/>
      <c r="BD14" s="232"/>
      <c r="BE14" s="233"/>
      <c r="BF14" s="233"/>
      <c r="BG14" s="233"/>
      <c r="BH14" s="233"/>
      <c r="BI14" s="233"/>
      <c r="BJ14" s="233"/>
      <c r="BK14" s="233"/>
      <c r="BL14" s="233"/>
      <c r="BM14" s="233"/>
      <c r="BN14" s="233"/>
      <c r="BO14" s="233"/>
      <c r="BP14" s="233"/>
      <c r="BQ14" s="238">
        <v>8</v>
      </c>
      <c r="BR14" s="239"/>
      <c r="BS14" s="776" t="s">
        <v>616</v>
      </c>
      <c r="BT14" s="777"/>
      <c r="BU14" s="777"/>
      <c r="BV14" s="777"/>
      <c r="BW14" s="777"/>
      <c r="BX14" s="777"/>
      <c r="BY14" s="777"/>
      <c r="BZ14" s="777"/>
      <c r="CA14" s="777"/>
      <c r="CB14" s="777"/>
      <c r="CC14" s="777"/>
      <c r="CD14" s="777"/>
      <c r="CE14" s="777"/>
      <c r="CF14" s="777"/>
      <c r="CG14" s="778"/>
      <c r="CH14" s="779">
        <v>11</v>
      </c>
      <c r="CI14" s="780"/>
      <c r="CJ14" s="780"/>
      <c r="CK14" s="780"/>
      <c r="CL14" s="781"/>
      <c r="CM14" s="779">
        <v>51</v>
      </c>
      <c r="CN14" s="780"/>
      <c r="CO14" s="780"/>
      <c r="CP14" s="780"/>
      <c r="CQ14" s="781"/>
      <c r="CR14" s="779">
        <v>18</v>
      </c>
      <c r="CS14" s="780"/>
      <c r="CT14" s="780"/>
      <c r="CU14" s="780"/>
      <c r="CV14" s="781"/>
      <c r="CW14" s="779">
        <v>3</v>
      </c>
      <c r="CX14" s="780"/>
      <c r="CY14" s="780"/>
      <c r="CZ14" s="780"/>
      <c r="DA14" s="781"/>
      <c r="DB14" s="779" t="s">
        <v>534</v>
      </c>
      <c r="DC14" s="780"/>
      <c r="DD14" s="780"/>
      <c r="DE14" s="780"/>
      <c r="DF14" s="781"/>
      <c r="DG14" s="779" t="s">
        <v>534</v>
      </c>
      <c r="DH14" s="780"/>
      <c r="DI14" s="780"/>
      <c r="DJ14" s="780"/>
      <c r="DK14" s="781"/>
      <c r="DL14" s="779" t="s">
        <v>534</v>
      </c>
      <c r="DM14" s="780"/>
      <c r="DN14" s="780"/>
      <c r="DO14" s="780"/>
      <c r="DP14" s="781"/>
      <c r="DQ14" s="779" t="s">
        <v>534</v>
      </c>
      <c r="DR14" s="780"/>
      <c r="DS14" s="780"/>
      <c r="DT14" s="780"/>
      <c r="DU14" s="781"/>
      <c r="DV14" s="776"/>
      <c r="DW14" s="777"/>
      <c r="DX14" s="777"/>
      <c r="DY14" s="777"/>
      <c r="DZ14" s="782"/>
      <c r="EA14" s="234"/>
    </row>
    <row r="15" spans="1:131" s="235" customFormat="1" ht="26.25" customHeight="1" x14ac:dyDescent="0.2">
      <c r="A15" s="238">
        <v>9</v>
      </c>
      <c r="B15" s="783"/>
      <c r="C15" s="784"/>
      <c r="D15" s="784"/>
      <c r="E15" s="784"/>
      <c r="F15" s="784"/>
      <c r="G15" s="784"/>
      <c r="H15" s="784"/>
      <c r="I15" s="784"/>
      <c r="J15" s="784"/>
      <c r="K15" s="784"/>
      <c r="L15" s="784"/>
      <c r="M15" s="784"/>
      <c r="N15" s="784"/>
      <c r="O15" s="784"/>
      <c r="P15" s="785"/>
      <c r="Q15" s="786"/>
      <c r="R15" s="787"/>
      <c r="S15" s="787"/>
      <c r="T15" s="787"/>
      <c r="U15" s="787"/>
      <c r="V15" s="787"/>
      <c r="W15" s="787"/>
      <c r="X15" s="787"/>
      <c r="Y15" s="787"/>
      <c r="Z15" s="787"/>
      <c r="AA15" s="787"/>
      <c r="AB15" s="787"/>
      <c r="AC15" s="787"/>
      <c r="AD15" s="787"/>
      <c r="AE15" s="788"/>
      <c r="AF15" s="789"/>
      <c r="AG15" s="790"/>
      <c r="AH15" s="790"/>
      <c r="AI15" s="790"/>
      <c r="AJ15" s="791"/>
      <c r="AK15" s="772"/>
      <c r="AL15" s="773"/>
      <c r="AM15" s="773"/>
      <c r="AN15" s="773"/>
      <c r="AO15" s="773"/>
      <c r="AP15" s="773"/>
      <c r="AQ15" s="773"/>
      <c r="AR15" s="773"/>
      <c r="AS15" s="773"/>
      <c r="AT15" s="773"/>
      <c r="AU15" s="774"/>
      <c r="AV15" s="774"/>
      <c r="AW15" s="774"/>
      <c r="AX15" s="774"/>
      <c r="AY15" s="775"/>
      <c r="AZ15" s="232"/>
      <c r="BA15" s="232"/>
      <c r="BB15" s="232"/>
      <c r="BC15" s="232"/>
      <c r="BD15" s="232"/>
      <c r="BE15" s="233"/>
      <c r="BF15" s="233"/>
      <c r="BG15" s="233"/>
      <c r="BH15" s="233"/>
      <c r="BI15" s="233"/>
      <c r="BJ15" s="233"/>
      <c r="BK15" s="233"/>
      <c r="BL15" s="233"/>
      <c r="BM15" s="233"/>
      <c r="BN15" s="233"/>
      <c r="BO15" s="233"/>
      <c r="BP15" s="233"/>
      <c r="BQ15" s="238">
        <v>9</v>
      </c>
      <c r="BR15" s="239"/>
      <c r="BS15" s="776" t="s">
        <v>617</v>
      </c>
      <c r="BT15" s="777"/>
      <c r="BU15" s="777"/>
      <c r="BV15" s="777"/>
      <c r="BW15" s="777"/>
      <c r="BX15" s="777"/>
      <c r="BY15" s="777"/>
      <c r="BZ15" s="777"/>
      <c r="CA15" s="777"/>
      <c r="CB15" s="777"/>
      <c r="CC15" s="777"/>
      <c r="CD15" s="777"/>
      <c r="CE15" s="777"/>
      <c r="CF15" s="777"/>
      <c r="CG15" s="778"/>
      <c r="CH15" s="779">
        <v>-29</v>
      </c>
      <c r="CI15" s="780"/>
      <c r="CJ15" s="780"/>
      <c r="CK15" s="780"/>
      <c r="CL15" s="781"/>
      <c r="CM15" s="779">
        <v>-121</v>
      </c>
      <c r="CN15" s="780"/>
      <c r="CO15" s="780"/>
      <c r="CP15" s="780"/>
      <c r="CQ15" s="781"/>
      <c r="CR15" s="779">
        <v>23</v>
      </c>
      <c r="CS15" s="780"/>
      <c r="CT15" s="780"/>
      <c r="CU15" s="780"/>
      <c r="CV15" s="781"/>
      <c r="CW15" s="779" t="s">
        <v>534</v>
      </c>
      <c r="CX15" s="780"/>
      <c r="CY15" s="780"/>
      <c r="CZ15" s="780"/>
      <c r="DA15" s="781"/>
      <c r="DB15" s="779">
        <v>198</v>
      </c>
      <c r="DC15" s="780"/>
      <c r="DD15" s="780"/>
      <c r="DE15" s="780"/>
      <c r="DF15" s="781"/>
      <c r="DG15" s="779" t="s">
        <v>534</v>
      </c>
      <c r="DH15" s="780"/>
      <c r="DI15" s="780"/>
      <c r="DJ15" s="780"/>
      <c r="DK15" s="781"/>
      <c r="DL15" s="779" t="s">
        <v>534</v>
      </c>
      <c r="DM15" s="780"/>
      <c r="DN15" s="780"/>
      <c r="DO15" s="780"/>
      <c r="DP15" s="781"/>
      <c r="DQ15" s="779" t="s">
        <v>534</v>
      </c>
      <c r="DR15" s="780"/>
      <c r="DS15" s="780"/>
      <c r="DT15" s="780"/>
      <c r="DU15" s="781"/>
      <c r="DV15" s="776"/>
      <c r="DW15" s="777"/>
      <c r="DX15" s="777"/>
      <c r="DY15" s="777"/>
      <c r="DZ15" s="782"/>
      <c r="EA15" s="234"/>
    </row>
    <row r="16" spans="1:131" s="235" customFormat="1" ht="26.25" customHeight="1" x14ac:dyDescent="0.2">
      <c r="A16" s="238">
        <v>10</v>
      </c>
      <c r="B16" s="783"/>
      <c r="C16" s="784"/>
      <c r="D16" s="784"/>
      <c r="E16" s="784"/>
      <c r="F16" s="784"/>
      <c r="G16" s="784"/>
      <c r="H16" s="784"/>
      <c r="I16" s="784"/>
      <c r="J16" s="784"/>
      <c r="K16" s="784"/>
      <c r="L16" s="784"/>
      <c r="M16" s="784"/>
      <c r="N16" s="784"/>
      <c r="O16" s="784"/>
      <c r="P16" s="785"/>
      <c r="Q16" s="786"/>
      <c r="R16" s="787"/>
      <c r="S16" s="787"/>
      <c r="T16" s="787"/>
      <c r="U16" s="787"/>
      <c r="V16" s="787"/>
      <c r="W16" s="787"/>
      <c r="X16" s="787"/>
      <c r="Y16" s="787"/>
      <c r="Z16" s="787"/>
      <c r="AA16" s="787"/>
      <c r="AB16" s="787"/>
      <c r="AC16" s="787"/>
      <c r="AD16" s="787"/>
      <c r="AE16" s="788"/>
      <c r="AF16" s="789"/>
      <c r="AG16" s="790"/>
      <c r="AH16" s="790"/>
      <c r="AI16" s="790"/>
      <c r="AJ16" s="791"/>
      <c r="AK16" s="772"/>
      <c r="AL16" s="773"/>
      <c r="AM16" s="773"/>
      <c r="AN16" s="773"/>
      <c r="AO16" s="773"/>
      <c r="AP16" s="773"/>
      <c r="AQ16" s="773"/>
      <c r="AR16" s="773"/>
      <c r="AS16" s="773"/>
      <c r="AT16" s="773"/>
      <c r="AU16" s="774"/>
      <c r="AV16" s="774"/>
      <c r="AW16" s="774"/>
      <c r="AX16" s="774"/>
      <c r="AY16" s="775"/>
      <c r="AZ16" s="232"/>
      <c r="BA16" s="232"/>
      <c r="BB16" s="232"/>
      <c r="BC16" s="232"/>
      <c r="BD16" s="232"/>
      <c r="BE16" s="233"/>
      <c r="BF16" s="233"/>
      <c r="BG16" s="233"/>
      <c r="BH16" s="233"/>
      <c r="BI16" s="233"/>
      <c r="BJ16" s="233"/>
      <c r="BK16" s="233"/>
      <c r="BL16" s="233"/>
      <c r="BM16" s="233"/>
      <c r="BN16" s="233"/>
      <c r="BO16" s="233"/>
      <c r="BP16" s="233"/>
      <c r="BQ16" s="238">
        <v>10</v>
      </c>
      <c r="BR16" s="239"/>
      <c r="BS16" s="776" t="s">
        <v>618</v>
      </c>
      <c r="BT16" s="777"/>
      <c r="BU16" s="777"/>
      <c r="BV16" s="777"/>
      <c r="BW16" s="777"/>
      <c r="BX16" s="777"/>
      <c r="BY16" s="777"/>
      <c r="BZ16" s="777"/>
      <c r="CA16" s="777"/>
      <c r="CB16" s="777"/>
      <c r="CC16" s="777"/>
      <c r="CD16" s="777"/>
      <c r="CE16" s="777"/>
      <c r="CF16" s="777"/>
      <c r="CG16" s="778"/>
      <c r="CH16" s="779">
        <v>-5</v>
      </c>
      <c r="CI16" s="780"/>
      <c r="CJ16" s="780"/>
      <c r="CK16" s="780"/>
      <c r="CL16" s="781"/>
      <c r="CM16" s="779">
        <v>109</v>
      </c>
      <c r="CN16" s="780"/>
      <c r="CO16" s="780"/>
      <c r="CP16" s="780"/>
      <c r="CQ16" s="781"/>
      <c r="CR16" s="779">
        <v>33</v>
      </c>
      <c r="CS16" s="780"/>
      <c r="CT16" s="780"/>
      <c r="CU16" s="780"/>
      <c r="CV16" s="781"/>
      <c r="CW16" s="779">
        <v>22</v>
      </c>
      <c r="CX16" s="780"/>
      <c r="CY16" s="780"/>
      <c r="CZ16" s="780"/>
      <c r="DA16" s="781"/>
      <c r="DB16" s="779">
        <v>42</v>
      </c>
      <c r="DC16" s="780"/>
      <c r="DD16" s="780"/>
      <c r="DE16" s="780"/>
      <c r="DF16" s="781"/>
      <c r="DG16" s="779" t="s">
        <v>534</v>
      </c>
      <c r="DH16" s="780"/>
      <c r="DI16" s="780"/>
      <c r="DJ16" s="780"/>
      <c r="DK16" s="781"/>
      <c r="DL16" s="779" t="s">
        <v>534</v>
      </c>
      <c r="DM16" s="780"/>
      <c r="DN16" s="780"/>
      <c r="DO16" s="780"/>
      <c r="DP16" s="781"/>
      <c r="DQ16" s="779" t="s">
        <v>534</v>
      </c>
      <c r="DR16" s="780"/>
      <c r="DS16" s="780"/>
      <c r="DT16" s="780"/>
      <c r="DU16" s="781"/>
      <c r="DV16" s="776"/>
      <c r="DW16" s="777"/>
      <c r="DX16" s="777"/>
      <c r="DY16" s="777"/>
      <c r="DZ16" s="782"/>
      <c r="EA16" s="234"/>
    </row>
    <row r="17" spans="1:131" s="235" customFormat="1" ht="26.25" customHeight="1" x14ac:dyDescent="0.2">
      <c r="A17" s="238">
        <v>11</v>
      </c>
      <c r="B17" s="783"/>
      <c r="C17" s="784"/>
      <c r="D17" s="784"/>
      <c r="E17" s="784"/>
      <c r="F17" s="784"/>
      <c r="G17" s="784"/>
      <c r="H17" s="784"/>
      <c r="I17" s="784"/>
      <c r="J17" s="784"/>
      <c r="K17" s="784"/>
      <c r="L17" s="784"/>
      <c r="M17" s="784"/>
      <c r="N17" s="784"/>
      <c r="O17" s="784"/>
      <c r="P17" s="785"/>
      <c r="Q17" s="786"/>
      <c r="R17" s="787"/>
      <c r="S17" s="787"/>
      <c r="T17" s="787"/>
      <c r="U17" s="787"/>
      <c r="V17" s="787"/>
      <c r="W17" s="787"/>
      <c r="X17" s="787"/>
      <c r="Y17" s="787"/>
      <c r="Z17" s="787"/>
      <c r="AA17" s="787"/>
      <c r="AB17" s="787"/>
      <c r="AC17" s="787"/>
      <c r="AD17" s="787"/>
      <c r="AE17" s="788"/>
      <c r="AF17" s="789"/>
      <c r="AG17" s="790"/>
      <c r="AH17" s="790"/>
      <c r="AI17" s="790"/>
      <c r="AJ17" s="791"/>
      <c r="AK17" s="772"/>
      <c r="AL17" s="773"/>
      <c r="AM17" s="773"/>
      <c r="AN17" s="773"/>
      <c r="AO17" s="773"/>
      <c r="AP17" s="773"/>
      <c r="AQ17" s="773"/>
      <c r="AR17" s="773"/>
      <c r="AS17" s="773"/>
      <c r="AT17" s="773"/>
      <c r="AU17" s="774"/>
      <c r="AV17" s="774"/>
      <c r="AW17" s="774"/>
      <c r="AX17" s="774"/>
      <c r="AY17" s="775"/>
      <c r="AZ17" s="232"/>
      <c r="BA17" s="232"/>
      <c r="BB17" s="232"/>
      <c r="BC17" s="232"/>
      <c r="BD17" s="232"/>
      <c r="BE17" s="233"/>
      <c r="BF17" s="233"/>
      <c r="BG17" s="233"/>
      <c r="BH17" s="233"/>
      <c r="BI17" s="233"/>
      <c r="BJ17" s="233"/>
      <c r="BK17" s="233"/>
      <c r="BL17" s="233"/>
      <c r="BM17" s="233"/>
      <c r="BN17" s="233"/>
      <c r="BO17" s="233"/>
      <c r="BP17" s="233"/>
      <c r="BQ17" s="238">
        <v>11</v>
      </c>
      <c r="BR17" s="239"/>
      <c r="BS17" s="776" t="s">
        <v>619</v>
      </c>
      <c r="BT17" s="777"/>
      <c r="BU17" s="777"/>
      <c r="BV17" s="777"/>
      <c r="BW17" s="777"/>
      <c r="BX17" s="777"/>
      <c r="BY17" s="777"/>
      <c r="BZ17" s="777"/>
      <c r="CA17" s="777"/>
      <c r="CB17" s="777"/>
      <c r="CC17" s="777"/>
      <c r="CD17" s="777"/>
      <c r="CE17" s="777"/>
      <c r="CF17" s="777"/>
      <c r="CG17" s="778"/>
      <c r="CH17" s="779">
        <v>65</v>
      </c>
      <c r="CI17" s="780"/>
      <c r="CJ17" s="780"/>
      <c r="CK17" s="780"/>
      <c r="CL17" s="781"/>
      <c r="CM17" s="779">
        <v>369</v>
      </c>
      <c r="CN17" s="780"/>
      <c r="CO17" s="780"/>
      <c r="CP17" s="780"/>
      <c r="CQ17" s="781"/>
      <c r="CR17" s="779">
        <v>207</v>
      </c>
      <c r="CS17" s="780"/>
      <c r="CT17" s="780"/>
      <c r="CU17" s="780"/>
      <c r="CV17" s="781"/>
      <c r="CW17" s="779">
        <v>10</v>
      </c>
      <c r="CX17" s="780"/>
      <c r="CY17" s="780"/>
      <c r="CZ17" s="780"/>
      <c r="DA17" s="781"/>
      <c r="DB17" s="779" t="s">
        <v>534</v>
      </c>
      <c r="DC17" s="780"/>
      <c r="DD17" s="780"/>
      <c r="DE17" s="780"/>
      <c r="DF17" s="781"/>
      <c r="DG17" s="779" t="s">
        <v>534</v>
      </c>
      <c r="DH17" s="780"/>
      <c r="DI17" s="780"/>
      <c r="DJ17" s="780"/>
      <c r="DK17" s="781"/>
      <c r="DL17" s="779" t="s">
        <v>534</v>
      </c>
      <c r="DM17" s="780"/>
      <c r="DN17" s="780"/>
      <c r="DO17" s="780"/>
      <c r="DP17" s="781"/>
      <c r="DQ17" s="779" t="s">
        <v>534</v>
      </c>
      <c r="DR17" s="780"/>
      <c r="DS17" s="780"/>
      <c r="DT17" s="780"/>
      <c r="DU17" s="781"/>
      <c r="DV17" s="776"/>
      <c r="DW17" s="777"/>
      <c r="DX17" s="777"/>
      <c r="DY17" s="777"/>
      <c r="DZ17" s="782"/>
      <c r="EA17" s="234"/>
    </row>
    <row r="18" spans="1:131" s="235" customFormat="1" ht="26.25" customHeight="1" x14ac:dyDescent="0.2">
      <c r="A18" s="238">
        <v>12</v>
      </c>
      <c r="B18" s="783"/>
      <c r="C18" s="784"/>
      <c r="D18" s="784"/>
      <c r="E18" s="784"/>
      <c r="F18" s="784"/>
      <c r="G18" s="784"/>
      <c r="H18" s="784"/>
      <c r="I18" s="784"/>
      <c r="J18" s="784"/>
      <c r="K18" s="784"/>
      <c r="L18" s="784"/>
      <c r="M18" s="784"/>
      <c r="N18" s="784"/>
      <c r="O18" s="784"/>
      <c r="P18" s="785"/>
      <c r="Q18" s="786"/>
      <c r="R18" s="787"/>
      <c r="S18" s="787"/>
      <c r="T18" s="787"/>
      <c r="U18" s="787"/>
      <c r="V18" s="787"/>
      <c r="W18" s="787"/>
      <c r="X18" s="787"/>
      <c r="Y18" s="787"/>
      <c r="Z18" s="787"/>
      <c r="AA18" s="787"/>
      <c r="AB18" s="787"/>
      <c r="AC18" s="787"/>
      <c r="AD18" s="787"/>
      <c r="AE18" s="788"/>
      <c r="AF18" s="789"/>
      <c r="AG18" s="790"/>
      <c r="AH18" s="790"/>
      <c r="AI18" s="790"/>
      <c r="AJ18" s="791"/>
      <c r="AK18" s="772"/>
      <c r="AL18" s="773"/>
      <c r="AM18" s="773"/>
      <c r="AN18" s="773"/>
      <c r="AO18" s="773"/>
      <c r="AP18" s="773"/>
      <c r="AQ18" s="773"/>
      <c r="AR18" s="773"/>
      <c r="AS18" s="773"/>
      <c r="AT18" s="773"/>
      <c r="AU18" s="774"/>
      <c r="AV18" s="774"/>
      <c r="AW18" s="774"/>
      <c r="AX18" s="774"/>
      <c r="AY18" s="775"/>
      <c r="AZ18" s="232"/>
      <c r="BA18" s="232"/>
      <c r="BB18" s="232"/>
      <c r="BC18" s="232"/>
      <c r="BD18" s="232"/>
      <c r="BE18" s="233"/>
      <c r="BF18" s="233"/>
      <c r="BG18" s="233"/>
      <c r="BH18" s="233"/>
      <c r="BI18" s="233"/>
      <c r="BJ18" s="233"/>
      <c r="BK18" s="233"/>
      <c r="BL18" s="233"/>
      <c r="BM18" s="233"/>
      <c r="BN18" s="233"/>
      <c r="BO18" s="233"/>
      <c r="BP18" s="233"/>
      <c r="BQ18" s="238">
        <v>12</v>
      </c>
      <c r="BR18" s="239"/>
      <c r="BS18" s="776" t="s">
        <v>620</v>
      </c>
      <c r="BT18" s="777"/>
      <c r="BU18" s="777"/>
      <c r="BV18" s="777"/>
      <c r="BW18" s="777"/>
      <c r="BX18" s="777"/>
      <c r="BY18" s="777"/>
      <c r="BZ18" s="777"/>
      <c r="CA18" s="777"/>
      <c r="CB18" s="777"/>
      <c r="CC18" s="777"/>
      <c r="CD18" s="777"/>
      <c r="CE18" s="777"/>
      <c r="CF18" s="777"/>
      <c r="CG18" s="778"/>
      <c r="CH18" s="779">
        <v>3</v>
      </c>
      <c r="CI18" s="780"/>
      <c r="CJ18" s="780"/>
      <c r="CK18" s="780"/>
      <c r="CL18" s="781"/>
      <c r="CM18" s="779">
        <v>21</v>
      </c>
      <c r="CN18" s="780"/>
      <c r="CO18" s="780"/>
      <c r="CP18" s="780"/>
      <c r="CQ18" s="781"/>
      <c r="CR18" s="779">
        <v>3</v>
      </c>
      <c r="CS18" s="780"/>
      <c r="CT18" s="780"/>
      <c r="CU18" s="780"/>
      <c r="CV18" s="781"/>
      <c r="CW18" s="779">
        <v>2</v>
      </c>
      <c r="CX18" s="780"/>
      <c r="CY18" s="780"/>
      <c r="CZ18" s="780"/>
      <c r="DA18" s="781"/>
      <c r="DB18" s="779" t="s">
        <v>534</v>
      </c>
      <c r="DC18" s="780"/>
      <c r="DD18" s="780"/>
      <c r="DE18" s="780"/>
      <c r="DF18" s="781"/>
      <c r="DG18" s="779" t="s">
        <v>534</v>
      </c>
      <c r="DH18" s="780"/>
      <c r="DI18" s="780"/>
      <c r="DJ18" s="780"/>
      <c r="DK18" s="781"/>
      <c r="DL18" s="779" t="s">
        <v>534</v>
      </c>
      <c r="DM18" s="780"/>
      <c r="DN18" s="780"/>
      <c r="DO18" s="780"/>
      <c r="DP18" s="781"/>
      <c r="DQ18" s="779" t="s">
        <v>534</v>
      </c>
      <c r="DR18" s="780"/>
      <c r="DS18" s="780"/>
      <c r="DT18" s="780"/>
      <c r="DU18" s="781"/>
      <c r="DV18" s="776"/>
      <c r="DW18" s="777"/>
      <c r="DX18" s="777"/>
      <c r="DY18" s="777"/>
      <c r="DZ18" s="782"/>
      <c r="EA18" s="234"/>
    </row>
    <row r="19" spans="1:131" s="235" customFormat="1" ht="26.25" customHeight="1" x14ac:dyDescent="0.2">
      <c r="A19" s="238">
        <v>13</v>
      </c>
      <c r="B19" s="783"/>
      <c r="C19" s="784"/>
      <c r="D19" s="784"/>
      <c r="E19" s="784"/>
      <c r="F19" s="784"/>
      <c r="G19" s="784"/>
      <c r="H19" s="784"/>
      <c r="I19" s="784"/>
      <c r="J19" s="784"/>
      <c r="K19" s="784"/>
      <c r="L19" s="784"/>
      <c r="M19" s="784"/>
      <c r="N19" s="784"/>
      <c r="O19" s="784"/>
      <c r="P19" s="785"/>
      <c r="Q19" s="786"/>
      <c r="R19" s="787"/>
      <c r="S19" s="787"/>
      <c r="T19" s="787"/>
      <c r="U19" s="787"/>
      <c r="V19" s="787"/>
      <c r="W19" s="787"/>
      <c r="X19" s="787"/>
      <c r="Y19" s="787"/>
      <c r="Z19" s="787"/>
      <c r="AA19" s="787"/>
      <c r="AB19" s="787"/>
      <c r="AC19" s="787"/>
      <c r="AD19" s="787"/>
      <c r="AE19" s="788"/>
      <c r="AF19" s="789"/>
      <c r="AG19" s="790"/>
      <c r="AH19" s="790"/>
      <c r="AI19" s="790"/>
      <c r="AJ19" s="791"/>
      <c r="AK19" s="772"/>
      <c r="AL19" s="773"/>
      <c r="AM19" s="773"/>
      <c r="AN19" s="773"/>
      <c r="AO19" s="773"/>
      <c r="AP19" s="773"/>
      <c r="AQ19" s="773"/>
      <c r="AR19" s="773"/>
      <c r="AS19" s="773"/>
      <c r="AT19" s="773"/>
      <c r="AU19" s="774"/>
      <c r="AV19" s="774"/>
      <c r="AW19" s="774"/>
      <c r="AX19" s="774"/>
      <c r="AY19" s="775"/>
      <c r="AZ19" s="232"/>
      <c r="BA19" s="232"/>
      <c r="BB19" s="232"/>
      <c r="BC19" s="232"/>
      <c r="BD19" s="232"/>
      <c r="BE19" s="233"/>
      <c r="BF19" s="233"/>
      <c r="BG19" s="233"/>
      <c r="BH19" s="233"/>
      <c r="BI19" s="233"/>
      <c r="BJ19" s="233"/>
      <c r="BK19" s="233"/>
      <c r="BL19" s="233"/>
      <c r="BM19" s="233"/>
      <c r="BN19" s="233"/>
      <c r="BO19" s="233"/>
      <c r="BP19" s="233"/>
      <c r="BQ19" s="238">
        <v>13</v>
      </c>
      <c r="BR19" s="239"/>
      <c r="BS19" s="776"/>
      <c r="BT19" s="777"/>
      <c r="BU19" s="777"/>
      <c r="BV19" s="777"/>
      <c r="BW19" s="777"/>
      <c r="BX19" s="777"/>
      <c r="BY19" s="777"/>
      <c r="BZ19" s="777"/>
      <c r="CA19" s="777"/>
      <c r="CB19" s="777"/>
      <c r="CC19" s="777"/>
      <c r="CD19" s="777"/>
      <c r="CE19" s="777"/>
      <c r="CF19" s="777"/>
      <c r="CG19" s="778"/>
      <c r="CH19" s="779"/>
      <c r="CI19" s="780"/>
      <c r="CJ19" s="780"/>
      <c r="CK19" s="780"/>
      <c r="CL19" s="781"/>
      <c r="CM19" s="779"/>
      <c r="CN19" s="780"/>
      <c r="CO19" s="780"/>
      <c r="CP19" s="780"/>
      <c r="CQ19" s="781"/>
      <c r="CR19" s="779"/>
      <c r="CS19" s="780"/>
      <c r="CT19" s="780"/>
      <c r="CU19" s="780"/>
      <c r="CV19" s="781"/>
      <c r="CW19" s="779"/>
      <c r="CX19" s="780"/>
      <c r="CY19" s="780"/>
      <c r="CZ19" s="780"/>
      <c r="DA19" s="781"/>
      <c r="DB19" s="779"/>
      <c r="DC19" s="780"/>
      <c r="DD19" s="780"/>
      <c r="DE19" s="780"/>
      <c r="DF19" s="781"/>
      <c r="DG19" s="779"/>
      <c r="DH19" s="780"/>
      <c r="DI19" s="780"/>
      <c r="DJ19" s="780"/>
      <c r="DK19" s="781"/>
      <c r="DL19" s="779"/>
      <c r="DM19" s="780"/>
      <c r="DN19" s="780"/>
      <c r="DO19" s="780"/>
      <c r="DP19" s="781"/>
      <c r="DQ19" s="779"/>
      <c r="DR19" s="780"/>
      <c r="DS19" s="780"/>
      <c r="DT19" s="780"/>
      <c r="DU19" s="781"/>
      <c r="DV19" s="776"/>
      <c r="DW19" s="777"/>
      <c r="DX19" s="777"/>
      <c r="DY19" s="777"/>
      <c r="DZ19" s="782"/>
      <c r="EA19" s="234"/>
    </row>
    <row r="20" spans="1:131" s="235" customFormat="1" ht="26.25" customHeight="1" x14ac:dyDescent="0.2">
      <c r="A20" s="238">
        <v>14</v>
      </c>
      <c r="B20" s="783"/>
      <c r="C20" s="784"/>
      <c r="D20" s="784"/>
      <c r="E20" s="784"/>
      <c r="F20" s="784"/>
      <c r="G20" s="784"/>
      <c r="H20" s="784"/>
      <c r="I20" s="784"/>
      <c r="J20" s="784"/>
      <c r="K20" s="784"/>
      <c r="L20" s="784"/>
      <c r="M20" s="784"/>
      <c r="N20" s="784"/>
      <c r="O20" s="784"/>
      <c r="P20" s="785"/>
      <c r="Q20" s="786"/>
      <c r="R20" s="787"/>
      <c r="S20" s="787"/>
      <c r="T20" s="787"/>
      <c r="U20" s="787"/>
      <c r="V20" s="787"/>
      <c r="W20" s="787"/>
      <c r="X20" s="787"/>
      <c r="Y20" s="787"/>
      <c r="Z20" s="787"/>
      <c r="AA20" s="787"/>
      <c r="AB20" s="787"/>
      <c r="AC20" s="787"/>
      <c r="AD20" s="787"/>
      <c r="AE20" s="788"/>
      <c r="AF20" s="789"/>
      <c r="AG20" s="790"/>
      <c r="AH20" s="790"/>
      <c r="AI20" s="790"/>
      <c r="AJ20" s="791"/>
      <c r="AK20" s="772"/>
      <c r="AL20" s="773"/>
      <c r="AM20" s="773"/>
      <c r="AN20" s="773"/>
      <c r="AO20" s="773"/>
      <c r="AP20" s="773"/>
      <c r="AQ20" s="773"/>
      <c r="AR20" s="773"/>
      <c r="AS20" s="773"/>
      <c r="AT20" s="773"/>
      <c r="AU20" s="774"/>
      <c r="AV20" s="774"/>
      <c r="AW20" s="774"/>
      <c r="AX20" s="774"/>
      <c r="AY20" s="775"/>
      <c r="AZ20" s="232"/>
      <c r="BA20" s="232"/>
      <c r="BB20" s="232"/>
      <c r="BC20" s="232"/>
      <c r="BD20" s="232"/>
      <c r="BE20" s="233"/>
      <c r="BF20" s="233"/>
      <c r="BG20" s="233"/>
      <c r="BH20" s="233"/>
      <c r="BI20" s="233"/>
      <c r="BJ20" s="233"/>
      <c r="BK20" s="233"/>
      <c r="BL20" s="233"/>
      <c r="BM20" s="233"/>
      <c r="BN20" s="233"/>
      <c r="BO20" s="233"/>
      <c r="BP20" s="233"/>
      <c r="BQ20" s="238">
        <v>14</v>
      </c>
      <c r="BR20" s="239"/>
      <c r="BS20" s="776"/>
      <c r="BT20" s="777"/>
      <c r="BU20" s="777"/>
      <c r="BV20" s="777"/>
      <c r="BW20" s="777"/>
      <c r="BX20" s="777"/>
      <c r="BY20" s="777"/>
      <c r="BZ20" s="777"/>
      <c r="CA20" s="777"/>
      <c r="CB20" s="777"/>
      <c r="CC20" s="777"/>
      <c r="CD20" s="777"/>
      <c r="CE20" s="777"/>
      <c r="CF20" s="777"/>
      <c r="CG20" s="778"/>
      <c r="CH20" s="779"/>
      <c r="CI20" s="780"/>
      <c r="CJ20" s="780"/>
      <c r="CK20" s="780"/>
      <c r="CL20" s="781"/>
      <c r="CM20" s="779"/>
      <c r="CN20" s="780"/>
      <c r="CO20" s="780"/>
      <c r="CP20" s="780"/>
      <c r="CQ20" s="781"/>
      <c r="CR20" s="779"/>
      <c r="CS20" s="780"/>
      <c r="CT20" s="780"/>
      <c r="CU20" s="780"/>
      <c r="CV20" s="781"/>
      <c r="CW20" s="779"/>
      <c r="CX20" s="780"/>
      <c r="CY20" s="780"/>
      <c r="CZ20" s="780"/>
      <c r="DA20" s="781"/>
      <c r="DB20" s="779"/>
      <c r="DC20" s="780"/>
      <c r="DD20" s="780"/>
      <c r="DE20" s="780"/>
      <c r="DF20" s="781"/>
      <c r="DG20" s="779"/>
      <c r="DH20" s="780"/>
      <c r="DI20" s="780"/>
      <c r="DJ20" s="780"/>
      <c r="DK20" s="781"/>
      <c r="DL20" s="779"/>
      <c r="DM20" s="780"/>
      <c r="DN20" s="780"/>
      <c r="DO20" s="780"/>
      <c r="DP20" s="781"/>
      <c r="DQ20" s="779"/>
      <c r="DR20" s="780"/>
      <c r="DS20" s="780"/>
      <c r="DT20" s="780"/>
      <c r="DU20" s="781"/>
      <c r="DV20" s="776"/>
      <c r="DW20" s="777"/>
      <c r="DX20" s="777"/>
      <c r="DY20" s="777"/>
      <c r="DZ20" s="782"/>
      <c r="EA20" s="234"/>
    </row>
    <row r="21" spans="1:131" s="235" customFormat="1" ht="26.25" customHeight="1" thickBot="1" x14ac:dyDescent="0.25">
      <c r="A21" s="238">
        <v>15</v>
      </c>
      <c r="B21" s="783"/>
      <c r="C21" s="784"/>
      <c r="D21" s="784"/>
      <c r="E21" s="784"/>
      <c r="F21" s="784"/>
      <c r="G21" s="784"/>
      <c r="H21" s="784"/>
      <c r="I21" s="784"/>
      <c r="J21" s="784"/>
      <c r="K21" s="784"/>
      <c r="L21" s="784"/>
      <c r="M21" s="784"/>
      <c r="N21" s="784"/>
      <c r="O21" s="784"/>
      <c r="P21" s="785"/>
      <c r="Q21" s="786"/>
      <c r="R21" s="787"/>
      <c r="S21" s="787"/>
      <c r="T21" s="787"/>
      <c r="U21" s="787"/>
      <c r="V21" s="787"/>
      <c r="W21" s="787"/>
      <c r="X21" s="787"/>
      <c r="Y21" s="787"/>
      <c r="Z21" s="787"/>
      <c r="AA21" s="787"/>
      <c r="AB21" s="787"/>
      <c r="AC21" s="787"/>
      <c r="AD21" s="787"/>
      <c r="AE21" s="788"/>
      <c r="AF21" s="789"/>
      <c r="AG21" s="790"/>
      <c r="AH21" s="790"/>
      <c r="AI21" s="790"/>
      <c r="AJ21" s="791"/>
      <c r="AK21" s="772"/>
      <c r="AL21" s="773"/>
      <c r="AM21" s="773"/>
      <c r="AN21" s="773"/>
      <c r="AO21" s="773"/>
      <c r="AP21" s="773"/>
      <c r="AQ21" s="773"/>
      <c r="AR21" s="773"/>
      <c r="AS21" s="773"/>
      <c r="AT21" s="773"/>
      <c r="AU21" s="774"/>
      <c r="AV21" s="774"/>
      <c r="AW21" s="774"/>
      <c r="AX21" s="774"/>
      <c r="AY21" s="775"/>
      <c r="AZ21" s="232"/>
      <c r="BA21" s="232"/>
      <c r="BB21" s="232"/>
      <c r="BC21" s="232"/>
      <c r="BD21" s="232"/>
      <c r="BE21" s="233"/>
      <c r="BF21" s="233"/>
      <c r="BG21" s="233"/>
      <c r="BH21" s="233"/>
      <c r="BI21" s="233"/>
      <c r="BJ21" s="233"/>
      <c r="BK21" s="233"/>
      <c r="BL21" s="233"/>
      <c r="BM21" s="233"/>
      <c r="BN21" s="233"/>
      <c r="BO21" s="233"/>
      <c r="BP21" s="233"/>
      <c r="BQ21" s="238">
        <v>15</v>
      </c>
      <c r="BR21" s="239"/>
      <c r="BS21" s="776"/>
      <c r="BT21" s="777"/>
      <c r="BU21" s="777"/>
      <c r="BV21" s="777"/>
      <c r="BW21" s="777"/>
      <c r="BX21" s="777"/>
      <c r="BY21" s="777"/>
      <c r="BZ21" s="777"/>
      <c r="CA21" s="777"/>
      <c r="CB21" s="777"/>
      <c r="CC21" s="777"/>
      <c r="CD21" s="777"/>
      <c r="CE21" s="777"/>
      <c r="CF21" s="777"/>
      <c r="CG21" s="778"/>
      <c r="CH21" s="779"/>
      <c r="CI21" s="780"/>
      <c r="CJ21" s="780"/>
      <c r="CK21" s="780"/>
      <c r="CL21" s="781"/>
      <c r="CM21" s="779"/>
      <c r="CN21" s="780"/>
      <c r="CO21" s="780"/>
      <c r="CP21" s="780"/>
      <c r="CQ21" s="781"/>
      <c r="CR21" s="779"/>
      <c r="CS21" s="780"/>
      <c r="CT21" s="780"/>
      <c r="CU21" s="780"/>
      <c r="CV21" s="781"/>
      <c r="CW21" s="779"/>
      <c r="CX21" s="780"/>
      <c r="CY21" s="780"/>
      <c r="CZ21" s="780"/>
      <c r="DA21" s="781"/>
      <c r="DB21" s="779"/>
      <c r="DC21" s="780"/>
      <c r="DD21" s="780"/>
      <c r="DE21" s="780"/>
      <c r="DF21" s="781"/>
      <c r="DG21" s="779"/>
      <c r="DH21" s="780"/>
      <c r="DI21" s="780"/>
      <c r="DJ21" s="780"/>
      <c r="DK21" s="781"/>
      <c r="DL21" s="779"/>
      <c r="DM21" s="780"/>
      <c r="DN21" s="780"/>
      <c r="DO21" s="780"/>
      <c r="DP21" s="781"/>
      <c r="DQ21" s="779"/>
      <c r="DR21" s="780"/>
      <c r="DS21" s="780"/>
      <c r="DT21" s="780"/>
      <c r="DU21" s="781"/>
      <c r="DV21" s="776"/>
      <c r="DW21" s="777"/>
      <c r="DX21" s="777"/>
      <c r="DY21" s="777"/>
      <c r="DZ21" s="782"/>
      <c r="EA21" s="234"/>
    </row>
    <row r="22" spans="1:131" s="235" customFormat="1" ht="26.25" customHeight="1" x14ac:dyDescent="0.2">
      <c r="A22" s="238">
        <v>16</v>
      </c>
      <c r="B22" s="783"/>
      <c r="C22" s="784"/>
      <c r="D22" s="784"/>
      <c r="E22" s="784"/>
      <c r="F22" s="784"/>
      <c r="G22" s="784"/>
      <c r="H22" s="784"/>
      <c r="I22" s="784"/>
      <c r="J22" s="784"/>
      <c r="K22" s="784"/>
      <c r="L22" s="784"/>
      <c r="M22" s="784"/>
      <c r="N22" s="784"/>
      <c r="O22" s="784"/>
      <c r="P22" s="785"/>
      <c r="Q22" s="809"/>
      <c r="R22" s="810"/>
      <c r="S22" s="810"/>
      <c r="T22" s="810"/>
      <c r="U22" s="810"/>
      <c r="V22" s="810"/>
      <c r="W22" s="810"/>
      <c r="X22" s="810"/>
      <c r="Y22" s="810"/>
      <c r="Z22" s="810"/>
      <c r="AA22" s="810"/>
      <c r="AB22" s="810"/>
      <c r="AC22" s="810"/>
      <c r="AD22" s="810"/>
      <c r="AE22" s="811"/>
      <c r="AF22" s="789"/>
      <c r="AG22" s="790"/>
      <c r="AH22" s="790"/>
      <c r="AI22" s="790"/>
      <c r="AJ22" s="791"/>
      <c r="AK22" s="812"/>
      <c r="AL22" s="813"/>
      <c r="AM22" s="813"/>
      <c r="AN22" s="813"/>
      <c r="AO22" s="813"/>
      <c r="AP22" s="813"/>
      <c r="AQ22" s="813"/>
      <c r="AR22" s="813"/>
      <c r="AS22" s="813"/>
      <c r="AT22" s="813"/>
      <c r="AU22" s="814"/>
      <c r="AV22" s="814"/>
      <c r="AW22" s="814"/>
      <c r="AX22" s="814"/>
      <c r="AY22" s="815"/>
      <c r="AZ22" s="816" t="s">
        <v>392</v>
      </c>
      <c r="BA22" s="816"/>
      <c r="BB22" s="816"/>
      <c r="BC22" s="816"/>
      <c r="BD22" s="817"/>
      <c r="BE22" s="233"/>
      <c r="BF22" s="233"/>
      <c r="BG22" s="233"/>
      <c r="BH22" s="233"/>
      <c r="BI22" s="233"/>
      <c r="BJ22" s="233"/>
      <c r="BK22" s="233"/>
      <c r="BL22" s="233"/>
      <c r="BM22" s="233"/>
      <c r="BN22" s="233"/>
      <c r="BO22" s="233"/>
      <c r="BP22" s="233"/>
      <c r="BQ22" s="238">
        <v>16</v>
      </c>
      <c r="BR22" s="239"/>
      <c r="BS22" s="776"/>
      <c r="BT22" s="777"/>
      <c r="BU22" s="777"/>
      <c r="BV22" s="777"/>
      <c r="BW22" s="777"/>
      <c r="BX22" s="777"/>
      <c r="BY22" s="777"/>
      <c r="BZ22" s="777"/>
      <c r="CA22" s="777"/>
      <c r="CB22" s="777"/>
      <c r="CC22" s="777"/>
      <c r="CD22" s="777"/>
      <c r="CE22" s="777"/>
      <c r="CF22" s="777"/>
      <c r="CG22" s="778"/>
      <c r="CH22" s="779"/>
      <c r="CI22" s="780"/>
      <c r="CJ22" s="780"/>
      <c r="CK22" s="780"/>
      <c r="CL22" s="781"/>
      <c r="CM22" s="779"/>
      <c r="CN22" s="780"/>
      <c r="CO22" s="780"/>
      <c r="CP22" s="780"/>
      <c r="CQ22" s="781"/>
      <c r="CR22" s="779"/>
      <c r="CS22" s="780"/>
      <c r="CT22" s="780"/>
      <c r="CU22" s="780"/>
      <c r="CV22" s="781"/>
      <c r="CW22" s="779"/>
      <c r="CX22" s="780"/>
      <c r="CY22" s="780"/>
      <c r="CZ22" s="780"/>
      <c r="DA22" s="781"/>
      <c r="DB22" s="779"/>
      <c r="DC22" s="780"/>
      <c r="DD22" s="780"/>
      <c r="DE22" s="780"/>
      <c r="DF22" s="781"/>
      <c r="DG22" s="779"/>
      <c r="DH22" s="780"/>
      <c r="DI22" s="780"/>
      <c r="DJ22" s="780"/>
      <c r="DK22" s="781"/>
      <c r="DL22" s="779"/>
      <c r="DM22" s="780"/>
      <c r="DN22" s="780"/>
      <c r="DO22" s="780"/>
      <c r="DP22" s="781"/>
      <c r="DQ22" s="779"/>
      <c r="DR22" s="780"/>
      <c r="DS22" s="780"/>
      <c r="DT22" s="780"/>
      <c r="DU22" s="781"/>
      <c r="DV22" s="776"/>
      <c r="DW22" s="777"/>
      <c r="DX22" s="777"/>
      <c r="DY22" s="777"/>
      <c r="DZ22" s="782"/>
      <c r="EA22" s="234"/>
    </row>
    <row r="23" spans="1:131" s="235" customFormat="1" ht="26.25" customHeight="1" thickBot="1" x14ac:dyDescent="0.25">
      <c r="A23" s="240" t="s">
        <v>393</v>
      </c>
      <c r="B23" s="796" t="s">
        <v>394</v>
      </c>
      <c r="C23" s="797"/>
      <c r="D23" s="797"/>
      <c r="E23" s="797"/>
      <c r="F23" s="797"/>
      <c r="G23" s="797"/>
      <c r="H23" s="797"/>
      <c r="I23" s="797"/>
      <c r="J23" s="797"/>
      <c r="K23" s="797"/>
      <c r="L23" s="797"/>
      <c r="M23" s="797"/>
      <c r="N23" s="797"/>
      <c r="O23" s="797"/>
      <c r="P23" s="798"/>
      <c r="Q23" s="799">
        <v>38037</v>
      </c>
      <c r="R23" s="800"/>
      <c r="S23" s="800"/>
      <c r="T23" s="800"/>
      <c r="U23" s="801"/>
      <c r="V23" s="802">
        <v>35556</v>
      </c>
      <c r="W23" s="800"/>
      <c r="X23" s="800"/>
      <c r="Y23" s="800"/>
      <c r="Z23" s="801"/>
      <c r="AA23" s="802">
        <v>2481</v>
      </c>
      <c r="AB23" s="800"/>
      <c r="AC23" s="800"/>
      <c r="AD23" s="800"/>
      <c r="AE23" s="803"/>
      <c r="AF23" s="804">
        <v>2351</v>
      </c>
      <c r="AG23" s="805"/>
      <c r="AH23" s="805"/>
      <c r="AI23" s="805"/>
      <c r="AJ23" s="806"/>
      <c r="AK23" s="807"/>
      <c r="AL23" s="808"/>
      <c r="AM23" s="808"/>
      <c r="AN23" s="808"/>
      <c r="AO23" s="808"/>
      <c r="AP23" s="805">
        <v>38621</v>
      </c>
      <c r="AQ23" s="805"/>
      <c r="AR23" s="805"/>
      <c r="AS23" s="805"/>
      <c r="AT23" s="805"/>
      <c r="AU23" s="819"/>
      <c r="AV23" s="819"/>
      <c r="AW23" s="819"/>
      <c r="AX23" s="819"/>
      <c r="AY23" s="820"/>
      <c r="AZ23" s="821" t="s">
        <v>395</v>
      </c>
      <c r="BA23" s="800"/>
      <c r="BB23" s="800"/>
      <c r="BC23" s="800"/>
      <c r="BD23" s="803"/>
      <c r="BE23" s="233"/>
      <c r="BF23" s="233"/>
      <c r="BG23" s="233"/>
      <c r="BH23" s="233"/>
      <c r="BI23" s="233"/>
      <c r="BJ23" s="233"/>
      <c r="BK23" s="233"/>
      <c r="BL23" s="233"/>
      <c r="BM23" s="233"/>
      <c r="BN23" s="233"/>
      <c r="BO23" s="233"/>
      <c r="BP23" s="233"/>
      <c r="BQ23" s="238">
        <v>17</v>
      </c>
      <c r="BR23" s="239"/>
      <c r="BS23" s="776"/>
      <c r="BT23" s="777"/>
      <c r="BU23" s="777"/>
      <c r="BV23" s="777"/>
      <c r="BW23" s="777"/>
      <c r="BX23" s="777"/>
      <c r="BY23" s="777"/>
      <c r="BZ23" s="777"/>
      <c r="CA23" s="777"/>
      <c r="CB23" s="777"/>
      <c r="CC23" s="777"/>
      <c r="CD23" s="777"/>
      <c r="CE23" s="777"/>
      <c r="CF23" s="777"/>
      <c r="CG23" s="778"/>
      <c r="CH23" s="779"/>
      <c r="CI23" s="780"/>
      <c r="CJ23" s="780"/>
      <c r="CK23" s="780"/>
      <c r="CL23" s="781"/>
      <c r="CM23" s="779"/>
      <c r="CN23" s="780"/>
      <c r="CO23" s="780"/>
      <c r="CP23" s="780"/>
      <c r="CQ23" s="781"/>
      <c r="CR23" s="779"/>
      <c r="CS23" s="780"/>
      <c r="CT23" s="780"/>
      <c r="CU23" s="780"/>
      <c r="CV23" s="781"/>
      <c r="CW23" s="779"/>
      <c r="CX23" s="780"/>
      <c r="CY23" s="780"/>
      <c r="CZ23" s="780"/>
      <c r="DA23" s="781"/>
      <c r="DB23" s="779"/>
      <c r="DC23" s="780"/>
      <c r="DD23" s="780"/>
      <c r="DE23" s="780"/>
      <c r="DF23" s="781"/>
      <c r="DG23" s="779"/>
      <c r="DH23" s="780"/>
      <c r="DI23" s="780"/>
      <c r="DJ23" s="780"/>
      <c r="DK23" s="781"/>
      <c r="DL23" s="779"/>
      <c r="DM23" s="780"/>
      <c r="DN23" s="780"/>
      <c r="DO23" s="780"/>
      <c r="DP23" s="781"/>
      <c r="DQ23" s="779"/>
      <c r="DR23" s="780"/>
      <c r="DS23" s="780"/>
      <c r="DT23" s="780"/>
      <c r="DU23" s="781"/>
      <c r="DV23" s="776"/>
      <c r="DW23" s="777"/>
      <c r="DX23" s="777"/>
      <c r="DY23" s="777"/>
      <c r="DZ23" s="782"/>
      <c r="EA23" s="234"/>
    </row>
    <row r="24" spans="1:131" s="235" customFormat="1" ht="26.25" customHeight="1" x14ac:dyDescent="0.2">
      <c r="A24" s="818" t="s">
        <v>396</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32"/>
      <c r="BA24" s="232"/>
      <c r="BB24" s="232"/>
      <c r="BC24" s="232"/>
      <c r="BD24" s="232"/>
      <c r="BE24" s="233"/>
      <c r="BF24" s="233"/>
      <c r="BG24" s="233"/>
      <c r="BH24" s="233"/>
      <c r="BI24" s="233"/>
      <c r="BJ24" s="233"/>
      <c r="BK24" s="233"/>
      <c r="BL24" s="233"/>
      <c r="BM24" s="233"/>
      <c r="BN24" s="233"/>
      <c r="BO24" s="233"/>
      <c r="BP24" s="233"/>
      <c r="BQ24" s="238">
        <v>18</v>
      </c>
      <c r="BR24" s="239"/>
      <c r="BS24" s="776"/>
      <c r="BT24" s="777"/>
      <c r="BU24" s="777"/>
      <c r="BV24" s="777"/>
      <c r="BW24" s="777"/>
      <c r="BX24" s="777"/>
      <c r="BY24" s="777"/>
      <c r="BZ24" s="777"/>
      <c r="CA24" s="777"/>
      <c r="CB24" s="777"/>
      <c r="CC24" s="777"/>
      <c r="CD24" s="777"/>
      <c r="CE24" s="777"/>
      <c r="CF24" s="777"/>
      <c r="CG24" s="778"/>
      <c r="CH24" s="779"/>
      <c r="CI24" s="780"/>
      <c r="CJ24" s="780"/>
      <c r="CK24" s="780"/>
      <c r="CL24" s="781"/>
      <c r="CM24" s="779"/>
      <c r="CN24" s="780"/>
      <c r="CO24" s="780"/>
      <c r="CP24" s="780"/>
      <c r="CQ24" s="781"/>
      <c r="CR24" s="779"/>
      <c r="CS24" s="780"/>
      <c r="CT24" s="780"/>
      <c r="CU24" s="780"/>
      <c r="CV24" s="781"/>
      <c r="CW24" s="779"/>
      <c r="CX24" s="780"/>
      <c r="CY24" s="780"/>
      <c r="CZ24" s="780"/>
      <c r="DA24" s="781"/>
      <c r="DB24" s="779"/>
      <c r="DC24" s="780"/>
      <c r="DD24" s="780"/>
      <c r="DE24" s="780"/>
      <c r="DF24" s="781"/>
      <c r="DG24" s="779"/>
      <c r="DH24" s="780"/>
      <c r="DI24" s="780"/>
      <c r="DJ24" s="780"/>
      <c r="DK24" s="781"/>
      <c r="DL24" s="779"/>
      <c r="DM24" s="780"/>
      <c r="DN24" s="780"/>
      <c r="DO24" s="780"/>
      <c r="DP24" s="781"/>
      <c r="DQ24" s="779"/>
      <c r="DR24" s="780"/>
      <c r="DS24" s="780"/>
      <c r="DT24" s="780"/>
      <c r="DU24" s="781"/>
      <c r="DV24" s="776"/>
      <c r="DW24" s="777"/>
      <c r="DX24" s="777"/>
      <c r="DY24" s="777"/>
      <c r="DZ24" s="782"/>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6"/>
      <c r="BT25" s="777"/>
      <c r="BU25" s="777"/>
      <c r="BV25" s="777"/>
      <c r="BW25" s="777"/>
      <c r="BX25" s="777"/>
      <c r="BY25" s="777"/>
      <c r="BZ25" s="777"/>
      <c r="CA25" s="777"/>
      <c r="CB25" s="777"/>
      <c r="CC25" s="777"/>
      <c r="CD25" s="777"/>
      <c r="CE25" s="777"/>
      <c r="CF25" s="777"/>
      <c r="CG25" s="778"/>
      <c r="CH25" s="779"/>
      <c r="CI25" s="780"/>
      <c r="CJ25" s="780"/>
      <c r="CK25" s="780"/>
      <c r="CL25" s="781"/>
      <c r="CM25" s="779"/>
      <c r="CN25" s="780"/>
      <c r="CO25" s="780"/>
      <c r="CP25" s="780"/>
      <c r="CQ25" s="781"/>
      <c r="CR25" s="779"/>
      <c r="CS25" s="780"/>
      <c r="CT25" s="780"/>
      <c r="CU25" s="780"/>
      <c r="CV25" s="781"/>
      <c r="CW25" s="779"/>
      <c r="CX25" s="780"/>
      <c r="CY25" s="780"/>
      <c r="CZ25" s="780"/>
      <c r="DA25" s="781"/>
      <c r="DB25" s="779"/>
      <c r="DC25" s="780"/>
      <c r="DD25" s="780"/>
      <c r="DE25" s="780"/>
      <c r="DF25" s="781"/>
      <c r="DG25" s="779"/>
      <c r="DH25" s="780"/>
      <c r="DI25" s="780"/>
      <c r="DJ25" s="780"/>
      <c r="DK25" s="781"/>
      <c r="DL25" s="779"/>
      <c r="DM25" s="780"/>
      <c r="DN25" s="780"/>
      <c r="DO25" s="780"/>
      <c r="DP25" s="781"/>
      <c r="DQ25" s="779"/>
      <c r="DR25" s="780"/>
      <c r="DS25" s="780"/>
      <c r="DT25" s="780"/>
      <c r="DU25" s="781"/>
      <c r="DV25" s="776"/>
      <c r="DW25" s="777"/>
      <c r="DX25" s="777"/>
      <c r="DY25" s="777"/>
      <c r="DZ25" s="782"/>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22" t="s">
        <v>401</v>
      </c>
      <c r="AG26" s="823"/>
      <c r="AH26" s="823"/>
      <c r="AI26" s="823"/>
      <c r="AJ26" s="824"/>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6"/>
      <c r="BT26" s="777"/>
      <c r="BU26" s="777"/>
      <c r="BV26" s="777"/>
      <c r="BW26" s="777"/>
      <c r="BX26" s="777"/>
      <c r="BY26" s="777"/>
      <c r="BZ26" s="777"/>
      <c r="CA26" s="777"/>
      <c r="CB26" s="777"/>
      <c r="CC26" s="777"/>
      <c r="CD26" s="777"/>
      <c r="CE26" s="777"/>
      <c r="CF26" s="777"/>
      <c r="CG26" s="778"/>
      <c r="CH26" s="779"/>
      <c r="CI26" s="780"/>
      <c r="CJ26" s="780"/>
      <c r="CK26" s="780"/>
      <c r="CL26" s="781"/>
      <c r="CM26" s="779"/>
      <c r="CN26" s="780"/>
      <c r="CO26" s="780"/>
      <c r="CP26" s="780"/>
      <c r="CQ26" s="781"/>
      <c r="CR26" s="779"/>
      <c r="CS26" s="780"/>
      <c r="CT26" s="780"/>
      <c r="CU26" s="780"/>
      <c r="CV26" s="781"/>
      <c r="CW26" s="779"/>
      <c r="CX26" s="780"/>
      <c r="CY26" s="780"/>
      <c r="CZ26" s="780"/>
      <c r="DA26" s="781"/>
      <c r="DB26" s="779"/>
      <c r="DC26" s="780"/>
      <c r="DD26" s="780"/>
      <c r="DE26" s="780"/>
      <c r="DF26" s="781"/>
      <c r="DG26" s="779"/>
      <c r="DH26" s="780"/>
      <c r="DI26" s="780"/>
      <c r="DJ26" s="780"/>
      <c r="DK26" s="781"/>
      <c r="DL26" s="779"/>
      <c r="DM26" s="780"/>
      <c r="DN26" s="780"/>
      <c r="DO26" s="780"/>
      <c r="DP26" s="781"/>
      <c r="DQ26" s="779"/>
      <c r="DR26" s="780"/>
      <c r="DS26" s="780"/>
      <c r="DT26" s="780"/>
      <c r="DU26" s="781"/>
      <c r="DV26" s="776"/>
      <c r="DW26" s="777"/>
      <c r="DX26" s="777"/>
      <c r="DY26" s="777"/>
      <c r="DZ26" s="782"/>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5"/>
      <c r="AG27" s="826"/>
      <c r="AH27" s="826"/>
      <c r="AI27" s="826"/>
      <c r="AJ27" s="827"/>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6"/>
      <c r="BT27" s="777"/>
      <c r="BU27" s="777"/>
      <c r="BV27" s="777"/>
      <c r="BW27" s="777"/>
      <c r="BX27" s="777"/>
      <c r="BY27" s="777"/>
      <c r="BZ27" s="777"/>
      <c r="CA27" s="777"/>
      <c r="CB27" s="777"/>
      <c r="CC27" s="777"/>
      <c r="CD27" s="777"/>
      <c r="CE27" s="777"/>
      <c r="CF27" s="777"/>
      <c r="CG27" s="778"/>
      <c r="CH27" s="779"/>
      <c r="CI27" s="780"/>
      <c r="CJ27" s="780"/>
      <c r="CK27" s="780"/>
      <c r="CL27" s="781"/>
      <c r="CM27" s="779"/>
      <c r="CN27" s="780"/>
      <c r="CO27" s="780"/>
      <c r="CP27" s="780"/>
      <c r="CQ27" s="781"/>
      <c r="CR27" s="779"/>
      <c r="CS27" s="780"/>
      <c r="CT27" s="780"/>
      <c r="CU27" s="780"/>
      <c r="CV27" s="781"/>
      <c r="CW27" s="779"/>
      <c r="CX27" s="780"/>
      <c r="CY27" s="780"/>
      <c r="CZ27" s="780"/>
      <c r="DA27" s="781"/>
      <c r="DB27" s="779"/>
      <c r="DC27" s="780"/>
      <c r="DD27" s="780"/>
      <c r="DE27" s="780"/>
      <c r="DF27" s="781"/>
      <c r="DG27" s="779"/>
      <c r="DH27" s="780"/>
      <c r="DI27" s="780"/>
      <c r="DJ27" s="780"/>
      <c r="DK27" s="781"/>
      <c r="DL27" s="779"/>
      <c r="DM27" s="780"/>
      <c r="DN27" s="780"/>
      <c r="DO27" s="780"/>
      <c r="DP27" s="781"/>
      <c r="DQ27" s="779"/>
      <c r="DR27" s="780"/>
      <c r="DS27" s="780"/>
      <c r="DT27" s="780"/>
      <c r="DU27" s="781"/>
      <c r="DV27" s="776"/>
      <c r="DW27" s="777"/>
      <c r="DX27" s="777"/>
      <c r="DY27" s="777"/>
      <c r="DZ27" s="782"/>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752">
        <v>4941</v>
      </c>
      <c r="R28" s="753"/>
      <c r="S28" s="753"/>
      <c r="T28" s="753"/>
      <c r="U28" s="754"/>
      <c r="V28" s="755">
        <v>4887</v>
      </c>
      <c r="W28" s="753"/>
      <c r="X28" s="753"/>
      <c r="Y28" s="753"/>
      <c r="Z28" s="754"/>
      <c r="AA28" s="755">
        <v>54</v>
      </c>
      <c r="AB28" s="753"/>
      <c r="AC28" s="753"/>
      <c r="AD28" s="753"/>
      <c r="AE28" s="756"/>
      <c r="AF28" s="830">
        <v>54</v>
      </c>
      <c r="AG28" s="831"/>
      <c r="AH28" s="831"/>
      <c r="AI28" s="831"/>
      <c r="AJ28" s="832"/>
      <c r="AK28" s="833">
        <v>378</v>
      </c>
      <c r="AL28" s="834"/>
      <c r="AM28" s="834"/>
      <c r="AN28" s="834"/>
      <c r="AO28" s="835"/>
      <c r="AP28" s="836" t="s">
        <v>534</v>
      </c>
      <c r="AQ28" s="834"/>
      <c r="AR28" s="834"/>
      <c r="AS28" s="834"/>
      <c r="AT28" s="835"/>
      <c r="AU28" s="836" t="s">
        <v>534</v>
      </c>
      <c r="AV28" s="834"/>
      <c r="AW28" s="834"/>
      <c r="AX28" s="834"/>
      <c r="AY28" s="835"/>
      <c r="AZ28" s="837" t="s">
        <v>534</v>
      </c>
      <c r="BA28" s="838"/>
      <c r="BB28" s="838"/>
      <c r="BC28" s="838"/>
      <c r="BD28" s="839"/>
      <c r="BE28" s="828"/>
      <c r="BF28" s="828"/>
      <c r="BG28" s="828"/>
      <c r="BH28" s="828"/>
      <c r="BI28" s="829"/>
      <c r="BJ28" s="232"/>
      <c r="BK28" s="232"/>
      <c r="BL28" s="232"/>
      <c r="BM28" s="232"/>
      <c r="BN28" s="232"/>
      <c r="BO28" s="241"/>
      <c r="BP28" s="241"/>
      <c r="BQ28" s="238">
        <v>22</v>
      </c>
      <c r="BR28" s="239"/>
      <c r="BS28" s="776"/>
      <c r="BT28" s="777"/>
      <c r="BU28" s="777"/>
      <c r="BV28" s="777"/>
      <c r="BW28" s="777"/>
      <c r="BX28" s="777"/>
      <c r="BY28" s="777"/>
      <c r="BZ28" s="777"/>
      <c r="CA28" s="777"/>
      <c r="CB28" s="777"/>
      <c r="CC28" s="777"/>
      <c r="CD28" s="777"/>
      <c r="CE28" s="777"/>
      <c r="CF28" s="777"/>
      <c r="CG28" s="778"/>
      <c r="CH28" s="779"/>
      <c r="CI28" s="780"/>
      <c r="CJ28" s="780"/>
      <c r="CK28" s="780"/>
      <c r="CL28" s="781"/>
      <c r="CM28" s="779"/>
      <c r="CN28" s="780"/>
      <c r="CO28" s="780"/>
      <c r="CP28" s="780"/>
      <c r="CQ28" s="781"/>
      <c r="CR28" s="779"/>
      <c r="CS28" s="780"/>
      <c r="CT28" s="780"/>
      <c r="CU28" s="780"/>
      <c r="CV28" s="781"/>
      <c r="CW28" s="779"/>
      <c r="CX28" s="780"/>
      <c r="CY28" s="780"/>
      <c r="CZ28" s="780"/>
      <c r="DA28" s="781"/>
      <c r="DB28" s="779"/>
      <c r="DC28" s="780"/>
      <c r="DD28" s="780"/>
      <c r="DE28" s="780"/>
      <c r="DF28" s="781"/>
      <c r="DG28" s="779"/>
      <c r="DH28" s="780"/>
      <c r="DI28" s="780"/>
      <c r="DJ28" s="780"/>
      <c r="DK28" s="781"/>
      <c r="DL28" s="779"/>
      <c r="DM28" s="780"/>
      <c r="DN28" s="780"/>
      <c r="DO28" s="780"/>
      <c r="DP28" s="781"/>
      <c r="DQ28" s="779"/>
      <c r="DR28" s="780"/>
      <c r="DS28" s="780"/>
      <c r="DT28" s="780"/>
      <c r="DU28" s="781"/>
      <c r="DV28" s="776"/>
      <c r="DW28" s="777"/>
      <c r="DX28" s="777"/>
      <c r="DY28" s="777"/>
      <c r="DZ28" s="782"/>
      <c r="EA28" s="230"/>
    </row>
    <row r="29" spans="1:131" ht="26.25" customHeight="1" x14ac:dyDescent="0.2">
      <c r="A29" s="242">
        <v>2</v>
      </c>
      <c r="B29" s="783" t="s">
        <v>407</v>
      </c>
      <c r="C29" s="784"/>
      <c r="D29" s="784"/>
      <c r="E29" s="784"/>
      <c r="F29" s="784"/>
      <c r="G29" s="784"/>
      <c r="H29" s="784"/>
      <c r="I29" s="784"/>
      <c r="J29" s="784"/>
      <c r="K29" s="784"/>
      <c r="L29" s="784"/>
      <c r="M29" s="784"/>
      <c r="N29" s="784"/>
      <c r="O29" s="784"/>
      <c r="P29" s="785"/>
      <c r="Q29" s="792">
        <v>447</v>
      </c>
      <c r="R29" s="790"/>
      <c r="S29" s="790"/>
      <c r="T29" s="790"/>
      <c r="U29" s="793"/>
      <c r="V29" s="788">
        <v>392</v>
      </c>
      <c r="W29" s="790"/>
      <c r="X29" s="790"/>
      <c r="Y29" s="790"/>
      <c r="Z29" s="793"/>
      <c r="AA29" s="788">
        <v>55</v>
      </c>
      <c r="AB29" s="790"/>
      <c r="AC29" s="790"/>
      <c r="AD29" s="790"/>
      <c r="AE29" s="791"/>
      <c r="AF29" s="789">
        <v>55</v>
      </c>
      <c r="AG29" s="790"/>
      <c r="AH29" s="790"/>
      <c r="AI29" s="790"/>
      <c r="AJ29" s="791"/>
      <c r="AK29" s="848">
        <v>199</v>
      </c>
      <c r="AL29" s="841"/>
      <c r="AM29" s="841"/>
      <c r="AN29" s="841"/>
      <c r="AO29" s="842"/>
      <c r="AP29" s="840" t="s">
        <v>534</v>
      </c>
      <c r="AQ29" s="841"/>
      <c r="AR29" s="841"/>
      <c r="AS29" s="841"/>
      <c r="AT29" s="842"/>
      <c r="AU29" s="840">
        <v>45</v>
      </c>
      <c r="AV29" s="841"/>
      <c r="AW29" s="841"/>
      <c r="AX29" s="841"/>
      <c r="AY29" s="842"/>
      <c r="AZ29" s="843" t="s">
        <v>534</v>
      </c>
      <c r="BA29" s="844"/>
      <c r="BB29" s="844"/>
      <c r="BC29" s="844"/>
      <c r="BD29" s="845"/>
      <c r="BE29" s="846"/>
      <c r="BF29" s="846"/>
      <c r="BG29" s="846"/>
      <c r="BH29" s="846"/>
      <c r="BI29" s="847"/>
      <c r="BJ29" s="232"/>
      <c r="BK29" s="232"/>
      <c r="BL29" s="232"/>
      <c r="BM29" s="232"/>
      <c r="BN29" s="232"/>
      <c r="BO29" s="241"/>
      <c r="BP29" s="241"/>
      <c r="BQ29" s="238">
        <v>23</v>
      </c>
      <c r="BR29" s="239"/>
      <c r="BS29" s="776"/>
      <c r="BT29" s="777"/>
      <c r="BU29" s="777"/>
      <c r="BV29" s="777"/>
      <c r="BW29" s="777"/>
      <c r="BX29" s="777"/>
      <c r="BY29" s="777"/>
      <c r="BZ29" s="777"/>
      <c r="CA29" s="777"/>
      <c r="CB29" s="777"/>
      <c r="CC29" s="777"/>
      <c r="CD29" s="777"/>
      <c r="CE29" s="777"/>
      <c r="CF29" s="777"/>
      <c r="CG29" s="778"/>
      <c r="CH29" s="779"/>
      <c r="CI29" s="780"/>
      <c r="CJ29" s="780"/>
      <c r="CK29" s="780"/>
      <c r="CL29" s="781"/>
      <c r="CM29" s="779"/>
      <c r="CN29" s="780"/>
      <c r="CO29" s="780"/>
      <c r="CP29" s="780"/>
      <c r="CQ29" s="781"/>
      <c r="CR29" s="779"/>
      <c r="CS29" s="780"/>
      <c r="CT29" s="780"/>
      <c r="CU29" s="780"/>
      <c r="CV29" s="781"/>
      <c r="CW29" s="779"/>
      <c r="CX29" s="780"/>
      <c r="CY29" s="780"/>
      <c r="CZ29" s="780"/>
      <c r="DA29" s="781"/>
      <c r="DB29" s="779"/>
      <c r="DC29" s="780"/>
      <c r="DD29" s="780"/>
      <c r="DE29" s="780"/>
      <c r="DF29" s="781"/>
      <c r="DG29" s="779"/>
      <c r="DH29" s="780"/>
      <c r="DI29" s="780"/>
      <c r="DJ29" s="780"/>
      <c r="DK29" s="781"/>
      <c r="DL29" s="779"/>
      <c r="DM29" s="780"/>
      <c r="DN29" s="780"/>
      <c r="DO29" s="780"/>
      <c r="DP29" s="781"/>
      <c r="DQ29" s="779"/>
      <c r="DR29" s="780"/>
      <c r="DS29" s="780"/>
      <c r="DT29" s="780"/>
      <c r="DU29" s="781"/>
      <c r="DV29" s="776"/>
      <c r="DW29" s="777"/>
      <c r="DX29" s="777"/>
      <c r="DY29" s="777"/>
      <c r="DZ29" s="782"/>
      <c r="EA29" s="230"/>
    </row>
    <row r="30" spans="1:131" ht="26.25" customHeight="1" x14ac:dyDescent="0.2">
      <c r="A30" s="242">
        <v>3</v>
      </c>
      <c r="B30" s="783" t="s">
        <v>408</v>
      </c>
      <c r="C30" s="784"/>
      <c r="D30" s="784"/>
      <c r="E30" s="784"/>
      <c r="F30" s="784"/>
      <c r="G30" s="784"/>
      <c r="H30" s="784"/>
      <c r="I30" s="784"/>
      <c r="J30" s="784"/>
      <c r="K30" s="784"/>
      <c r="L30" s="784"/>
      <c r="M30" s="784"/>
      <c r="N30" s="784"/>
      <c r="O30" s="784"/>
      <c r="P30" s="785"/>
      <c r="Q30" s="792">
        <v>1729</v>
      </c>
      <c r="R30" s="790"/>
      <c r="S30" s="790"/>
      <c r="T30" s="790"/>
      <c r="U30" s="793"/>
      <c r="V30" s="788">
        <v>1724</v>
      </c>
      <c r="W30" s="790"/>
      <c r="X30" s="790"/>
      <c r="Y30" s="790"/>
      <c r="Z30" s="793"/>
      <c r="AA30" s="788">
        <v>6</v>
      </c>
      <c r="AB30" s="790"/>
      <c r="AC30" s="790"/>
      <c r="AD30" s="790"/>
      <c r="AE30" s="791"/>
      <c r="AF30" s="789">
        <v>6</v>
      </c>
      <c r="AG30" s="790"/>
      <c r="AH30" s="790"/>
      <c r="AI30" s="790"/>
      <c r="AJ30" s="791"/>
      <c r="AK30" s="848">
        <v>978</v>
      </c>
      <c r="AL30" s="841"/>
      <c r="AM30" s="841"/>
      <c r="AN30" s="841"/>
      <c r="AO30" s="842"/>
      <c r="AP30" s="840" t="s">
        <v>534</v>
      </c>
      <c r="AQ30" s="841"/>
      <c r="AR30" s="841"/>
      <c r="AS30" s="841"/>
      <c r="AT30" s="842"/>
      <c r="AU30" s="840" t="s">
        <v>534</v>
      </c>
      <c r="AV30" s="841"/>
      <c r="AW30" s="841"/>
      <c r="AX30" s="841"/>
      <c r="AY30" s="842"/>
      <c r="AZ30" s="843" t="s">
        <v>534</v>
      </c>
      <c r="BA30" s="844"/>
      <c r="BB30" s="844"/>
      <c r="BC30" s="844"/>
      <c r="BD30" s="845"/>
      <c r="BE30" s="846"/>
      <c r="BF30" s="846"/>
      <c r="BG30" s="846"/>
      <c r="BH30" s="846"/>
      <c r="BI30" s="847"/>
      <c r="BJ30" s="232"/>
      <c r="BK30" s="232"/>
      <c r="BL30" s="232"/>
      <c r="BM30" s="232"/>
      <c r="BN30" s="232"/>
      <c r="BO30" s="241"/>
      <c r="BP30" s="241"/>
      <c r="BQ30" s="238">
        <v>24</v>
      </c>
      <c r="BR30" s="239"/>
      <c r="BS30" s="776"/>
      <c r="BT30" s="777"/>
      <c r="BU30" s="777"/>
      <c r="BV30" s="777"/>
      <c r="BW30" s="777"/>
      <c r="BX30" s="777"/>
      <c r="BY30" s="777"/>
      <c r="BZ30" s="777"/>
      <c r="CA30" s="777"/>
      <c r="CB30" s="777"/>
      <c r="CC30" s="777"/>
      <c r="CD30" s="777"/>
      <c r="CE30" s="777"/>
      <c r="CF30" s="777"/>
      <c r="CG30" s="778"/>
      <c r="CH30" s="779"/>
      <c r="CI30" s="780"/>
      <c r="CJ30" s="780"/>
      <c r="CK30" s="780"/>
      <c r="CL30" s="781"/>
      <c r="CM30" s="779"/>
      <c r="CN30" s="780"/>
      <c r="CO30" s="780"/>
      <c r="CP30" s="780"/>
      <c r="CQ30" s="781"/>
      <c r="CR30" s="779"/>
      <c r="CS30" s="780"/>
      <c r="CT30" s="780"/>
      <c r="CU30" s="780"/>
      <c r="CV30" s="781"/>
      <c r="CW30" s="779"/>
      <c r="CX30" s="780"/>
      <c r="CY30" s="780"/>
      <c r="CZ30" s="780"/>
      <c r="DA30" s="781"/>
      <c r="DB30" s="779"/>
      <c r="DC30" s="780"/>
      <c r="DD30" s="780"/>
      <c r="DE30" s="780"/>
      <c r="DF30" s="781"/>
      <c r="DG30" s="779"/>
      <c r="DH30" s="780"/>
      <c r="DI30" s="780"/>
      <c r="DJ30" s="780"/>
      <c r="DK30" s="781"/>
      <c r="DL30" s="779"/>
      <c r="DM30" s="780"/>
      <c r="DN30" s="780"/>
      <c r="DO30" s="780"/>
      <c r="DP30" s="781"/>
      <c r="DQ30" s="779"/>
      <c r="DR30" s="780"/>
      <c r="DS30" s="780"/>
      <c r="DT30" s="780"/>
      <c r="DU30" s="781"/>
      <c r="DV30" s="776"/>
      <c r="DW30" s="777"/>
      <c r="DX30" s="777"/>
      <c r="DY30" s="777"/>
      <c r="DZ30" s="782"/>
      <c r="EA30" s="230"/>
    </row>
    <row r="31" spans="1:131" ht="26.25" customHeight="1" x14ac:dyDescent="0.2">
      <c r="A31" s="242">
        <v>4</v>
      </c>
      <c r="B31" s="783" t="s">
        <v>409</v>
      </c>
      <c r="C31" s="784"/>
      <c r="D31" s="784"/>
      <c r="E31" s="784"/>
      <c r="F31" s="784"/>
      <c r="G31" s="784"/>
      <c r="H31" s="784"/>
      <c r="I31" s="784"/>
      <c r="J31" s="784"/>
      <c r="K31" s="784"/>
      <c r="L31" s="784"/>
      <c r="M31" s="784"/>
      <c r="N31" s="784"/>
      <c r="O31" s="784"/>
      <c r="P31" s="785"/>
      <c r="Q31" s="792">
        <v>221</v>
      </c>
      <c r="R31" s="790"/>
      <c r="S31" s="790"/>
      <c r="T31" s="790"/>
      <c r="U31" s="793"/>
      <c r="V31" s="788">
        <v>207</v>
      </c>
      <c r="W31" s="790"/>
      <c r="X31" s="790"/>
      <c r="Y31" s="790"/>
      <c r="Z31" s="793"/>
      <c r="AA31" s="788">
        <v>15</v>
      </c>
      <c r="AB31" s="790"/>
      <c r="AC31" s="790"/>
      <c r="AD31" s="790"/>
      <c r="AE31" s="791"/>
      <c r="AF31" s="789">
        <v>15</v>
      </c>
      <c r="AG31" s="790"/>
      <c r="AH31" s="790"/>
      <c r="AI31" s="790"/>
      <c r="AJ31" s="791"/>
      <c r="AK31" s="848">
        <v>133</v>
      </c>
      <c r="AL31" s="841"/>
      <c r="AM31" s="841"/>
      <c r="AN31" s="841"/>
      <c r="AO31" s="842"/>
      <c r="AP31" s="840">
        <v>20</v>
      </c>
      <c r="AQ31" s="841"/>
      <c r="AR31" s="841"/>
      <c r="AS31" s="841"/>
      <c r="AT31" s="842"/>
      <c r="AU31" s="840">
        <v>13</v>
      </c>
      <c r="AV31" s="841"/>
      <c r="AW31" s="841"/>
      <c r="AX31" s="841"/>
      <c r="AY31" s="842"/>
      <c r="AZ31" s="843" t="s">
        <v>534</v>
      </c>
      <c r="BA31" s="844"/>
      <c r="BB31" s="844"/>
      <c r="BC31" s="844"/>
      <c r="BD31" s="845"/>
      <c r="BE31" s="846"/>
      <c r="BF31" s="846"/>
      <c r="BG31" s="846"/>
      <c r="BH31" s="846"/>
      <c r="BI31" s="847"/>
      <c r="BJ31" s="232"/>
      <c r="BK31" s="232"/>
      <c r="BL31" s="232"/>
      <c r="BM31" s="232"/>
      <c r="BN31" s="232"/>
      <c r="BO31" s="241"/>
      <c r="BP31" s="241"/>
      <c r="BQ31" s="238">
        <v>25</v>
      </c>
      <c r="BR31" s="239"/>
      <c r="BS31" s="776"/>
      <c r="BT31" s="777"/>
      <c r="BU31" s="777"/>
      <c r="BV31" s="777"/>
      <c r="BW31" s="777"/>
      <c r="BX31" s="777"/>
      <c r="BY31" s="777"/>
      <c r="BZ31" s="777"/>
      <c r="CA31" s="777"/>
      <c r="CB31" s="777"/>
      <c r="CC31" s="777"/>
      <c r="CD31" s="777"/>
      <c r="CE31" s="777"/>
      <c r="CF31" s="777"/>
      <c r="CG31" s="778"/>
      <c r="CH31" s="779"/>
      <c r="CI31" s="780"/>
      <c r="CJ31" s="780"/>
      <c r="CK31" s="780"/>
      <c r="CL31" s="781"/>
      <c r="CM31" s="779"/>
      <c r="CN31" s="780"/>
      <c r="CO31" s="780"/>
      <c r="CP31" s="780"/>
      <c r="CQ31" s="781"/>
      <c r="CR31" s="779"/>
      <c r="CS31" s="780"/>
      <c r="CT31" s="780"/>
      <c r="CU31" s="780"/>
      <c r="CV31" s="781"/>
      <c r="CW31" s="779"/>
      <c r="CX31" s="780"/>
      <c r="CY31" s="780"/>
      <c r="CZ31" s="780"/>
      <c r="DA31" s="781"/>
      <c r="DB31" s="779"/>
      <c r="DC31" s="780"/>
      <c r="DD31" s="780"/>
      <c r="DE31" s="780"/>
      <c r="DF31" s="781"/>
      <c r="DG31" s="779"/>
      <c r="DH31" s="780"/>
      <c r="DI31" s="780"/>
      <c r="DJ31" s="780"/>
      <c r="DK31" s="781"/>
      <c r="DL31" s="779"/>
      <c r="DM31" s="780"/>
      <c r="DN31" s="780"/>
      <c r="DO31" s="780"/>
      <c r="DP31" s="781"/>
      <c r="DQ31" s="779"/>
      <c r="DR31" s="780"/>
      <c r="DS31" s="780"/>
      <c r="DT31" s="780"/>
      <c r="DU31" s="781"/>
      <c r="DV31" s="776"/>
      <c r="DW31" s="777"/>
      <c r="DX31" s="777"/>
      <c r="DY31" s="777"/>
      <c r="DZ31" s="782"/>
      <c r="EA31" s="230"/>
    </row>
    <row r="32" spans="1:131" ht="26.25" customHeight="1" x14ac:dyDescent="0.2">
      <c r="A32" s="242">
        <v>5</v>
      </c>
      <c r="B32" s="783" t="s">
        <v>410</v>
      </c>
      <c r="C32" s="784"/>
      <c r="D32" s="784"/>
      <c r="E32" s="784"/>
      <c r="F32" s="784"/>
      <c r="G32" s="784"/>
      <c r="H32" s="784"/>
      <c r="I32" s="784"/>
      <c r="J32" s="784"/>
      <c r="K32" s="784"/>
      <c r="L32" s="784"/>
      <c r="M32" s="784"/>
      <c r="N32" s="784"/>
      <c r="O32" s="784"/>
      <c r="P32" s="785"/>
      <c r="Q32" s="792">
        <v>231</v>
      </c>
      <c r="R32" s="790"/>
      <c r="S32" s="790"/>
      <c r="T32" s="790"/>
      <c r="U32" s="793"/>
      <c r="V32" s="788">
        <v>217</v>
      </c>
      <c r="W32" s="790"/>
      <c r="X32" s="790"/>
      <c r="Y32" s="790"/>
      <c r="Z32" s="793"/>
      <c r="AA32" s="788">
        <v>15</v>
      </c>
      <c r="AB32" s="790"/>
      <c r="AC32" s="790"/>
      <c r="AD32" s="790"/>
      <c r="AE32" s="791"/>
      <c r="AF32" s="789">
        <v>15</v>
      </c>
      <c r="AG32" s="790"/>
      <c r="AH32" s="790"/>
      <c r="AI32" s="790"/>
      <c r="AJ32" s="791"/>
      <c r="AK32" s="848">
        <v>17</v>
      </c>
      <c r="AL32" s="841"/>
      <c r="AM32" s="841"/>
      <c r="AN32" s="841"/>
      <c r="AO32" s="842"/>
      <c r="AP32" s="840">
        <v>14</v>
      </c>
      <c r="AQ32" s="841"/>
      <c r="AR32" s="841"/>
      <c r="AS32" s="841"/>
      <c r="AT32" s="842"/>
      <c r="AU32" s="840" t="s">
        <v>534</v>
      </c>
      <c r="AV32" s="841"/>
      <c r="AW32" s="841"/>
      <c r="AX32" s="841"/>
      <c r="AY32" s="842"/>
      <c r="AZ32" s="843" t="s">
        <v>534</v>
      </c>
      <c r="BA32" s="844"/>
      <c r="BB32" s="844"/>
      <c r="BC32" s="844"/>
      <c r="BD32" s="845"/>
      <c r="BE32" s="846"/>
      <c r="BF32" s="846"/>
      <c r="BG32" s="846"/>
      <c r="BH32" s="846"/>
      <c r="BI32" s="847"/>
      <c r="BJ32" s="232"/>
      <c r="BK32" s="232"/>
      <c r="BL32" s="232"/>
      <c r="BM32" s="232"/>
      <c r="BN32" s="232"/>
      <c r="BO32" s="241"/>
      <c r="BP32" s="241"/>
      <c r="BQ32" s="238">
        <v>26</v>
      </c>
      <c r="BR32" s="239"/>
      <c r="BS32" s="776"/>
      <c r="BT32" s="777"/>
      <c r="BU32" s="777"/>
      <c r="BV32" s="777"/>
      <c r="BW32" s="777"/>
      <c r="BX32" s="777"/>
      <c r="BY32" s="777"/>
      <c r="BZ32" s="777"/>
      <c r="CA32" s="777"/>
      <c r="CB32" s="777"/>
      <c r="CC32" s="777"/>
      <c r="CD32" s="777"/>
      <c r="CE32" s="777"/>
      <c r="CF32" s="777"/>
      <c r="CG32" s="778"/>
      <c r="CH32" s="779"/>
      <c r="CI32" s="780"/>
      <c r="CJ32" s="780"/>
      <c r="CK32" s="780"/>
      <c r="CL32" s="781"/>
      <c r="CM32" s="779"/>
      <c r="CN32" s="780"/>
      <c r="CO32" s="780"/>
      <c r="CP32" s="780"/>
      <c r="CQ32" s="781"/>
      <c r="CR32" s="779"/>
      <c r="CS32" s="780"/>
      <c r="CT32" s="780"/>
      <c r="CU32" s="780"/>
      <c r="CV32" s="781"/>
      <c r="CW32" s="779"/>
      <c r="CX32" s="780"/>
      <c r="CY32" s="780"/>
      <c r="CZ32" s="780"/>
      <c r="DA32" s="781"/>
      <c r="DB32" s="779"/>
      <c r="DC32" s="780"/>
      <c r="DD32" s="780"/>
      <c r="DE32" s="780"/>
      <c r="DF32" s="781"/>
      <c r="DG32" s="779"/>
      <c r="DH32" s="780"/>
      <c r="DI32" s="780"/>
      <c r="DJ32" s="780"/>
      <c r="DK32" s="781"/>
      <c r="DL32" s="779"/>
      <c r="DM32" s="780"/>
      <c r="DN32" s="780"/>
      <c r="DO32" s="780"/>
      <c r="DP32" s="781"/>
      <c r="DQ32" s="779"/>
      <c r="DR32" s="780"/>
      <c r="DS32" s="780"/>
      <c r="DT32" s="780"/>
      <c r="DU32" s="781"/>
      <c r="DV32" s="776"/>
      <c r="DW32" s="777"/>
      <c r="DX32" s="777"/>
      <c r="DY32" s="777"/>
      <c r="DZ32" s="782"/>
      <c r="EA32" s="230"/>
    </row>
    <row r="33" spans="1:131" ht="26.25" customHeight="1" x14ac:dyDescent="0.2">
      <c r="A33" s="242">
        <v>6</v>
      </c>
      <c r="B33" s="783" t="s">
        <v>411</v>
      </c>
      <c r="C33" s="784"/>
      <c r="D33" s="784"/>
      <c r="E33" s="784"/>
      <c r="F33" s="784"/>
      <c r="G33" s="784"/>
      <c r="H33" s="784"/>
      <c r="I33" s="784"/>
      <c r="J33" s="784"/>
      <c r="K33" s="784"/>
      <c r="L33" s="784"/>
      <c r="M33" s="784"/>
      <c r="N33" s="784"/>
      <c r="O33" s="784"/>
      <c r="P33" s="785"/>
      <c r="Q33" s="792">
        <v>6732</v>
      </c>
      <c r="R33" s="790"/>
      <c r="S33" s="790"/>
      <c r="T33" s="790"/>
      <c r="U33" s="793"/>
      <c r="V33" s="788">
        <v>6546</v>
      </c>
      <c r="W33" s="790"/>
      <c r="X33" s="790"/>
      <c r="Y33" s="790"/>
      <c r="Z33" s="793"/>
      <c r="AA33" s="788">
        <v>186</v>
      </c>
      <c r="AB33" s="790"/>
      <c r="AC33" s="790"/>
      <c r="AD33" s="790"/>
      <c r="AE33" s="791"/>
      <c r="AF33" s="789">
        <v>2711</v>
      </c>
      <c r="AG33" s="790"/>
      <c r="AH33" s="790"/>
      <c r="AI33" s="790"/>
      <c r="AJ33" s="791"/>
      <c r="AK33" s="848">
        <v>1220</v>
      </c>
      <c r="AL33" s="841"/>
      <c r="AM33" s="841"/>
      <c r="AN33" s="841"/>
      <c r="AO33" s="842"/>
      <c r="AP33" s="840">
        <v>4992</v>
      </c>
      <c r="AQ33" s="841"/>
      <c r="AR33" s="841"/>
      <c r="AS33" s="841"/>
      <c r="AT33" s="842"/>
      <c r="AU33" s="840">
        <v>3090</v>
      </c>
      <c r="AV33" s="841"/>
      <c r="AW33" s="841"/>
      <c r="AX33" s="841"/>
      <c r="AY33" s="842"/>
      <c r="AZ33" s="843" t="s">
        <v>534</v>
      </c>
      <c r="BA33" s="844"/>
      <c r="BB33" s="844"/>
      <c r="BC33" s="844"/>
      <c r="BD33" s="845"/>
      <c r="BE33" s="846" t="s">
        <v>412</v>
      </c>
      <c r="BF33" s="846"/>
      <c r="BG33" s="846"/>
      <c r="BH33" s="846"/>
      <c r="BI33" s="847"/>
      <c r="BJ33" s="232"/>
      <c r="BK33" s="232"/>
      <c r="BL33" s="232"/>
      <c r="BM33" s="232"/>
      <c r="BN33" s="232"/>
      <c r="BO33" s="241"/>
      <c r="BP33" s="241"/>
      <c r="BQ33" s="238">
        <v>27</v>
      </c>
      <c r="BR33" s="239"/>
      <c r="BS33" s="776"/>
      <c r="BT33" s="777"/>
      <c r="BU33" s="777"/>
      <c r="BV33" s="777"/>
      <c r="BW33" s="777"/>
      <c r="BX33" s="777"/>
      <c r="BY33" s="777"/>
      <c r="BZ33" s="777"/>
      <c r="CA33" s="777"/>
      <c r="CB33" s="777"/>
      <c r="CC33" s="777"/>
      <c r="CD33" s="777"/>
      <c r="CE33" s="777"/>
      <c r="CF33" s="777"/>
      <c r="CG33" s="778"/>
      <c r="CH33" s="779"/>
      <c r="CI33" s="780"/>
      <c r="CJ33" s="780"/>
      <c r="CK33" s="780"/>
      <c r="CL33" s="781"/>
      <c r="CM33" s="779"/>
      <c r="CN33" s="780"/>
      <c r="CO33" s="780"/>
      <c r="CP33" s="780"/>
      <c r="CQ33" s="781"/>
      <c r="CR33" s="779"/>
      <c r="CS33" s="780"/>
      <c r="CT33" s="780"/>
      <c r="CU33" s="780"/>
      <c r="CV33" s="781"/>
      <c r="CW33" s="779"/>
      <c r="CX33" s="780"/>
      <c r="CY33" s="780"/>
      <c r="CZ33" s="780"/>
      <c r="DA33" s="781"/>
      <c r="DB33" s="779"/>
      <c r="DC33" s="780"/>
      <c r="DD33" s="780"/>
      <c r="DE33" s="780"/>
      <c r="DF33" s="781"/>
      <c r="DG33" s="779"/>
      <c r="DH33" s="780"/>
      <c r="DI33" s="780"/>
      <c r="DJ33" s="780"/>
      <c r="DK33" s="781"/>
      <c r="DL33" s="779"/>
      <c r="DM33" s="780"/>
      <c r="DN33" s="780"/>
      <c r="DO33" s="780"/>
      <c r="DP33" s="781"/>
      <c r="DQ33" s="779"/>
      <c r="DR33" s="780"/>
      <c r="DS33" s="780"/>
      <c r="DT33" s="780"/>
      <c r="DU33" s="781"/>
      <c r="DV33" s="776"/>
      <c r="DW33" s="777"/>
      <c r="DX33" s="777"/>
      <c r="DY33" s="777"/>
      <c r="DZ33" s="782"/>
      <c r="EA33" s="230"/>
    </row>
    <row r="34" spans="1:131" ht="26.25" customHeight="1" x14ac:dyDescent="0.2">
      <c r="A34" s="242">
        <v>7</v>
      </c>
      <c r="B34" s="783" t="s">
        <v>413</v>
      </c>
      <c r="C34" s="784"/>
      <c r="D34" s="784"/>
      <c r="E34" s="784"/>
      <c r="F34" s="784"/>
      <c r="G34" s="784"/>
      <c r="H34" s="784"/>
      <c r="I34" s="784"/>
      <c r="J34" s="784"/>
      <c r="K34" s="784"/>
      <c r="L34" s="784"/>
      <c r="M34" s="784"/>
      <c r="N34" s="784"/>
      <c r="O34" s="784"/>
      <c r="P34" s="785"/>
      <c r="Q34" s="792">
        <v>1226</v>
      </c>
      <c r="R34" s="790"/>
      <c r="S34" s="790"/>
      <c r="T34" s="790"/>
      <c r="U34" s="793"/>
      <c r="V34" s="788">
        <v>1120</v>
      </c>
      <c r="W34" s="790"/>
      <c r="X34" s="790"/>
      <c r="Y34" s="790"/>
      <c r="Z34" s="793"/>
      <c r="AA34" s="788">
        <v>105</v>
      </c>
      <c r="AB34" s="790"/>
      <c r="AC34" s="790"/>
      <c r="AD34" s="790"/>
      <c r="AE34" s="791"/>
      <c r="AF34" s="789">
        <v>1133</v>
      </c>
      <c r="AG34" s="790"/>
      <c r="AH34" s="790"/>
      <c r="AI34" s="790"/>
      <c r="AJ34" s="791"/>
      <c r="AK34" s="848">
        <v>363</v>
      </c>
      <c r="AL34" s="841"/>
      <c r="AM34" s="841"/>
      <c r="AN34" s="841"/>
      <c r="AO34" s="842"/>
      <c r="AP34" s="840">
        <v>3485</v>
      </c>
      <c r="AQ34" s="841"/>
      <c r="AR34" s="841"/>
      <c r="AS34" s="841"/>
      <c r="AT34" s="842"/>
      <c r="AU34" s="840">
        <v>1331</v>
      </c>
      <c r="AV34" s="841"/>
      <c r="AW34" s="841"/>
      <c r="AX34" s="841"/>
      <c r="AY34" s="842"/>
      <c r="AZ34" s="843" t="s">
        <v>534</v>
      </c>
      <c r="BA34" s="844"/>
      <c r="BB34" s="844"/>
      <c r="BC34" s="844"/>
      <c r="BD34" s="845"/>
      <c r="BE34" s="846" t="s">
        <v>412</v>
      </c>
      <c r="BF34" s="846"/>
      <c r="BG34" s="846"/>
      <c r="BH34" s="846"/>
      <c r="BI34" s="847"/>
      <c r="BJ34" s="232"/>
      <c r="BK34" s="232"/>
      <c r="BL34" s="232"/>
      <c r="BM34" s="232"/>
      <c r="BN34" s="232"/>
      <c r="BO34" s="241"/>
      <c r="BP34" s="241"/>
      <c r="BQ34" s="238">
        <v>28</v>
      </c>
      <c r="BR34" s="239"/>
      <c r="BS34" s="776"/>
      <c r="BT34" s="777"/>
      <c r="BU34" s="777"/>
      <c r="BV34" s="777"/>
      <c r="BW34" s="777"/>
      <c r="BX34" s="777"/>
      <c r="BY34" s="777"/>
      <c r="BZ34" s="777"/>
      <c r="CA34" s="777"/>
      <c r="CB34" s="777"/>
      <c r="CC34" s="777"/>
      <c r="CD34" s="777"/>
      <c r="CE34" s="777"/>
      <c r="CF34" s="777"/>
      <c r="CG34" s="778"/>
      <c r="CH34" s="779"/>
      <c r="CI34" s="780"/>
      <c r="CJ34" s="780"/>
      <c r="CK34" s="780"/>
      <c r="CL34" s="781"/>
      <c r="CM34" s="779"/>
      <c r="CN34" s="780"/>
      <c r="CO34" s="780"/>
      <c r="CP34" s="780"/>
      <c r="CQ34" s="781"/>
      <c r="CR34" s="779"/>
      <c r="CS34" s="780"/>
      <c r="CT34" s="780"/>
      <c r="CU34" s="780"/>
      <c r="CV34" s="781"/>
      <c r="CW34" s="779"/>
      <c r="CX34" s="780"/>
      <c r="CY34" s="780"/>
      <c r="CZ34" s="780"/>
      <c r="DA34" s="781"/>
      <c r="DB34" s="779"/>
      <c r="DC34" s="780"/>
      <c r="DD34" s="780"/>
      <c r="DE34" s="780"/>
      <c r="DF34" s="781"/>
      <c r="DG34" s="779"/>
      <c r="DH34" s="780"/>
      <c r="DI34" s="780"/>
      <c r="DJ34" s="780"/>
      <c r="DK34" s="781"/>
      <c r="DL34" s="779"/>
      <c r="DM34" s="780"/>
      <c r="DN34" s="780"/>
      <c r="DO34" s="780"/>
      <c r="DP34" s="781"/>
      <c r="DQ34" s="779"/>
      <c r="DR34" s="780"/>
      <c r="DS34" s="780"/>
      <c r="DT34" s="780"/>
      <c r="DU34" s="781"/>
      <c r="DV34" s="776"/>
      <c r="DW34" s="777"/>
      <c r="DX34" s="777"/>
      <c r="DY34" s="777"/>
      <c r="DZ34" s="782"/>
      <c r="EA34" s="230"/>
    </row>
    <row r="35" spans="1:131" ht="26.25" customHeight="1" x14ac:dyDescent="0.2">
      <c r="A35" s="242">
        <v>8</v>
      </c>
      <c r="B35" s="783" t="s">
        <v>414</v>
      </c>
      <c r="C35" s="784"/>
      <c r="D35" s="784"/>
      <c r="E35" s="784"/>
      <c r="F35" s="784"/>
      <c r="G35" s="784"/>
      <c r="H35" s="784"/>
      <c r="I35" s="784"/>
      <c r="J35" s="784"/>
      <c r="K35" s="784"/>
      <c r="L35" s="784"/>
      <c r="M35" s="784"/>
      <c r="N35" s="784"/>
      <c r="O35" s="784"/>
      <c r="P35" s="785"/>
      <c r="Q35" s="792">
        <v>2709</v>
      </c>
      <c r="R35" s="790"/>
      <c r="S35" s="790"/>
      <c r="T35" s="790"/>
      <c r="U35" s="793"/>
      <c r="V35" s="788">
        <v>2590</v>
      </c>
      <c r="W35" s="790"/>
      <c r="X35" s="790"/>
      <c r="Y35" s="790"/>
      <c r="Z35" s="793"/>
      <c r="AA35" s="788">
        <v>119</v>
      </c>
      <c r="AB35" s="790"/>
      <c r="AC35" s="790"/>
      <c r="AD35" s="790"/>
      <c r="AE35" s="791"/>
      <c r="AF35" s="789">
        <v>572</v>
      </c>
      <c r="AG35" s="790"/>
      <c r="AH35" s="790"/>
      <c r="AI35" s="790"/>
      <c r="AJ35" s="791"/>
      <c r="AK35" s="848">
        <v>1501</v>
      </c>
      <c r="AL35" s="841"/>
      <c r="AM35" s="841"/>
      <c r="AN35" s="841"/>
      <c r="AO35" s="842"/>
      <c r="AP35" s="840">
        <v>13209</v>
      </c>
      <c r="AQ35" s="841"/>
      <c r="AR35" s="841"/>
      <c r="AS35" s="841"/>
      <c r="AT35" s="842"/>
      <c r="AU35" s="840">
        <v>7991</v>
      </c>
      <c r="AV35" s="841"/>
      <c r="AW35" s="841"/>
      <c r="AX35" s="841"/>
      <c r="AY35" s="842"/>
      <c r="AZ35" s="843" t="s">
        <v>534</v>
      </c>
      <c r="BA35" s="844"/>
      <c r="BB35" s="844"/>
      <c r="BC35" s="844"/>
      <c r="BD35" s="845"/>
      <c r="BE35" s="846" t="s">
        <v>415</v>
      </c>
      <c r="BF35" s="846"/>
      <c r="BG35" s="846"/>
      <c r="BH35" s="846"/>
      <c r="BI35" s="847"/>
      <c r="BJ35" s="232"/>
      <c r="BK35" s="232"/>
      <c r="BL35" s="232"/>
      <c r="BM35" s="232"/>
      <c r="BN35" s="232"/>
      <c r="BO35" s="241"/>
      <c r="BP35" s="241"/>
      <c r="BQ35" s="238">
        <v>29</v>
      </c>
      <c r="BR35" s="239"/>
      <c r="BS35" s="776"/>
      <c r="BT35" s="777"/>
      <c r="BU35" s="777"/>
      <c r="BV35" s="777"/>
      <c r="BW35" s="777"/>
      <c r="BX35" s="777"/>
      <c r="BY35" s="777"/>
      <c r="BZ35" s="777"/>
      <c r="CA35" s="777"/>
      <c r="CB35" s="777"/>
      <c r="CC35" s="777"/>
      <c r="CD35" s="777"/>
      <c r="CE35" s="777"/>
      <c r="CF35" s="777"/>
      <c r="CG35" s="778"/>
      <c r="CH35" s="779"/>
      <c r="CI35" s="780"/>
      <c r="CJ35" s="780"/>
      <c r="CK35" s="780"/>
      <c r="CL35" s="781"/>
      <c r="CM35" s="779"/>
      <c r="CN35" s="780"/>
      <c r="CO35" s="780"/>
      <c r="CP35" s="780"/>
      <c r="CQ35" s="781"/>
      <c r="CR35" s="779"/>
      <c r="CS35" s="780"/>
      <c r="CT35" s="780"/>
      <c r="CU35" s="780"/>
      <c r="CV35" s="781"/>
      <c r="CW35" s="779"/>
      <c r="CX35" s="780"/>
      <c r="CY35" s="780"/>
      <c r="CZ35" s="780"/>
      <c r="DA35" s="781"/>
      <c r="DB35" s="779"/>
      <c r="DC35" s="780"/>
      <c r="DD35" s="780"/>
      <c r="DE35" s="780"/>
      <c r="DF35" s="781"/>
      <c r="DG35" s="779"/>
      <c r="DH35" s="780"/>
      <c r="DI35" s="780"/>
      <c r="DJ35" s="780"/>
      <c r="DK35" s="781"/>
      <c r="DL35" s="779"/>
      <c r="DM35" s="780"/>
      <c r="DN35" s="780"/>
      <c r="DO35" s="780"/>
      <c r="DP35" s="781"/>
      <c r="DQ35" s="779"/>
      <c r="DR35" s="780"/>
      <c r="DS35" s="780"/>
      <c r="DT35" s="780"/>
      <c r="DU35" s="781"/>
      <c r="DV35" s="776"/>
      <c r="DW35" s="777"/>
      <c r="DX35" s="777"/>
      <c r="DY35" s="777"/>
      <c r="DZ35" s="782"/>
      <c r="EA35" s="230"/>
    </row>
    <row r="36" spans="1:131" ht="26.25" customHeight="1" x14ac:dyDescent="0.2">
      <c r="A36" s="242">
        <v>9</v>
      </c>
      <c r="B36" s="783" t="s">
        <v>416</v>
      </c>
      <c r="C36" s="784"/>
      <c r="D36" s="784"/>
      <c r="E36" s="784"/>
      <c r="F36" s="784"/>
      <c r="G36" s="784"/>
      <c r="H36" s="784"/>
      <c r="I36" s="784"/>
      <c r="J36" s="784"/>
      <c r="K36" s="784"/>
      <c r="L36" s="784"/>
      <c r="M36" s="784"/>
      <c r="N36" s="784"/>
      <c r="O36" s="784"/>
      <c r="P36" s="785"/>
      <c r="Q36" s="792" t="s">
        <v>534</v>
      </c>
      <c r="R36" s="790"/>
      <c r="S36" s="790"/>
      <c r="T36" s="790"/>
      <c r="U36" s="793"/>
      <c r="V36" s="788" t="s">
        <v>534</v>
      </c>
      <c r="W36" s="790"/>
      <c r="X36" s="790"/>
      <c r="Y36" s="790"/>
      <c r="Z36" s="793"/>
      <c r="AA36" s="788" t="s">
        <v>534</v>
      </c>
      <c r="AB36" s="790"/>
      <c r="AC36" s="790"/>
      <c r="AD36" s="790"/>
      <c r="AE36" s="791"/>
      <c r="AF36" s="789" t="s">
        <v>131</v>
      </c>
      <c r="AG36" s="790"/>
      <c r="AH36" s="790"/>
      <c r="AI36" s="790"/>
      <c r="AJ36" s="791"/>
      <c r="AK36" s="848" t="s">
        <v>534</v>
      </c>
      <c r="AL36" s="841"/>
      <c r="AM36" s="841"/>
      <c r="AN36" s="841"/>
      <c r="AO36" s="842"/>
      <c r="AP36" s="840" t="s">
        <v>534</v>
      </c>
      <c r="AQ36" s="841"/>
      <c r="AR36" s="841"/>
      <c r="AS36" s="841"/>
      <c r="AT36" s="842"/>
      <c r="AU36" s="840" t="s">
        <v>534</v>
      </c>
      <c r="AV36" s="841"/>
      <c r="AW36" s="841"/>
      <c r="AX36" s="841"/>
      <c r="AY36" s="842"/>
      <c r="AZ36" s="843" t="s">
        <v>534</v>
      </c>
      <c r="BA36" s="844"/>
      <c r="BB36" s="844"/>
      <c r="BC36" s="844"/>
      <c r="BD36" s="845"/>
      <c r="BE36" s="846" t="s">
        <v>417</v>
      </c>
      <c r="BF36" s="846"/>
      <c r="BG36" s="846"/>
      <c r="BH36" s="846"/>
      <c r="BI36" s="847"/>
      <c r="BJ36" s="232"/>
      <c r="BK36" s="232"/>
      <c r="BL36" s="232"/>
      <c r="BM36" s="232"/>
      <c r="BN36" s="232"/>
      <c r="BO36" s="241"/>
      <c r="BP36" s="241"/>
      <c r="BQ36" s="238">
        <v>30</v>
      </c>
      <c r="BR36" s="239"/>
      <c r="BS36" s="776"/>
      <c r="BT36" s="777"/>
      <c r="BU36" s="777"/>
      <c r="BV36" s="777"/>
      <c r="BW36" s="777"/>
      <c r="BX36" s="777"/>
      <c r="BY36" s="777"/>
      <c r="BZ36" s="777"/>
      <c r="CA36" s="777"/>
      <c r="CB36" s="777"/>
      <c r="CC36" s="777"/>
      <c r="CD36" s="777"/>
      <c r="CE36" s="777"/>
      <c r="CF36" s="777"/>
      <c r="CG36" s="778"/>
      <c r="CH36" s="779"/>
      <c r="CI36" s="780"/>
      <c r="CJ36" s="780"/>
      <c r="CK36" s="780"/>
      <c r="CL36" s="781"/>
      <c r="CM36" s="779"/>
      <c r="CN36" s="780"/>
      <c r="CO36" s="780"/>
      <c r="CP36" s="780"/>
      <c r="CQ36" s="781"/>
      <c r="CR36" s="779"/>
      <c r="CS36" s="780"/>
      <c r="CT36" s="780"/>
      <c r="CU36" s="780"/>
      <c r="CV36" s="781"/>
      <c r="CW36" s="779"/>
      <c r="CX36" s="780"/>
      <c r="CY36" s="780"/>
      <c r="CZ36" s="780"/>
      <c r="DA36" s="781"/>
      <c r="DB36" s="779"/>
      <c r="DC36" s="780"/>
      <c r="DD36" s="780"/>
      <c r="DE36" s="780"/>
      <c r="DF36" s="781"/>
      <c r="DG36" s="779"/>
      <c r="DH36" s="780"/>
      <c r="DI36" s="780"/>
      <c r="DJ36" s="780"/>
      <c r="DK36" s="781"/>
      <c r="DL36" s="779"/>
      <c r="DM36" s="780"/>
      <c r="DN36" s="780"/>
      <c r="DO36" s="780"/>
      <c r="DP36" s="781"/>
      <c r="DQ36" s="779"/>
      <c r="DR36" s="780"/>
      <c r="DS36" s="780"/>
      <c r="DT36" s="780"/>
      <c r="DU36" s="781"/>
      <c r="DV36" s="776"/>
      <c r="DW36" s="777"/>
      <c r="DX36" s="777"/>
      <c r="DY36" s="777"/>
      <c r="DZ36" s="782"/>
      <c r="EA36" s="230"/>
    </row>
    <row r="37" spans="1:131" ht="26.25" customHeight="1" x14ac:dyDescent="0.2">
      <c r="A37" s="242">
        <v>10</v>
      </c>
      <c r="B37" s="783"/>
      <c r="C37" s="784"/>
      <c r="D37" s="784"/>
      <c r="E37" s="784"/>
      <c r="F37" s="784"/>
      <c r="G37" s="784"/>
      <c r="H37" s="784"/>
      <c r="I37" s="784"/>
      <c r="J37" s="784"/>
      <c r="K37" s="784"/>
      <c r="L37" s="784"/>
      <c r="M37" s="784"/>
      <c r="N37" s="784"/>
      <c r="O37" s="784"/>
      <c r="P37" s="785"/>
      <c r="Q37" s="786"/>
      <c r="R37" s="787"/>
      <c r="S37" s="787"/>
      <c r="T37" s="787"/>
      <c r="U37" s="787"/>
      <c r="V37" s="787"/>
      <c r="W37" s="787"/>
      <c r="X37" s="787"/>
      <c r="Y37" s="787"/>
      <c r="Z37" s="787"/>
      <c r="AA37" s="787"/>
      <c r="AB37" s="787"/>
      <c r="AC37" s="787"/>
      <c r="AD37" s="787"/>
      <c r="AE37" s="788"/>
      <c r="AF37" s="789"/>
      <c r="AG37" s="790"/>
      <c r="AH37" s="790"/>
      <c r="AI37" s="790"/>
      <c r="AJ37" s="791"/>
      <c r="AK37" s="842"/>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32"/>
      <c r="BK37" s="232"/>
      <c r="BL37" s="232"/>
      <c r="BM37" s="232"/>
      <c r="BN37" s="232"/>
      <c r="BO37" s="241"/>
      <c r="BP37" s="241"/>
      <c r="BQ37" s="238">
        <v>31</v>
      </c>
      <c r="BR37" s="239"/>
      <c r="BS37" s="776"/>
      <c r="BT37" s="777"/>
      <c r="BU37" s="777"/>
      <c r="BV37" s="777"/>
      <c r="BW37" s="777"/>
      <c r="BX37" s="777"/>
      <c r="BY37" s="777"/>
      <c r="BZ37" s="777"/>
      <c r="CA37" s="777"/>
      <c r="CB37" s="777"/>
      <c r="CC37" s="777"/>
      <c r="CD37" s="777"/>
      <c r="CE37" s="777"/>
      <c r="CF37" s="777"/>
      <c r="CG37" s="778"/>
      <c r="CH37" s="779"/>
      <c r="CI37" s="780"/>
      <c r="CJ37" s="780"/>
      <c r="CK37" s="780"/>
      <c r="CL37" s="781"/>
      <c r="CM37" s="779"/>
      <c r="CN37" s="780"/>
      <c r="CO37" s="780"/>
      <c r="CP37" s="780"/>
      <c r="CQ37" s="781"/>
      <c r="CR37" s="779"/>
      <c r="CS37" s="780"/>
      <c r="CT37" s="780"/>
      <c r="CU37" s="780"/>
      <c r="CV37" s="781"/>
      <c r="CW37" s="779"/>
      <c r="CX37" s="780"/>
      <c r="CY37" s="780"/>
      <c r="CZ37" s="780"/>
      <c r="DA37" s="781"/>
      <c r="DB37" s="779"/>
      <c r="DC37" s="780"/>
      <c r="DD37" s="780"/>
      <c r="DE37" s="780"/>
      <c r="DF37" s="781"/>
      <c r="DG37" s="779"/>
      <c r="DH37" s="780"/>
      <c r="DI37" s="780"/>
      <c r="DJ37" s="780"/>
      <c r="DK37" s="781"/>
      <c r="DL37" s="779"/>
      <c r="DM37" s="780"/>
      <c r="DN37" s="780"/>
      <c r="DO37" s="780"/>
      <c r="DP37" s="781"/>
      <c r="DQ37" s="779"/>
      <c r="DR37" s="780"/>
      <c r="DS37" s="780"/>
      <c r="DT37" s="780"/>
      <c r="DU37" s="781"/>
      <c r="DV37" s="776"/>
      <c r="DW37" s="777"/>
      <c r="DX37" s="777"/>
      <c r="DY37" s="777"/>
      <c r="DZ37" s="782"/>
      <c r="EA37" s="230"/>
    </row>
    <row r="38" spans="1:131" ht="26.25" customHeight="1" x14ac:dyDescent="0.2">
      <c r="A38" s="242">
        <v>11</v>
      </c>
      <c r="B38" s="783"/>
      <c r="C38" s="784"/>
      <c r="D38" s="784"/>
      <c r="E38" s="784"/>
      <c r="F38" s="784"/>
      <c r="G38" s="784"/>
      <c r="H38" s="784"/>
      <c r="I38" s="784"/>
      <c r="J38" s="784"/>
      <c r="K38" s="784"/>
      <c r="L38" s="784"/>
      <c r="M38" s="784"/>
      <c r="N38" s="784"/>
      <c r="O38" s="784"/>
      <c r="P38" s="785"/>
      <c r="Q38" s="786"/>
      <c r="R38" s="787"/>
      <c r="S38" s="787"/>
      <c r="T38" s="787"/>
      <c r="U38" s="787"/>
      <c r="V38" s="787"/>
      <c r="W38" s="787"/>
      <c r="X38" s="787"/>
      <c r="Y38" s="787"/>
      <c r="Z38" s="787"/>
      <c r="AA38" s="787"/>
      <c r="AB38" s="787"/>
      <c r="AC38" s="787"/>
      <c r="AD38" s="787"/>
      <c r="AE38" s="788"/>
      <c r="AF38" s="789"/>
      <c r="AG38" s="790"/>
      <c r="AH38" s="790"/>
      <c r="AI38" s="790"/>
      <c r="AJ38" s="791"/>
      <c r="AK38" s="842"/>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32"/>
      <c r="BK38" s="232"/>
      <c r="BL38" s="232"/>
      <c r="BM38" s="232"/>
      <c r="BN38" s="232"/>
      <c r="BO38" s="241"/>
      <c r="BP38" s="241"/>
      <c r="BQ38" s="238">
        <v>32</v>
      </c>
      <c r="BR38" s="239"/>
      <c r="BS38" s="776"/>
      <c r="BT38" s="777"/>
      <c r="BU38" s="777"/>
      <c r="BV38" s="777"/>
      <c r="BW38" s="777"/>
      <c r="BX38" s="777"/>
      <c r="BY38" s="777"/>
      <c r="BZ38" s="777"/>
      <c r="CA38" s="777"/>
      <c r="CB38" s="777"/>
      <c r="CC38" s="777"/>
      <c r="CD38" s="777"/>
      <c r="CE38" s="777"/>
      <c r="CF38" s="777"/>
      <c r="CG38" s="778"/>
      <c r="CH38" s="779"/>
      <c r="CI38" s="780"/>
      <c r="CJ38" s="780"/>
      <c r="CK38" s="780"/>
      <c r="CL38" s="781"/>
      <c r="CM38" s="779"/>
      <c r="CN38" s="780"/>
      <c r="CO38" s="780"/>
      <c r="CP38" s="780"/>
      <c r="CQ38" s="781"/>
      <c r="CR38" s="779"/>
      <c r="CS38" s="780"/>
      <c r="CT38" s="780"/>
      <c r="CU38" s="780"/>
      <c r="CV38" s="781"/>
      <c r="CW38" s="779"/>
      <c r="CX38" s="780"/>
      <c r="CY38" s="780"/>
      <c r="CZ38" s="780"/>
      <c r="DA38" s="781"/>
      <c r="DB38" s="779"/>
      <c r="DC38" s="780"/>
      <c r="DD38" s="780"/>
      <c r="DE38" s="780"/>
      <c r="DF38" s="781"/>
      <c r="DG38" s="779"/>
      <c r="DH38" s="780"/>
      <c r="DI38" s="780"/>
      <c r="DJ38" s="780"/>
      <c r="DK38" s="781"/>
      <c r="DL38" s="779"/>
      <c r="DM38" s="780"/>
      <c r="DN38" s="780"/>
      <c r="DO38" s="780"/>
      <c r="DP38" s="781"/>
      <c r="DQ38" s="779"/>
      <c r="DR38" s="780"/>
      <c r="DS38" s="780"/>
      <c r="DT38" s="780"/>
      <c r="DU38" s="781"/>
      <c r="DV38" s="776"/>
      <c r="DW38" s="777"/>
      <c r="DX38" s="777"/>
      <c r="DY38" s="777"/>
      <c r="DZ38" s="782"/>
      <c r="EA38" s="230"/>
    </row>
    <row r="39" spans="1:131" ht="26.25" customHeight="1" x14ac:dyDescent="0.2">
      <c r="A39" s="242">
        <v>12</v>
      </c>
      <c r="B39" s="783"/>
      <c r="C39" s="784"/>
      <c r="D39" s="784"/>
      <c r="E39" s="784"/>
      <c r="F39" s="784"/>
      <c r="G39" s="784"/>
      <c r="H39" s="784"/>
      <c r="I39" s="784"/>
      <c r="J39" s="784"/>
      <c r="K39" s="784"/>
      <c r="L39" s="784"/>
      <c r="M39" s="784"/>
      <c r="N39" s="784"/>
      <c r="O39" s="784"/>
      <c r="P39" s="785"/>
      <c r="Q39" s="786"/>
      <c r="R39" s="787"/>
      <c r="S39" s="787"/>
      <c r="T39" s="787"/>
      <c r="U39" s="787"/>
      <c r="V39" s="787"/>
      <c r="W39" s="787"/>
      <c r="X39" s="787"/>
      <c r="Y39" s="787"/>
      <c r="Z39" s="787"/>
      <c r="AA39" s="787"/>
      <c r="AB39" s="787"/>
      <c r="AC39" s="787"/>
      <c r="AD39" s="787"/>
      <c r="AE39" s="788"/>
      <c r="AF39" s="789"/>
      <c r="AG39" s="790"/>
      <c r="AH39" s="790"/>
      <c r="AI39" s="790"/>
      <c r="AJ39" s="791"/>
      <c r="AK39" s="842"/>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32"/>
      <c r="BK39" s="232"/>
      <c r="BL39" s="232"/>
      <c r="BM39" s="232"/>
      <c r="BN39" s="232"/>
      <c r="BO39" s="241"/>
      <c r="BP39" s="241"/>
      <c r="BQ39" s="238">
        <v>33</v>
      </c>
      <c r="BR39" s="239"/>
      <c r="BS39" s="776"/>
      <c r="BT39" s="777"/>
      <c r="BU39" s="777"/>
      <c r="BV39" s="777"/>
      <c r="BW39" s="777"/>
      <c r="BX39" s="777"/>
      <c r="BY39" s="777"/>
      <c r="BZ39" s="777"/>
      <c r="CA39" s="777"/>
      <c r="CB39" s="777"/>
      <c r="CC39" s="777"/>
      <c r="CD39" s="777"/>
      <c r="CE39" s="777"/>
      <c r="CF39" s="777"/>
      <c r="CG39" s="778"/>
      <c r="CH39" s="779"/>
      <c r="CI39" s="780"/>
      <c r="CJ39" s="780"/>
      <c r="CK39" s="780"/>
      <c r="CL39" s="781"/>
      <c r="CM39" s="779"/>
      <c r="CN39" s="780"/>
      <c r="CO39" s="780"/>
      <c r="CP39" s="780"/>
      <c r="CQ39" s="781"/>
      <c r="CR39" s="779"/>
      <c r="CS39" s="780"/>
      <c r="CT39" s="780"/>
      <c r="CU39" s="780"/>
      <c r="CV39" s="781"/>
      <c r="CW39" s="779"/>
      <c r="CX39" s="780"/>
      <c r="CY39" s="780"/>
      <c r="CZ39" s="780"/>
      <c r="DA39" s="781"/>
      <c r="DB39" s="779"/>
      <c r="DC39" s="780"/>
      <c r="DD39" s="780"/>
      <c r="DE39" s="780"/>
      <c r="DF39" s="781"/>
      <c r="DG39" s="779"/>
      <c r="DH39" s="780"/>
      <c r="DI39" s="780"/>
      <c r="DJ39" s="780"/>
      <c r="DK39" s="781"/>
      <c r="DL39" s="779"/>
      <c r="DM39" s="780"/>
      <c r="DN39" s="780"/>
      <c r="DO39" s="780"/>
      <c r="DP39" s="781"/>
      <c r="DQ39" s="779"/>
      <c r="DR39" s="780"/>
      <c r="DS39" s="780"/>
      <c r="DT39" s="780"/>
      <c r="DU39" s="781"/>
      <c r="DV39" s="776"/>
      <c r="DW39" s="777"/>
      <c r="DX39" s="777"/>
      <c r="DY39" s="777"/>
      <c r="DZ39" s="782"/>
      <c r="EA39" s="230"/>
    </row>
    <row r="40" spans="1:131" ht="26.25" customHeight="1" x14ac:dyDescent="0.2">
      <c r="A40" s="238">
        <v>13</v>
      </c>
      <c r="B40" s="783"/>
      <c r="C40" s="784"/>
      <c r="D40" s="784"/>
      <c r="E40" s="784"/>
      <c r="F40" s="784"/>
      <c r="G40" s="784"/>
      <c r="H40" s="784"/>
      <c r="I40" s="784"/>
      <c r="J40" s="784"/>
      <c r="K40" s="784"/>
      <c r="L40" s="784"/>
      <c r="M40" s="784"/>
      <c r="N40" s="784"/>
      <c r="O40" s="784"/>
      <c r="P40" s="785"/>
      <c r="Q40" s="786"/>
      <c r="R40" s="787"/>
      <c r="S40" s="787"/>
      <c r="T40" s="787"/>
      <c r="U40" s="787"/>
      <c r="V40" s="787"/>
      <c r="W40" s="787"/>
      <c r="X40" s="787"/>
      <c r="Y40" s="787"/>
      <c r="Z40" s="787"/>
      <c r="AA40" s="787"/>
      <c r="AB40" s="787"/>
      <c r="AC40" s="787"/>
      <c r="AD40" s="787"/>
      <c r="AE40" s="788"/>
      <c r="AF40" s="789"/>
      <c r="AG40" s="790"/>
      <c r="AH40" s="790"/>
      <c r="AI40" s="790"/>
      <c r="AJ40" s="791"/>
      <c r="AK40" s="842"/>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32"/>
      <c r="BK40" s="232"/>
      <c r="BL40" s="232"/>
      <c r="BM40" s="232"/>
      <c r="BN40" s="232"/>
      <c r="BO40" s="241"/>
      <c r="BP40" s="241"/>
      <c r="BQ40" s="238">
        <v>34</v>
      </c>
      <c r="BR40" s="239"/>
      <c r="BS40" s="776"/>
      <c r="BT40" s="777"/>
      <c r="BU40" s="777"/>
      <c r="BV40" s="777"/>
      <c r="BW40" s="777"/>
      <c r="BX40" s="777"/>
      <c r="BY40" s="777"/>
      <c r="BZ40" s="777"/>
      <c r="CA40" s="777"/>
      <c r="CB40" s="777"/>
      <c r="CC40" s="777"/>
      <c r="CD40" s="777"/>
      <c r="CE40" s="777"/>
      <c r="CF40" s="777"/>
      <c r="CG40" s="778"/>
      <c r="CH40" s="779"/>
      <c r="CI40" s="780"/>
      <c r="CJ40" s="780"/>
      <c r="CK40" s="780"/>
      <c r="CL40" s="781"/>
      <c r="CM40" s="779"/>
      <c r="CN40" s="780"/>
      <c r="CO40" s="780"/>
      <c r="CP40" s="780"/>
      <c r="CQ40" s="781"/>
      <c r="CR40" s="779"/>
      <c r="CS40" s="780"/>
      <c r="CT40" s="780"/>
      <c r="CU40" s="780"/>
      <c r="CV40" s="781"/>
      <c r="CW40" s="779"/>
      <c r="CX40" s="780"/>
      <c r="CY40" s="780"/>
      <c r="CZ40" s="780"/>
      <c r="DA40" s="781"/>
      <c r="DB40" s="779"/>
      <c r="DC40" s="780"/>
      <c r="DD40" s="780"/>
      <c r="DE40" s="780"/>
      <c r="DF40" s="781"/>
      <c r="DG40" s="779"/>
      <c r="DH40" s="780"/>
      <c r="DI40" s="780"/>
      <c r="DJ40" s="780"/>
      <c r="DK40" s="781"/>
      <c r="DL40" s="779"/>
      <c r="DM40" s="780"/>
      <c r="DN40" s="780"/>
      <c r="DO40" s="780"/>
      <c r="DP40" s="781"/>
      <c r="DQ40" s="779"/>
      <c r="DR40" s="780"/>
      <c r="DS40" s="780"/>
      <c r="DT40" s="780"/>
      <c r="DU40" s="781"/>
      <c r="DV40" s="776"/>
      <c r="DW40" s="777"/>
      <c r="DX40" s="777"/>
      <c r="DY40" s="777"/>
      <c r="DZ40" s="782"/>
      <c r="EA40" s="230"/>
    </row>
    <row r="41" spans="1:131" ht="26.25" customHeight="1" x14ac:dyDescent="0.2">
      <c r="A41" s="238">
        <v>14</v>
      </c>
      <c r="B41" s="783"/>
      <c r="C41" s="784"/>
      <c r="D41" s="784"/>
      <c r="E41" s="784"/>
      <c r="F41" s="784"/>
      <c r="G41" s="784"/>
      <c r="H41" s="784"/>
      <c r="I41" s="784"/>
      <c r="J41" s="784"/>
      <c r="K41" s="784"/>
      <c r="L41" s="784"/>
      <c r="M41" s="784"/>
      <c r="N41" s="784"/>
      <c r="O41" s="784"/>
      <c r="P41" s="785"/>
      <c r="Q41" s="786"/>
      <c r="R41" s="787"/>
      <c r="S41" s="787"/>
      <c r="T41" s="787"/>
      <c r="U41" s="787"/>
      <c r="V41" s="787"/>
      <c r="W41" s="787"/>
      <c r="X41" s="787"/>
      <c r="Y41" s="787"/>
      <c r="Z41" s="787"/>
      <c r="AA41" s="787"/>
      <c r="AB41" s="787"/>
      <c r="AC41" s="787"/>
      <c r="AD41" s="787"/>
      <c r="AE41" s="788"/>
      <c r="AF41" s="789"/>
      <c r="AG41" s="790"/>
      <c r="AH41" s="790"/>
      <c r="AI41" s="790"/>
      <c r="AJ41" s="791"/>
      <c r="AK41" s="842"/>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32"/>
      <c r="BK41" s="232"/>
      <c r="BL41" s="232"/>
      <c r="BM41" s="232"/>
      <c r="BN41" s="232"/>
      <c r="BO41" s="241"/>
      <c r="BP41" s="241"/>
      <c r="BQ41" s="238">
        <v>35</v>
      </c>
      <c r="BR41" s="239"/>
      <c r="BS41" s="776"/>
      <c r="BT41" s="777"/>
      <c r="BU41" s="777"/>
      <c r="BV41" s="777"/>
      <c r="BW41" s="777"/>
      <c r="BX41" s="777"/>
      <c r="BY41" s="777"/>
      <c r="BZ41" s="777"/>
      <c r="CA41" s="777"/>
      <c r="CB41" s="777"/>
      <c r="CC41" s="777"/>
      <c r="CD41" s="777"/>
      <c r="CE41" s="777"/>
      <c r="CF41" s="777"/>
      <c r="CG41" s="778"/>
      <c r="CH41" s="779"/>
      <c r="CI41" s="780"/>
      <c r="CJ41" s="780"/>
      <c r="CK41" s="780"/>
      <c r="CL41" s="781"/>
      <c r="CM41" s="779"/>
      <c r="CN41" s="780"/>
      <c r="CO41" s="780"/>
      <c r="CP41" s="780"/>
      <c r="CQ41" s="781"/>
      <c r="CR41" s="779"/>
      <c r="CS41" s="780"/>
      <c r="CT41" s="780"/>
      <c r="CU41" s="780"/>
      <c r="CV41" s="781"/>
      <c r="CW41" s="779"/>
      <c r="CX41" s="780"/>
      <c r="CY41" s="780"/>
      <c r="CZ41" s="780"/>
      <c r="DA41" s="781"/>
      <c r="DB41" s="779"/>
      <c r="DC41" s="780"/>
      <c r="DD41" s="780"/>
      <c r="DE41" s="780"/>
      <c r="DF41" s="781"/>
      <c r="DG41" s="779"/>
      <c r="DH41" s="780"/>
      <c r="DI41" s="780"/>
      <c r="DJ41" s="780"/>
      <c r="DK41" s="781"/>
      <c r="DL41" s="779"/>
      <c r="DM41" s="780"/>
      <c r="DN41" s="780"/>
      <c r="DO41" s="780"/>
      <c r="DP41" s="781"/>
      <c r="DQ41" s="779"/>
      <c r="DR41" s="780"/>
      <c r="DS41" s="780"/>
      <c r="DT41" s="780"/>
      <c r="DU41" s="781"/>
      <c r="DV41" s="776"/>
      <c r="DW41" s="777"/>
      <c r="DX41" s="777"/>
      <c r="DY41" s="777"/>
      <c r="DZ41" s="782"/>
      <c r="EA41" s="230"/>
    </row>
    <row r="42" spans="1:131" ht="26.25" customHeight="1" x14ac:dyDescent="0.2">
      <c r="A42" s="238">
        <v>15</v>
      </c>
      <c r="B42" s="783"/>
      <c r="C42" s="784"/>
      <c r="D42" s="784"/>
      <c r="E42" s="784"/>
      <c r="F42" s="784"/>
      <c r="G42" s="784"/>
      <c r="H42" s="784"/>
      <c r="I42" s="784"/>
      <c r="J42" s="784"/>
      <c r="K42" s="784"/>
      <c r="L42" s="784"/>
      <c r="M42" s="784"/>
      <c r="N42" s="784"/>
      <c r="O42" s="784"/>
      <c r="P42" s="785"/>
      <c r="Q42" s="786"/>
      <c r="R42" s="787"/>
      <c r="S42" s="787"/>
      <c r="T42" s="787"/>
      <c r="U42" s="787"/>
      <c r="V42" s="787"/>
      <c r="W42" s="787"/>
      <c r="X42" s="787"/>
      <c r="Y42" s="787"/>
      <c r="Z42" s="787"/>
      <c r="AA42" s="787"/>
      <c r="AB42" s="787"/>
      <c r="AC42" s="787"/>
      <c r="AD42" s="787"/>
      <c r="AE42" s="788"/>
      <c r="AF42" s="789"/>
      <c r="AG42" s="790"/>
      <c r="AH42" s="790"/>
      <c r="AI42" s="790"/>
      <c r="AJ42" s="791"/>
      <c r="AK42" s="842"/>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32"/>
      <c r="BK42" s="232"/>
      <c r="BL42" s="232"/>
      <c r="BM42" s="232"/>
      <c r="BN42" s="232"/>
      <c r="BO42" s="241"/>
      <c r="BP42" s="241"/>
      <c r="BQ42" s="238">
        <v>36</v>
      </c>
      <c r="BR42" s="239"/>
      <c r="BS42" s="776"/>
      <c r="BT42" s="777"/>
      <c r="BU42" s="777"/>
      <c r="BV42" s="777"/>
      <c r="BW42" s="777"/>
      <c r="BX42" s="777"/>
      <c r="BY42" s="777"/>
      <c r="BZ42" s="777"/>
      <c r="CA42" s="777"/>
      <c r="CB42" s="777"/>
      <c r="CC42" s="777"/>
      <c r="CD42" s="777"/>
      <c r="CE42" s="777"/>
      <c r="CF42" s="777"/>
      <c r="CG42" s="778"/>
      <c r="CH42" s="779"/>
      <c r="CI42" s="780"/>
      <c r="CJ42" s="780"/>
      <c r="CK42" s="780"/>
      <c r="CL42" s="781"/>
      <c r="CM42" s="779"/>
      <c r="CN42" s="780"/>
      <c r="CO42" s="780"/>
      <c r="CP42" s="780"/>
      <c r="CQ42" s="781"/>
      <c r="CR42" s="779"/>
      <c r="CS42" s="780"/>
      <c r="CT42" s="780"/>
      <c r="CU42" s="780"/>
      <c r="CV42" s="781"/>
      <c r="CW42" s="779"/>
      <c r="CX42" s="780"/>
      <c r="CY42" s="780"/>
      <c r="CZ42" s="780"/>
      <c r="DA42" s="781"/>
      <c r="DB42" s="779"/>
      <c r="DC42" s="780"/>
      <c r="DD42" s="780"/>
      <c r="DE42" s="780"/>
      <c r="DF42" s="781"/>
      <c r="DG42" s="779"/>
      <c r="DH42" s="780"/>
      <c r="DI42" s="780"/>
      <c r="DJ42" s="780"/>
      <c r="DK42" s="781"/>
      <c r="DL42" s="779"/>
      <c r="DM42" s="780"/>
      <c r="DN42" s="780"/>
      <c r="DO42" s="780"/>
      <c r="DP42" s="781"/>
      <c r="DQ42" s="779"/>
      <c r="DR42" s="780"/>
      <c r="DS42" s="780"/>
      <c r="DT42" s="780"/>
      <c r="DU42" s="781"/>
      <c r="DV42" s="776"/>
      <c r="DW42" s="777"/>
      <c r="DX42" s="777"/>
      <c r="DY42" s="777"/>
      <c r="DZ42" s="782"/>
      <c r="EA42" s="230"/>
    </row>
    <row r="43" spans="1:131" ht="26.25" customHeight="1" x14ac:dyDescent="0.2">
      <c r="A43" s="238">
        <v>16</v>
      </c>
      <c r="B43" s="783"/>
      <c r="C43" s="784"/>
      <c r="D43" s="784"/>
      <c r="E43" s="784"/>
      <c r="F43" s="784"/>
      <c r="G43" s="784"/>
      <c r="H43" s="784"/>
      <c r="I43" s="784"/>
      <c r="J43" s="784"/>
      <c r="K43" s="784"/>
      <c r="L43" s="784"/>
      <c r="M43" s="784"/>
      <c r="N43" s="784"/>
      <c r="O43" s="784"/>
      <c r="P43" s="785"/>
      <c r="Q43" s="786"/>
      <c r="R43" s="787"/>
      <c r="S43" s="787"/>
      <c r="T43" s="787"/>
      <c r="U43" s="787"/>
      <c r="V43" s="787"/>
      <c r="W43" s="787"/>
      <c r="X43" s="787"/>
      <c r="Y43" s="787"/>
      <c r="Z43" s="787"/>
      <c r="AA43" s="787"/>
      <c r="AB43" s="787"/>
      <c r="AC43" s="787"/>
      <c r="AD43" s="787"/>
      <c r="AE43" s="788"/>
      <c r="AF43" s="789"/>
      <c r="AG43" s="790"/>
      <c r="AH43" s="790"/>
      <c r="AI43" s="790"/>
      <c r="AJ43" s="791"/>
      <c r="AK43" s="842"/>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32"/>
      <c r="BK43" s="232"/>
      <c r="BL43" s="232"/>
      <c r="BM43" s="232"/>
      <c r="BN43" s="232"/>
      <c r="BO43" s="241"/>
      <c r="BP43" s="241"/>
      <c r="BQ43" s="238">
        <v>37</v>
      </c>
      <c r="BR43" s="239"/>
      <c r="BS43" s="776"/>
      <c r="BT43" s="777"/>
      <c r="BU43" s="777"/>
      <c r="BV43" s="777"/>
      <c r="BW43" s="777"/>
      <c r="BX43" s="777"/>
      <c r="BY43" s="777"/>
      <c r="BZ43" s="777"/>
      <c r="CA43" s="777"/>
      <c r="CB43" s="777"/>
      <c r="CC43" s="777"/>
      <c r="CD43" s="777"/>
      <c r="CE43" s="777"/>
      <c r="CF43" s="777"/>
      <c r="CG43" s="778"/>
      <c r="CH43" s="779"/>
      <c r="CI43" s="780"/>
      <c r="CJ43" s="780"/>
      <c r="CK43" s="780"/>
      <c r="CL43" s="781"/>
      <c r="CM43" s="779"/>
      <c r="CN43" s="780"/>
      <c r="CO43" s="780"/>
      <c r="CP43" s="780"/>
      <c r="CQ43" s="781"/>
      <c r="CR43" s="779"/>
      <c r="CS43" s="780"/>
      <c r="CT43" s="780"/>
      <c r="CU43" s="780"/>
      <c r="CV43" s="781"/>
      <c r="CW43" s="779"/>
      <c r="CX43" s="780"/>
      <c r="CY43" s="780"/>
      <c r="CZ43" s="780"/>
      <c r="DA43" s="781"/>
      <c r="DB43" s="779"/>
      <c r="DC43" s="780"/>
      <c r="DD43" s="780"/>
      <c r="DE43" s="780"/>
      <c r="DF43" s="781"/>
      <c r="DG43" s="779"/>
      <c r="DH43" s="780"/>
      <c r="DI43" s="780"/>
      <c r="DJ43" s="780"/>
      <c r="DK43" s="781"/>
      <c r="DL43" s="779"/>
      <c r="DM43" s="780"/>
      <c r="DN43" s="780"/>
      <c r="DO43" s="780"/>
      <c r="DP43" s="781"/>
      <c r="DQ43" s="779"/>
      <c r="DR43" s="780"/>
      <c r="DS43" s="780"/>
      <c r="DT43" s="780"/>
      <c r="DU43" s="781"/>
      <c r="DV43" s="776"/>
      <c r="DW43" s="777"/>
      <c r="DX43" s="777"/>
      <c r="DY43" s="777"/>
      <c r="DZ43" s="782"/>
      <c r="EA43" s="230"/>
    </row>
    <row r="44" spans="1:131" ht="26.25" customHeight="1" x14ac:dyDescent="0.2">
      <c r="A44" s="238">
        <v>17</v>
      </c>
      <c r="B44" s="783"/>
      <c r="C44" s="784"/>
      <c r="D44" s="784"/>
      <c r="E44" s="784"/>
      <c r="F44" s="784"/>
      <c r="G44" s="784"/>
      <c r="H44" s="784"/>
      <c r="I44" s="784"/>
      <c r="J44" s="784"/>
      <c r="K44" s="784"/>
      <c r="L44" s="784"/>
      <c r="M44" s="784"/>
      <c r="N44" s="784"/>
      <c r="O44" s="784"/>
      <c r="P44" s="785"/>
      <c r="Q44" s="786"/>
      <c r="R44" s="787"/>
      <c r="S44" s="787"/>
      <c r="T44" s="787"/>
      <c r="U44" s="787"/>
      <c r="V44" s="787"/>
      <c r="W44" s="787"/>
      <c r="X44" s="787"/>
      <c r="Y44" s="787"/>
      <c r="Z44" s="787"/>
      <c r="AA44" s="787"/>
      <c r="AB44" s="787"/>
      <c r="AC44" s="787"/>
      <c r="AD44" s="787"/>
      <c r="AE44" s="788"/>
      <c r="AF44" s="789"/>
      <c r="AG44" s="790"/>
      <c r="AH44" s="790"/>
      <c r="AI44" s="790"/>
      <c r="AJ44" s="791"/>
      <c r="AK44" s="842"/>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32"/>
      <c r="BK44" s="232"/>
      <c r="BL44" s="232"/>
      <c r="BM44" s="232"/>
      <c r="BN44" s="232"/>
      <c r="BO44" s="241"/>
      <c r="BP44" s="241"/>
      <c r="BQ44" s="238">
        <v>38</v>
      </c>
      <c r="BR44" s="239"/>
      <c r="BS44" s="776"/>
      <c r="BT44" s="777"/>
      <c r="BU44" s="777"/>
      <c r="BV44" s="777"/>
      <c r="BW44" s="777"/>
      <c r="BX44" s="777"/>
      <c r="BY44" s="777"/>
      <c r="BZ44" s="777"/>
      <c r="CA44" s="777"/>
      <c r="CB44" s="777"/>
      <c r="CC44" s="777"/>
      <c r="CD44" s="777"/>
      <c r="CE44" s="777"/>
      <c r="CF44" s="777"/>
      <c r="CG44" s="778"/>
      <c r="CH44" s="779"/>
      <c r="CI44" s="780"/>
      <c r="CJ44" s="780"/>
      <c r="CK44" s="780"/>
      <c r="CL44" s="781"/>
      <c r="CM44" s="779"/>
      <c r="CN44" s="780"/>
      <c r="CO44" s="780"/>
      <c r="CP44" s="780"/>
      <c r="CQ44" s="781"/>
      <c r="CR44" s="779"/>
      <c r="CS44" s="780"/>
      <c r="CT44" s="780"/>
      <c r="CU44" s="780"/>
      <c r="CV44" s="781"/>
      <c r="CW44" s="779"/>
      <c r="CX44" s="780"/>
      <c r="CY44" s="780"/>
      <c r="CZ44" s="780"/>
      <c r="DA44" s="781"/>
      <c r="DB44" s="779"/>
      <c r="DC44" s="780"/>
      <c r="DD44" s="780"/>
      <c r="DE44" s="780"/>
      <c r="DF44" s="781"/>
      <c r="DG44" s="779"/>
      <c r="DH44" s="780"/>
      <c r="DI44" s="780"/>
      <c r="DJ44" s="780"/>
      <c r="DK44" s="781"/>
      <c r="DL44" s="779"/>
      <c r="DM44" s="780"/>
      <c r="DN44" s="780"/>
      <c r="DO44" s="780"/>
      <c r="DP44" s="781"/>
      <c r="DQ44" s="779"/>
      <c r="DR44" s="780"/>
      <c r="DS44" s="780"/>
      <c r="DT44" s="780"/>
      <c r="DU44" s="781"/>
      <c r="DV44" s="776"/>
      <c r="DW44" s="777"/>
      <c r="DX44" s="777"/>
      <c r="DY44" s="777"/>
      <c r="DZ44" s="782"/>
      <c r="EA44" s="230"/>
    </row>
    <row r="45" spans="1:131" ht="26.25" customHeight="1" x14ac:dyDescent="0.2">
      <c r="A45" s="238">
        <v>18</v>
      </c>
      <c r="B45" s="783"/>
      <c r="C45" s="784"/>
      <c r="D45" s="784"/>
      <c r="E45" s="784"/>
      <c r="F45" s="784"/>
      <c r="G45" s="784"/>
      <c r="H45" s="784"/>
      <c r="I45" s="784"/>
      <c r="J45" s="784"/>
      <c r="K45" s="784"/>
      <c r="L45" s="784"/>
      <c r="M45" s="784"/>
      <c r="N45" s="784"/>
      <c r="O45" s="784"/>
      <c r="P45" s="785"/>
      <c r="Q45" s="786"/>
      <c r="R45" s="787"/>
      <c r="S45" s="787"/>
      <c r="T45" s="787"/>
      <c r="U45" s="787"/>
      <c r="V45" s="787"/>
      <c r="W45" s="787"/>
      <c r="X45" s="787"/>
      <c r="Y45" s="787"/>
      <c r="Z45" s="787"/>
      <c r="AA45" s="787"/>
      <c r="AB45" s="787"/>
      <c r="AC45" s="787"/>
      <c r="AD45" s="787"/>
      <c r="AE45" s="788"/>
      <c r="AF45" s="789"/>
      <c r="AG45" s="790"/>
      <c r="AH45" s="790"/>
      <c r="AI45" s="790"/>
      <c r="AJ45" s="791"/>
      <c r="AK45" s="842"/>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32"/>
      <c r="BK45" s="232"/>
      <c r="BL45" s="232"/>
      <c r="BM45" s="232"/>
      <c r="BN45" s="232"/>
      <c r="BO45" s="241"/>
      <c r="BP45" s="241"/>
      <c r="BQ45" s="238">
        <v>39</v>
      </c>
      <c r="BR45" s="239"/>
      <c r="BS45" s="776"/>
      <c r="BT45" s="777"/>
      <c r="BU45" s="777"/>
      <c r="BV45" s="777"/>
      <c r="BW45" s="777"/>
      <c r="BX45" s="777"/>
      <c r="BY45" s="777"/>
      <c r="BZ45" s="777"/>
      <c r="CA45" s="777"/>
      <c r="CB45" s="777"/>
      <c r="CC45" s="777"/>
      <c r="CD45" s="777"/>
      <c r="CE45" s="777"/>
      <c r="CF45" s="777"/>
      <c r="CG45" s="778"/>
      <c r="CH45" s="779"/>
      <c r="CI45" s="780"/>
      <c r="CJ45" s="780"/>
      <c r="CK45" s="780"/>
      <c r="CL45" s="781"/>
      <c r="CM45" s="779"/>
      <c r="CN45" s="780"/>
      <c r="CO45" s="780"/>
      <c r="CP45" s="780"/>
      <c r="CQ45" s="781"/>
      <c r="CR45" s="779"/>
      <c r="CS45" s="780"/>
      <c r="CT45" s="780"/>
      <c r="CU45" s="780"/>
      <c r="CV45" s="781"/>
      <c r="CW45" s="779"/>
      <c r="CX45" s="780"/>
      <c r="CY45" s="780"/>
      <c r="CZ45" s="780"/>
      <c r="DA45" s="781"/>
      <c r="DB45" s="779"/>
      <c r="DC45" s="780"/>
      <c r="DD45" s="780"/>
      <c r="DE45" s="780"/>
      <c r="DF45" s="781"/>
      <c r="DG45" s="779"/>
      <c r="DH45" s="780"/>
      <c r="DI45" s="780"/>
      <c r="DJ45" s="780"/>
      <c r="DK45" s="781"/>
      <c r="DL45" s="779"/>
      <c r="DM45" s="780"/>
      <c r="DN45" s="780"/>
      <c r="DO45" s="780"/>
      <c r="DP45" s="781"/>
      <c r="DQ45" s="779"/>
      <c r="DR45" s="780"/>
      <c r="DS45" s="780"/>
      <c r="DT45" s="780"/>
      <c r="DU45" s="781"/>
      <c r="DV45" s="776"/>
      <c r="DW45" s="777"/>
      <c r="DX45" s="777"/>
      <c r="DY45" s="777"/>
      <c r="DZ45" s="782"/>
      <c r="EA45" s="230"/>
    </row>
    <row r="46" spans="1:131" ht="26.25" customHeight="1" x14ac:dyDescent="0.2">
      <c r="A46" s="238">
        <v>19</v>
      </c>
      <c r="B46" s="783"/>
      <c r="C46" s="784"/>
      <c r="D46" s="784"/>
      <c r="E46" s="784"/>
      <c r="F46" s="784"/>
      <c r="G46" s="784"/>
      <c r="H46" s="784"/>
      <c r="I46" s="784"/>
      <c r="J46" s="784"/>
      <c r="K46" s="784"/>
      <c r="L46" s="784"/>
      <c r="M46" s="784"/>
      <c r="N46" s="784"/>
      <c r="O46" s="784"/>
      <c r="P46" s="785"/>
      <c r="Q46" s="786"/>
      <c r="R46" s="787"/>
      <c r="S46" s="787"/>
      <c r="T46" s="787"/>
      <c r="U46" s="787"/>
      <c r="V46" s="787"/>
      <c r="W46" s="787"/>
      <c r="X46" s="787"/>
      <c r="Y46" s="787"/>
      <c r="Z46" s="787"/>
      <c r="AA46" s="787"/>
      <c r="AB46" s="787"/>
      <c r="AC46" s="787"/>
      <c r="AD46" s="787"/>
      <c r="AE46" s="788"/>
      <c r="AF46" s="789"/>
      <c r="AG46" s="790"/>
      <c r="AH46" s="790"/>
      <c r="AI46" s="790"/>
      <c r="AJ46" s="791"/>
      <c r="AK46" s="842"/>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32"/>
      <c r="BK46" s="232"/>
      <c r="BL46" s="232"/>
      <c r="BM46" s="232"/>
      <c r="BN46" s="232"/>
      <c r="BO46" s="241"/>
      <c r="BP46" s="241"/>
      <c r="BQ46" s="238">
        <v>40</v>
      </c>
      <c r="BR46" s="239"/>
      <c r="BS46" s="776"/>
      <c r="BT46" s="777"/>
      <c r="BU46" s="777"/>
      <c r="BV46" s="777"/>
      <c r="BW46" s="777"/>
      <c r="BX46" s="777"/>
      <c r="BY46" s="777"/>
      <c r="BZ46" s="777"/>
      <c r="CA46" s="777"/>
      <c r="CB46" s="777"/>
      <c r="CC46" s="777"/>
      <c r="CD46" s="777"/>
      <c r="CE46" s="777"/>
      <c r="CF46" s="777"/>
      <c r="CG46" s="778"/>
      <c r="CH46" s="779"/>
      <c r="CI46" s="780"/>
      <c r="CJ46" s="780"/>
      <c r="CK46" s="780"/>
      <c r="CL46" s="781"/>
      <c r="CM46" s="779"/>
      <c r="CN46" s="780"/>
      <c r="CO46" s="780"/>
      <c r="CP46" s="780"/>
      <c r="CQ46" s="781"/>
      <c r="CR46" s="779"/>
      <c r="CS46" s="780"/>
      <c r="CT46" s="780"/>
      <c r="CU46" s="780"/>
      <c r="CV46" s="781"/>
      <c r="CW46" s="779"/>
      <c r="CX46" s="780"/>
      <c r="CY46" s="780"/>
      <c r="CZ46" s="780"/>
      <c r="DA46" s="781"/>
      <c r="DB46" s="779"/>
      <c r="DC46" s="780"/>
      <c r="DD46" s="780"/>
      <c r="DE46" s="780"/>
      <c r="DF46" s="781"/>
      <c r="DG46" s="779"/>
      <c r="DH46" s="780"/>
      <c r="DI46" s="780"/>
      <c r="DJ46" s="780"/>
      <c r="DK46" s="781"/>
      <c r="DL46" s="779"/>
      <c r="DM46" s="780"/>
      <c r="DN46" s="780"/>
      <c r="DO46" s="780"/>
      <c r="DP46" s="781"/>
      <c r="DQ46" s="779"/>
      <c r="DR46" s="780"/>
      <c r="DS46" s="780"/>
      <c r="DT46" s="780"/>
      <c r="DU46" s="781"/>
      <c r="DV46" s="776"/>
      <c r="DW46" s="777"/>
      <c r="DX46" s="777"/>
      <c r="DY46" s="777"/>
      <c r="DZ46" s="782"/>
      <c r="EA46" s="230"/>
    </row>
    <row r="47" spans="1:131" ht="26.25" customHeight="1" x14ac:dyDescent="0.2">
      <c r="A47" s="238">
        <v>20</v>
      </c>
      <c r="B47" s="783"/>
      <c r="C47" s="784"/>
      <c r="D47" s="784"/>
      <c r="E47" s="784"/>
      <c r="F47" s="784"/>
      <c r="G47" s="784"/>
      <c r="H47" s="784"/>
      <c r="I47" s="784"/>
      <c r="J47" s="784"/>
      <c r="K47" s="784"/>
      <c r="L47" s="784"/>
      <c r="M47" s="784"/>
      <c r="N47" s="784"/>
      <c r="O47" s="784"/>
      <c r="P47" s="785"/>
      <c r="Q47" s="786"/>
      <c r="R47" s="787"/>
      <c r="S47" s="787"/>
      <c r="T47" s="787"/>
      <c r="U47" s="787"/>
      <c r="V47" s="787"/>
      <c r="W47" s="787"/>
      <c r="X47" s="787"/>
      <c r="Y47" s="787"/>
      <c r="Z47" s="787"/>
      <c r="AA47" s="787"/>
      <c r="AB47" s="787"/>
      <c r="AC47" s="787"/>
      <c r="AD47" s="787"/>
      <c r="AE47" s="788"/>
      <c r="AF47" s="789"/>
      <c r="AG47" s="790"/>
      <c r="AH47" s="790"/>
      <c r="AI47" s="790"/>
      <c r="AJ47" s="791"/>
      <c r="AK47" s="842"/>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32"/>
      <c r="BK47" s="232"/>
      <c r="BL47" s="232"/>
      <c r="BM47" s="232"/>
      <c r="BN47" s="232"/>
      <c r="BO47" s="241"/>
      <c r="BP47" s="241"/>
      <c r="BQ47" s="238">
        <v>41</v>
      </c>
      <c r="BR47" s="239"/>
      <c r="BS47" s="776"/>
      <c r="BT47" s="777"/>
      <c r="BU47" s="777"/>
      <c r="BV47" s="777"/>
      <c r="BW47" s="777"/>
      <c r="BX47" s="777"/>
      <c r="BY47" s="777"/>
      <c r="BZ47" s="777"/>
      <c r="CA47" s="777"/>
      <c r="CB47" s="777"/>
      <c r="CC47" s="777"/>
      <c r="CD47" s="777"/>
      <c r="CE47" s="777"/>
      <c r="CF47" s="777"/>
      <c r="CG47" s="778"/>
      <c r="CH47" s="779"/>
      <c r="CI47" s="780"/>
      <c r="CJ47" s="780"/>
      <c r="CK47" s="780"/>
      <c r="CL47" s="781"/>
      <c r="CM47" s="779"/>
      <c r="CN47" s="780"/>
      <c r="CO47" s="780"/>
      <c r="CP47" s="780"/>
      <c r="CQ47" s="781"/>
      <c r="CR47" s="779"/>
      <c r="CS47" s="780"/>
      <c r="CT47" s="780"/>
      <c r="CU47" s="780"/>
      <c r="CV47" s="781"/>
      <c r="CW47" s="779"/>
      <c r="CX47" s="780"/>
      <c r="CY47" s="780"/>
      <c r="CZ47" s="780"/>
      <c r="DA47" s="781"/>
      <c r="DB47" s="779"/>
      <c r="DC47" s="780"/>
      <c r="DD47" s="780"/>
      <c r="DE47" s="780"/>
      <c r="DF47" s="781"/>
      <c r="DG47" s="779"/>
      <c r="DH47" s="780"/>
      <c r="DI47" s="780"/>
      <c r="DJ47" s="780"/>
      <c r="DK47" s="781"/>
      <c r="DL47" s="779"/>
      <c r="DM47" s="780"/>
      <c r="DN47" s="780"/>
      <c r="DO47" s="780"/>
      <c r="DP47" s="781"/>
      <c r="DQ47" s="779"/>
      <c r="DR47" s="780"/>
      <c r="DS47" s="780"/>
      <c r="DT47" s="780"/>
      <c r="DU47" s="781"/>
      <c r="DV47" s="776"/>
      <c r="DW47" s="777"/>
      <c r="DX47" s="777"/>
      <c r="DY47" s="777"/>
      <c r="DZ47" s="782"/>
      <c r="EA47" s="230"/>
    </row>
    <row r="48" spans="1:131" ht="26.25" customHeight="1" x14ac:dyDescent="0.2">
      <c r="A48" s="238">
        <v>21</v>
      </c>
      <c r="B48" s="783"/>
      <c r="C48" s="784"/>
      <c r="D48" s="784"/>
      <c r="E48" s="784"/>
      <c r="F48" s="784"/>
      <c r="G48" s="784"/>
      <c r="H48" s="784"/>
      <c r="I48" s="784"/>
      <c r="J48" s="784"/>
      <c r="K48" s="784"/>
      <c r="L48" s="784"/>
      <c r="M48" s="784"/>
      <c r="N48" s="784"/>
      <c r="O48" s="784"/>
      <c r="P48" s="785"/>
      <c r="Q48" s="786"/>
      <c r="R48" s="787"/>
      <c r="S48" s="787"/>
      <c r="T48" s="787"/>
      <c r="U48" s="787"/>
      <c r="V48" s="787"/>
      <c r="W48" s="787"/>
      <c r="X48" s="787"/>
      <c r="Y48" s="787"/>
      <c r="Z48" s="787"/>
      <c r="AA48" s="787"/>
      <c r="AB48" s="787"/>
      <c r="AC48" s="787"/>
      <c r="AD48" s="787"/>
      <c r="AE48" s="788"/>
      <c r="AF48" s="789"/>
      <c r="AG48" s="790"/>
      <c r="AH48" s="790"/>
      <c r="AI48" s="790"/>
      <c r="AJ48" s="791"/>
      <c r="AK48" s="842"/>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32"/>
      <c r="BK48" s="232"/>
      <c r="BL48" s="232"/>
      <c r="BM48" s="232"/>
      <c r="BN48" s="232"/>
      <c r="BO48" s="241"/>
      <c r="BP48" s="241"/>
      <c r="BQ48" s="238">
        <v>42</v>
      </c>
      <c r="BR48" s="239"/>
      <c r="BS48" s="776"/>
      <c r="BT48" s="777"/>
      <c r="BU48" s="777"/>
      <c r="BV48" s="777"/>
      <c r="BW48" s="777"/>
      <c r="BX48" s="777"/>
      <c r="BY48" s="777"/>
      <c r="BZ48" s="777"/>
      <c r="CA48" s="777"/>
      <c r="CB48" s="777"/>
      <c r="CC48" s="777"/>
      <c r="CD48" s="777"/>
      <c r="CE48" s="777"/>
      <c r="CF48" s="777"/>
      <c r="CG48" s="778"/>
      <c r="CH48" s="779"/>
      <c r="CI48" s="780"/>
      <c r="CJ48" s="780"/>
      <c r="CK48" s="780"/>
      <c r="CL48" s="781"/>
      <c r="CM48" s="779"/>
      <c r="CN48" s="780"/>
      <c r="CO48" s="780"/>
      <c r="CP48" s="780"/>
      <c r="CQ48" s="781"/>
      <c r="CR48" s="779"/>
      <c r="CS48" s="780"/>
      <c r="CT48" s="780"/>
      <c r="CU48" s="780"/>
      <c r="CV48" s="781"/>
      <c r="CW48" s="779"/>
      <c r="CX48" s="780"/>
      <c r="CY48" s="780"/>
      <c r="CZ48" s="780"/>
      <c r="DA48" s="781"/>
      <c r="DB48" s="779"/>
      <c r="DC48" s="780"/>
      <c r="DD48" s="780"/>
      <c r="DE48" s="780"/>
      <c r="DF48" s="781"/>
      <c r="DG48" s="779"/>
      <c r="DH48" s="780"/>
      <c r="DI48" s="780"/>
      <c r="DJ48" s="780"/>
      <c r="DK48" s="781"/>
      <c r="DL48" s="779"/>
      <c r="DM48" s="780"/>
      <c r="DN48" s="780"/>
      <c r="DO48" s="780"/>
      <c r="DP48" s="781"/>
      <c r="DQ48" s="779"/>
      <c r="DR48" s="780"/>
      <c r="DS48" s="780"/>
      <c r="DT48" s="780"/>
      <c r="DU48" s="781"/>
      <c r="DV48" s="776"/>
      <c r="DW48" s="777"/>
      <c r="DX48" s="777"/>
      <c r="DY48" s="777"/>
      <c r="DZ48" s="782"/>
      <c r="EA48" s="230"/>
    </row>
    <row r="49" spans="1:131" ht="26.25" customHeight="1" x14ac:dyDescent="0.2">
      <c r="A49" s="238">
        <v>22</v>
      </c>
      <c r="B49" s="783"/>
      <c r="C49" s="784"/>
      <c r="D49" s="784"/>
      <c r="E49" s="784"/>
      <c r="F49" s="784"/>
      <c r="G49" s="784"/>
      <c r="H49" s="784"/>
      <c r="I49" s="784"/>
      <c r="J49" s="784"/>
      <c r="K49" s="784"/>
      <c r="L49" s="784"/>
      <c r="M49" s="784"/>
      <c r="N49" s="784"/>
      <c r="O49" s="784"/>
      <c r="P49" s="785"/>
      <c r="Q49" s="786"/>
      <c r="R49" s="787"/>
      <c r="S49" s="787"/>
      <c r="T49" s="787"/>
      <c r="U49" s="787"/>
      <c r="V49" s="787"/>
      <c r="W49" s="787"/>
      <c r="X49" s="787"/>
      <c r="Y49" s="787"/>
      <c r="Z49" s="787"/>
      <c r="AA49" s="787"/>
      <c r="AB49" s="787"/>
      <c r="AC49" s="787"/>
      <c r="AD49" s="787"/>
      <c r="AE49" s="788"/>
      <c r="AF49" s="789"/>
      <c r="AG49" s="790"/>
      <c r="AH49" s="790"/>
      <c r="AI49" s="790"/>
      <c r="AJ49" s="791"/>
      <c r="AK49" s="842"/>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32"/>
      <c r="BK49" s="232"/>
      <c r="BL49" s="232"/>
      <c r="BM49" s="232"/>
      <c r="BN49" s="232"/>
      <c r="BO49" s="241"/>
      <c r="BP49" s="241"/>
      <c r="BQ49" s="238">
        <v>43</v>
      </c>
      <c r="BR49" s="239"/>
      <c r="BS49" s="776"/>
      <c r="BT49" s="777"/>
      <c r="BU49" s="777"/>
      <c r="BV49" s="777"/>
      <c r="BW49" s="777"/>
      <c r="BX49" s="777"/>
      <c r="BY49" s="777"/>
      <c r="BZ49" s="777"/>
      <c r="CA49" s="777"/>
      <c r="CB49" s="777"/>
      <c r="CC49" s="777"/>
      <c r="CD49" s="777"/>
      <c r="CE49" s="777"/>
      <c r="CF49" s="777"/>
      <c r="CG49" s="778"/>
      <c r="CH49" s="779"/>
      <c r="CI49" s="780"/>
      <c r="CJ49" s="780"/>
      <c r="CK49" s="780"/>
      <c r="CL49" s="781"/>
      <c r="CM49" s="779"/>
      <c r="CN49" s="780"/>
      <c r="CO49" s="780"/>
      <c r="CP49" s="780"/>
      <c r="CQ49" s="781"/>
      <c r="CR49" s="779"/>
      <c r="CS49" s="780"/>
      <c r="CT49" s="780"/>
      <c r="CU49" s="780"/>
      <c r="CV49" s="781"/>
      <c r="CW49" s="779"/>
      <c r="CX49" s="780"/>
      <c r="CY49" s="780"/>
      <c r="CZ49" s="780"/>
      <c r="DA49" s="781"/>
      <c r="DB49" s="779"/>
      <c r="DC49" s="780"/>
      <c r="DD49" s="780"/>
      <c r="DE49" s="780"/>
      <c r="DF49" s="781"/>
      <c r="DG49" s="779"/>
      <c r="DH49" s="780"/>
      <c r="DI49" s="780"/>
      <c r="DJ49" s="780"/>
      <c r="DK49" s="781"/>
      <c r="DL49" s="779"/>
      <c r="DM49" s="780"/>
      <c r="DN49" s="780"/>
      <c r="DO49" s="780"/>
      <c r="DP49" s="781"/>
      <c r="DQ49" s="779"/>
      <c r="DR49" s="780"/>
      <c r="DS49" s="780"/>
      <c r="DT49" s="780"/>
      <c r="DU49" s="781"/>
      <c r="DV49" s="776"/>
      <c r="DW49" s="777"/>
      <c r="DX49" s="777"/>
      <c r="DY49" s="777"/>
      <c r="DZ49" s="782"/>
      <c r="EA49" s="230"/>
    </row>
    <row r="50" spans="1:131" ht="26.25" customHeight="1" x14ac:dyDescent="0.2">
      <c r="A50" s="238">
        <v>23</v>
      </c>
      <c r="B50" s="783"/>
      <c r="C50" s="784"/>
      <c r="D50" s="784"/>
      <c r="E50" s="784"/>
      <c r="F50" s="784"/>
      <c r="G50" s="784"/>
      <c r="H50" s="784"/>
      <c r="I50" s="784"/>
      <c r="J50" s="784"/>
      <c r="K50" s="784"/>
      <c r="L50" s="784"/>
      <c r="M50" s="784"/>
      <c r="N50" s="784"/>
      <c r="O50" s="784"/>
      <c r="P50" s="785"/>
      <c r="Q50" s="851"/>
      <c r="R50" s="852"/>
      <c r="S50" s="852"/>
      <c r="T50" s="852"/>
      <c r="U50" s="852"/>
      <c r="V50" s="852"/>
      <c r="W50" s="852"/>
      <c r="X50" s="852"/>
      <c r="Y50" s="852"/>
      <c r="Z50" s="852"/>
      <c r="AA50" s="852"/>
      <c r="AB50" s="852"/>
      <c r="AC50" s="852"/>
      <c r="AD50" s="852"/>
      <c r="AE50" s="853"/>
      <c r="AF50" s="789"/>
      <c r="AG50" s="790"/>
      <c r="AH50" s="790"/>
      <c r="AI50" s="790"/>
      <c r="AJ50" s="791"/>
      <c r="AK50" s="855"/>
      <c r="AL50" s="852"/>
      <c r="AM50" s="852"/>
      <c r="AN50" s="852"/>
      <c r="AO50" s="852"/>
      <c r="AP50" s="852"/>
      <c r="AQ50" s="852"/>
      <c r="AR50" s="852"/>
      <c r="AS50" s="852"/>
      <c r="AT50" s="852"/>
      <c r="AU50" s="852"/>
      <c r="AV50" s="852"/>
      <c r="AW50" s="852"/>
      <c r="AX50" s="852"/>
      <c r="AY50" s="852"/>
      <c r="AZ50" s="854"/>
      <c r="BA50" s="854"/>
      <c r="BB50" s="854"/>
      <c r="BC50" s="854"/>
      <c r="BD50" s="854"/>
      <c r="BE50" s="846"/>
      <c r="BF50" s="846"/>
      <c r="BG50" s="846"/>
      <c r="BH50" s="846"/>
      <c r="BI50" s="847"/>
      <c r="BJ50" s="232"/>
      <c r="BK50" s="232"/>
      <c r="BL50" s="232"/>
      <c r="BM50" s="232"/>
      <c r="BN50" s="232"/>
      <c r="BO50" s="241"/>
      <c r="BP50" s="241"/>
      <c r="BQ50" s="238">
        <v>44</v>
      </c>
      <c r="BR50" s="239"/>
      <c r="BS50" s="776"/>
      <c r="BT50" s="777"/>
      <c r="BU50" s="777"/>
      <c r="BV50" s="777"/>
      <c r="BW50" s="777"/>
      <c r="BX50" s="777"/>
      <c r="BY50" s="777"/>
      <c r="BZ50" s="777"/>
      <c r="CA50" s="777"/>
      <c r="CB50" s="777"/>
      <c r="CC50" s="777"/>
      <c r="CD50" s="777"/>
      <c r="CE50" s="777"/>
      <c r="CF50" s="777"/>
      <c r="CG50" s="778"/>
      <c r="CH50" s="779"/>
      <c r="CI50" s="780"/>
      <c r="CJ50" s="780"/>
      <c r="CK50" s="780"/>
      <c r="CL50" s="781"/>
      <c r="CM50" s="779"/>
      <c r="CN50" s="780"/>
      <c r="CO50" s="780"/>
      <c r="CP50" s="780"/>
      <c r="CQ50" s="781"/>
      <c r="CR50" s="779"/>
      <c r="CS50" s="780"/>
      <c r="CT50" s="780"/>
      <c r="CU50" s="780"/>
      <c r="CV50" s="781"/>
      <c r="CW50" s="779"/>
      <c r="CX50" s="780"/>
      <c r="CY50" s="780"/>
      <c r="CZ50" s="780"/>
      <c r="DA50" s="781"/>
      <c r="DB50" s="779"/>
      <c r="DC50" s="780"/>
      <c r="DD50" s="780"/>
      <c r="DE50" s="780"/>
      <c r="DF50" s="781"/>
      <c r="DG50" s="779"/>
      <c r="DH50" s="780"/>
      <c r="DI50" s="780"/>
      <c r="DJ50" s="780"/>
      <c r="DK50" s="781"/>
      <c r="DL50" s="779"/>
      <c r="DM50" s="780"/>
      <c r="DN50" s="780"/>
      <c r="DO50" s="780"/>
      <c r="DP50" s="781"/>
      <c r="DQ50" s="779"/>
      <c r="DR50" s="780"/>
      <c r="DS50" s="780"/>
      <c r="DT50" s="780"/>
      <c r="DU50" s="781"/>
      <c r="DV50" s="776"/>
      <c r="DW50" s="777"/>
      <c r="DX50" s="777"/>
      <c r="DY50" s="777"/>
      <c r="DZ50" s="782"/>
      <c r="EA50" s="230"/>
    </row>
    <row r="51" spans="1:131" ht="26.25" customHeight="1" x14ac:dyDescent="0.2">
      <c r="A51" s="238">
        <v>24</v>
      </c>
      <c r="B51" s="783"/>
      <c r="C51" s="784"/>
      <c r="D51" s="784"/>
      <c r="E51" s="784"/>
      <c r="F51" s="784"/>
      <c r="G51" s="784"/>
      <c r="H51" s="784"/>
      <c r="I51" s="784"/>
      <c r="J51" s="784"/>
      <c r="K51" s="784"/>
      <c r="L51" s="784"/>
      <c r="M51" s="784"/>
      <c r="N51" s="784"/>
      <c r="O51" s="784"/>
      <c r="P51" s="785"/>
      <c r="Q51" s="851"/>
      <c r="R51" s="852"/>
      <c r="S51" s="852"/>
      <c r="T51" s="852"/>
      <c r="U51" s="852"/>
      <c r="V51" s="852"/>
      <c r="W51" s="852"/>
      <c r="X51" s="852"/>
      <c r="Y51" s="852"/>
      <c r="Z51" s="852"/>
      <c r="AA51" s="852"/>
      <c r="AB51" s="852"/>
      <c r="AC51" s="852"/>
      <c r="AD51" s="852"/>
      <c r="AE51" s="853"/>
      <c r="AF51" s="789"/>
      <c r="AG51" s="790"/>
      <c r="AH51" s="790"/>
      <c r="AI51" s="790"/>
      <c r="AJ51" s="791"/>
      <c r="AK51" s="855"/>
      <c r="AL51" s="852"/>
      <c r="AM51" s="852"/>
      <c r="AN51" s="852"/>
      <c r="AO51" s="852"/>
      <c r="AP51" s="852"/>
      <c r="AQ51" s="852"/>
      <c r="AR51" s="852"/>
      <c r="AS51" s="852"/>
      <c r="AT51" s="852"/>
      <c r="AU51" s="852"/>
      <c r="AV51" s="852"/>
      <c r="AW51" s="852"/>
      <c r="AX51" s="852"/>
      <c r="AY51" s="852"/>
      <c r="AZ51" s="854"/>
      <c r="BA51" s="854"/>
      <c r="BB51" s="854"/>
      <c r="BC51" s="854"/>
      <c r="BD51" s="854"/>
      <c r="BE51" s="846"/>
      <c r="BF51" s="846"/>
      <c r="BG51" s="846"/>
      <c r="BH51" s="846"/>
      <c r="BI51" s="847"/>
      <c r="BJ51" s="232"/>
      <c r="BK51" s="232"/>
      <c r="BL51" s="232"/>
      <c r="BM51" s="232"/>
      <c r="BN51" s="232"/>
      <c r="BO51" s="241"/>
      <c r="BP51" s="241"/>
      <c r="BQ51" s="238">
        <v>45</v>
      </c>
      <c r="BR51" s="239"/>
      <c r="BS51" s="776"/>
      <c r="BT51" s="777"/>
      <c r="BU51" s="777"/>
      <c r="BV51" s="777"/>
      <c r="BW51" s="777"/>
      <c r="BX51" s="777"/>
      <c r="BY51" s="777"/>
      <c r="BZ51" s="777"/>
      <c r="CA51" s="777"/>
      <c r="CB51" s="777"/>
      <c r="CC51" s="777"/>
      <c r="CD51" s="777"/>
      <c r="CE51" s="777"/>
      <c r="CF51" s="777"/>
      <c r="CG51" s="778"/>
      <c r="CH51" s="779"/>
      <c r="CI51" s="780"/>
      <c r="CJ51" s="780"/>
      <c r="CK51" s="780"/>
      <c r="CL51" s="781"/>
      <c r="CM51" s="779"/>
      <c r="CN51" s="780"/>
      <c r="CO51" s="780"/>
      <c r="CP51" s="780"/>
      <c r="CQ51" s="781"/>
      <c r="CR51" s="779"/>
      <c r="CS51" s="780"/>
      <c r="CT51" s="780"/>
      <c r="CU51" s="780"/>
      <c r="CV51" s="781"/>
      <c r="CW51" s="779"/>
      <c r="CX51" s="780"/>
      <c r="CY51" s="780"/>
      <c r="CZ51" s="780"/>
      <c r="DA51" s="781"/>
      <c r="DB51" s="779"/>
      <c r="DC51" s="780"/>
      <c r="DD51" s="780"/>
      <c r="DE51" s="780"/>
      <c r="DF51" s="781"/>
      <c r="DG51" s="779"/>
      <c r="DH51" s="780"/>
      <c r="DI51" s="780"/>
      <c r="DJ51" s="780"/>
      <c r="DK51" s="781"/>
      <c r="DL51" s="779"/>
      <c r="DM51" s="780"/>
      <c r="DN51" s="780"/>
      <c r="DO51" s="780"/>
      <c r="DP51" s="781"/>
      <c r="DQ51" s="779"/>
      <c r="DR51" s="780"/>
      <c r="DS51" s="780"/>
      <c r="DT51" s="780"/>
      <c r="DU51" s="781"/>
      <c r="DV51" s="776"/>
      <c r="DW51" s="777"/>
      <c r="DX51" s="777"/>
      <c r="DY51" s="777"/>
      <c r="DZ51" s="782"/>
      <c r="EA51" s="230"/>
    </row>
    <row r="52" spans="1:131" ht="26.25" customHeight="1" x14ac:dyDescent="0.2">
      <c r="A52" s="238">
        <v>25</v>
      </c>
      <c r="B52" s="783"/>
      <c r="C52" s="784"/>
      <c r="D52" s="784"/>
      <c r="E52" s="784"/>
      <c r="F52" s="784"/>
      <c r="G52" s="784"/>
      <c r="H52" s="784"/>
      <c r="I52" s="784"/>
      <c r="J52" s="784"/>
      <c r="K52" s="784"/>
      <c r="L52" s="784"/>
      <c r="M52" s="784"/>
      <c r="N52" s="784"/>
      <c r="O52" s="784"/>
      <c r="P52" s="785"/>
      <c r="Q52" s="851"/>
      <c r="R52" s="852"/>
      <c r="S52" s="852"/>
      <c r="T52" s="852"/>
      <c r="U52" s="852"/>
      <c r="V52" s="852"/>
      <c r="W52" s="852"/>
      <c r="X52" s="852"/>
      <c r="Y52" s="852"/>
      <c r="Z52" s="852"/>
      <c r="AA52" s="852"/>
      <c r="AB52" s="852"/>
      <c r="AC52" s="852"/>
      <c r="AD52" s="852"/>
      <c r="AE52" s="853"/>
      <c r="AF52" s="789"/>
      <c r="AG52" s="790"/>
      <c r="AH52" s="790"/>
      <c r="AI52" s="790"/>
      <c r="AJ52" s="791"/>
      <c r="AK52" s="855"/>
      <c r="AL52" s="852"/>
      <c r="AM52" s="852"/>
      <c r="AN52" s="852"/>
      <c r="AO52" s="852"/>
      <c r="AP52" s="852"/>
      <c r="AQ52" s="852"/>
      <c r="AR52" s="852"/>
      <c r="AS52" s="852"/>
      <c r="AT52" s="852"/>
      <c r="AU52" s="852"/>
      <c r="AV52" s="852"/>
      <c r="AW52" s="852"/>
      <c r="AX52" s="852"/>
      <c r="AY52" s="852"/>
      <c r="AZ52" s="854"/>
      <c r="BA52" s="854"/>
      <c r="BB52" s="854"/>
      <c r="BC52" s="854"/>
      <c r="BD52" s="854"/>
      <c r="BE52" s="846"/>
      <c r="BF52" s="846"/>
      <c r="BG52" s="846"/>
      <c r="BH52" s="846"/>
      <c r="BI52" s="847"/>
      <c r="BJ52" s="232"/>
      <c r="BK52" s="232"/>
      <c r="BL52" s="232"/>
      <c r="BM52" s="232"/>
      <c r="BN52" s="232"/>
      <c r="BO52" s="241"/>
      <c r="BP52" s="241"/>
      <c r="BQ52" s="238">
        <v>46</v>
      </c>
      <c r="BR52" s="239"/>
      <c r="BS52" s="776"/>
      <c r="BT52" s="777"/>
      <c r="BU52" s="777"/>
      <c r="BV52" s="777"/>
      <c r="BW52" s="777"/>
      <c r="BX52" s="777"/>
      <c r="BY52" s="777"/>
      <c r="BZ52" s="777"/>
      <c r="CA52" s="777"/>
      <c r="CB52" s="777"/>
      <c r="CC52" s="777"/>
      <c r="CD52" s="777"/>
      <c r="CE52" s="777"/>
      <c r="CF52" s="777"/>
      <c r="CG52" s="778"/>
      <c r="CH52" s="779"/>
      <c r="CI52" s="780"/>
      <c r="CJ52" s="780"/>
      <c r="CK52" s="780"/>
      <c r="CL52" s="781"/>
      <c r="CM52" s="779"/>
      <c r="CN52" s="780"/>
      <c r="CO52" s="780"/>
      <c r="CP52" s="780"/>
      <c r="CQ52" s="781"/>
      <c r="CR52" s="779"/>
      <c r="CS52" s="780"/>
      <c r="CT52" s="780"/>
      <c r="CU52" s="780"/>
      <c r="CV52" s="781"/>
      <c r="CW52" s="779"/>
      <c r="CX52" s="780"/>
      <c r="CY52" s="780"/>
      <c r="CZ52" s="780"/>
      <c r="DA52" s="781"/>
      <c r="DB52" s="779"/>
      <c r="DC52" s="780"/>
      <c r="DD52" s="780"/>
      <c r="DE52" s="780"/>
      <c r="DF52" s="781"/>
      <c r="DG52" s="779"/>
      <c r="DH52" s="780"/>
      <c r="DI52" s="780"/>
      <c r="DJ52" s="780"/>
      <c r="DK52" s="781"/>
      <c r="DL52" s="779"/>
      <c r="DM52" s="780"/>
      <c r="DN52" s="780"/>
      <c r="DO52" s="780"/>
      <c r="DP52" s="781"/>
      <c r="DQ52" s="779"/>
      <c r="DR52" s="780"/>
      <c r="DS52" s="780"/>
      <c r="DT52" s="780"/>
      <c r="DU52" s="781"/>
      <c r="DV52" s="776"/>
      <c r="DW52" s="777"/>
      <c r="DX52" s="777"/>
      <c r="DY52" s="777"/>
      <c r="DZ52" s="782"/>
      <c r="EA52" s="230"/>
    </row>
    <row r="53" spans="1:131" ht="26.25" customHeight="1" x14ac:dyDescent="0.2">
      <c r="A53" s="238">
        <v>26</v>
      </c>
      <c r="B53" s="783"/>
      <c r="C53" s="784"/>
      <c r="D53" s="784"/>
      <c r="E53" s="784"/>
      <c r="F53" s="784"/>
      <c r="G53" s="784"/>
      <c r="H53" s="784"/>
      <c r="I53" s="784"/>
      <c r="J53" s="784"/>
      <c r="K53" s="784"/>
      <c r="L53" s="784"/>
      <c r="M53" s="784"/>
      <c r="N53" s="784"/>
      <c r="O53" s="784"/>
      <c r="P53" s="785"/>
      <c r="Q53" s="851"/>
      <c r="R53" s="852"/>
      <c r="S53" s="852"/>
      <c r="T53" s="852"/>
      <c r="U53" s="852"/>
      <c r="V53" s="852"/>
      <c r="W53" s="852"/>
      <c r="X53" s="852"/>
      <c r="Y53" s="852"/>
      <c r="Z53" s="852"/>
      <c r="AA53" s="852"/>
      <c r="AB53" s="852"/>
      <c r="AC53" s="852"/>
      <c r="AD53" s="852"/>
      <c r="AE53" s="853"/>
      <c r="AF53" s="789"/>
      <c r="AG53" s="790"/>
      <c r="AH53" s="790"/>
      <c r="AI53" s="790"/>
      <c r="AJ53" s="791"/>
      <c r="AK53" s="855"/>
      <c r="AL53" s="852"/>
      <c r="AM53" s="852"/>
      <c r="AN53" s="852"/>
      <c r="AO53" s="852"/>
      <c r="AP53" s="852"/>
      <c r="AQ53" s="852"/>
      <c r="AR53" s="852"/>
      <c r="AS53" s="852"/>
      <c r="AT53" s="852"/>
      <c r="AU53" s="852"/>
      <c r="AV53" s="852"/>
      <c r="AW53" s="852"/>
      <c r="AX53" s="852"/>
      <c r="AY53" s="852"/>
      <c r="AZ53" s="854"/>
      <c r="BA53" s="854"/>
      <c r="BB53" s="854"/>
      <c r="BC53" s="854"/>
      <c r="BD53" s="854"/>
      <c r="BE53" s="846"/>
      <c r="BF53" s="846"/>
      <c r="BG53" s="846"/>
      <c r="BH53" s="846"/>
      <c r="BI53" s="847"/>
      <c r="BJ53" s="232"/>
      <c r="BK53" s="232"/>
      <c r="BL53" s="232"/>
      <c r="BM53" s="232"/>
      <c r="BN53" s="232"/>
      <c r="BO53" s="241"/>
      <c r="BP53" s="241"/>
      <c r="BQ53" s="238">
        <v>47</v>
      </c>
      <c r="BR53" s="239"/>
      <c r="BS53" s="776"/>
      <c r="BT53" s="777"/>
      <c r="BU53" s="777"/>
      <c r="BV53" s="777"/>
      <c r="BW53" s="777"/>
      <c r="BX53" s="777"/>
      <c r="BY53" s="777"/>
      <c r="BZ53" s="777"/>
      <c r="CA53" s="777"/>
      <c r="CB53" s="777"/>
      <c r="CC53" s="777"/>
      <c r="CD53" s="777"/>
      <c r="CE53" s="777"/>
      <c r="CF53" s="777"/>
      <c r="CG53" s="778"/>
      <c r="CH53" s="779"/>
      <c r="CI53" s="780"/>
      <c r="CJ53" s="780"/>
      <c r="CK53" s="780"/>
      <c r="CL53" s="781"/>
      <c r="CM53" s="779"/>
      <c r="CN53" s="780"/>
      <c r="CO53" s="780"/>
      <c r="CP53" s="780"/>
      <c r="CQ53" s="781"/>
      <c r="CR53" s="779"/>
      <c r="CS53" s="780"/>
      <c r="CT53" s="780"/>
      <c r="CU53" s="780"/>
      <c r="CV53" s="781"/>
      <c r="CW53" s="779"/>
      <c r="CX53" s="780"/>
      <c r="CY53" s="780"/>
      <c r="CZ53" s="780"/>
      <c r="DA53" s="781"/>
      <c r="DB53" s="779"/>
      <c r="DC53" s="780"/>
      <c r="DD53" s="780"/>
      <c r="DE53" s="780"/>
      <c r="DF53" s="781"/>
      <c r="DG53" s="779"/>
      <c r="DH53" s="780"/>
      <c r="DI53" s="780"/>
      <c r="DJ53" s="780"/>
      <c r="DK53" s="781"/>
      <c r="DL53" s="779"/>
      <c r="DM53" s="780"/>
      <c r="DN53" s="780"/>
      <c r="DO53" s="780"/>
      <c r="DP53" s="781"/>
      <c r="DQ53" s="779"/>
      <c r="DR53" s="780"/>
      <c r="DS53" s="780"/>
      <c r="DT53" s="780"/>
      <c r="DU53" s="781"/>
      <c r="DV53" s="776"/>
      <c r="DW53" s="777"/>
      <c r="DX53" s="777"/>
      <c r="DY53" s="777"/>
      <c r="DZ53" s="782"/>
      <c r="EA53" s="230"/>
    </row>
    <row r="54" spans="1:131" ht="26.25" customHeight="1" x14ac:dyDescent="0.2">
      <c r="A54" s="238">
        <v>27</v>
      </c>
      <c r="B54" s="783"/>
      <c r="C54" s="784"/>
      <c r="D54" s="784"/>
      <c r="E54" s="784"/>
      <c r="F54" s="784"/>
      <c r="G54" s="784"/>
      <c r="H54" s="784"/>
      <c r="I54" s="784"/>
      <c r="J54" s="784"/>
      <c r="K54" s="784"/>
      <c r="L54" s="784"/>
      <c r="M54" s="784"/>
      <c r="N54" s="784"/>
      <c r="O54" s="784"/>
      <c r="P54" s="785"/>
      <c r="Q54" s="851"/>
      <c r="R54" s="852"/>
      <c r="S54" s="852"/>
      <c r="T54" s="852"/>
      <c r="U54" s="852"/>
      <c r="V54" s="852"/>
      <c r="W54" s="852"/>
      <c r="X54" s="852"/>
      <c r="Y54" s="852"/>
      <c r="Z54" s="852"/>
      <c r="AA54" s="852"/>
      <c r="AB54" s="852"/>
      <c r="AC54" s="852"/>
      <c r="AD54" s="852"/>
      <c r="AE54" s="853"/>
      <c r="AF54" s="789"/>
      <c r="AG54" s="790"/>
      <c r="AH54" s="790"/>
      <c r="AI54" s="790"/>
      <c r="AJ54" s="791"/>
      <c r="AK54" s="855"/>
      <c r="AL54" s="852"/>
      <c r="AM54" s="852"/>
      <c r="AN54" s="852"/>
      <c r="AO54" s="852"/>
      <c r="AP54" s="852"/>
      <c r="AQ54" s="852"/>
      <c r="AR54" s="852"/>
      <c r="AS54" s="852"/>
      <c r="AT54" s="852"/>
      <c r="AU54" s="852"/>
      <c r="AV54" s="852"/>
      <c r="AW54" s="852"/>
      <c r="AX54" s="852"/>
      <c r="AY54" s="852"/>
      <c r="AZ54" s="854"/>
      <c r="BA54" s="854"/>
      <c r="BB54" s="854"/>
      <c r="BC54" s="854"/>
      <c r="BD54" s="854"/>
      <c r="BE54" s="846"/>
      <c r="BF54" s="846"/>
      <c r="BG54" s="846"/>
      <c r="BH54" s="846"/>
      <c r="BI54" s="847"/>
      <c r="BJ54" s="232"/>
      <c r="BK54" s="232"/>
      <c r="BL54" s="232"/>
      <c r="BM54" s="232"/>
      <c r="BN54" s="232"/>
      <c r="BO54" s="241"/>
      <c r="BP54" s="241"/>
      <c r="BQ54" s="238">
        <v>48</v>
      </c>
      <c r="BR54" s="239"/>
      <c r="BS54" s="776"/>
      <c r="BT54" s="777"/>
      <c r="BU54" s="777"/>
      <c r="BV54" s="777"/>
      <c r="BW54" s="777"/>
      <c r="BX54" s="777"/>
      <c r="BY54" s="777"/>
      <c r="BZ54" s="777"/>
      <c r="CA54" s="777"/>
      <c r="CB54" s="777"/>
      <c r="CC54" s="777"/>
      <c r="CD54" s="777"/>
      <c r="CE54" s="777"/>
      <c r="CF54" s="777"/>
      <c r="CG54" s="778"/>
      <c r="CH54" s="779"/>
      <c r="CI54" s="780"/>
      <c r="CJ54" s="780"/>
      <c r="CK54" s="780"/>
      <c r="CL54" s="781"/>
      <c r="CM54" s="779"/>
      <c r="CN54" s="780"/>
      <c r="CO54" s="780"/>
      <c r="CP54" s="780"/>
      <c r="CQ54" s="781"/>
      <c r="CR54" s="779"/>
      <c r="CS54" s="780"/>
      <c r="CT54" s="780"/>
      <c r="CU54" s="780"/>
      <c r="CV54" s="781"/>
      <c r="CW54" s="779"/>
      <c r="CX54" s="780"/>
      <c r="CY54" s="780"/>
      <c r="CZ54" s="780"/>
      <c r="DA54" s="781"/>
      <c r="DB54" s="779"/>
      <c r="DC54" s="780"/>
      <c r="DD54" s="780"/>
      <c r="DE54" s="780"/>
      <c r="DF54" s="781"/>
      <c r="DG54" s="779"/>
      <c r="DH54" s="780"/>
      <c r="DI54" s="780"/>
      <c r="DJ54" s="780"/>
      <c r="DK54" s="781"/>
      <c r="DL54" s="779"/>
      <c r="DM54" s="780"/>
      <c r="DN54" s="780"/>
      <c r="DO54" s="780"/>
      <c r="DP54" s="781"/>
      <c r="DQ54" s="779"/>
      <c r="DR54" s="780"/>
      <c r="DS54" s="780"/>
      <c r="DT54" s="780"/>
      <c r="DU54" s="781"/>
      <c r="DV54" s="776"/>
      <c r="DW54" s="777"/>
      <c r="DX54" s="777"/>
      <c r="DY54" s="777"/>
      <c r="DZ54" s="782"/>
      <c r="EA54" s="230"/>
    </row>
    <row r="55" spans="1:131" ht="26.25" customHeight="1" x14ac:dyDescent="0.2">
      <c r="A55" s="238">
        <v>28</v>
      </c>
      <c r="B55" s="783"/>
      <c r="C55" s="784"/>
      <c r="D55" s="784"/>
      <c r="E55" s="784"/>
      <c r="F55" s="784"/>
      <c r="G55" s="784"/>
      <c r="H55" s="784"/>
      <c r="I55" s="784"/>
      <c r="J55" s="784"/>
      <c r="K55" s="784"/>
      <c r="L55" s="784"/>
      <c r="M55" s="784"/>
      <c r="N55" s="784"/>
      <c r="O55" s="784"/>
      <c r="P55" s="785"/>
      <c r="Q55" s="851"/>
      <c r="R55" s="852"/>
      <c r="S55" s="852"/>
      <c r="T55" s="852"/>
      <c r="U55" s="852"/>
      <c r="V55" s="852"/>
      <c r="W55" s="852"/>
      <c r="X55" s="852"/>
      <c r="Y55" s="852"/>
      <c r="Z55" s="852"/>
      <c r="AA55" s="852"/>
      <c r="AB55" s="852"/>
      <c r="AC55" s="852"/>
      <c r="AD55" s="852"/>
      <c r="AE55" s="853"/>
      <c r="AF55" s="789"/>
      <c r="AG55" s="790"/>
      <c r="AH55" s="790"/>
      <c r="AI55" s="790"/>
      <c r="AJ55" s="791"/>
      <c r="AK55" s="855"/>
      <c r="AL55" s="852"/>
      <c r="AM55" s="852"/>
      <c r="AN55" s="852"/>
      <c r="AO55" s="852"/>
      <c r="AP55" s="852"/>
      <c r="AQ55" s="852"/>
      <c r="AR55" s="852"/>
      <c r="AS55" s="852"/>
      <c r="AT55" s="852"/>
      <c r="AU55" s="852"/>
      <c r="AV55" s="852"/>
      <c r="AW55" s="852"/>
      <c r="AX55" s="852"/>
      <c r="AY55" s="852"/>
      <c r="AZ55" s="854"/>
      <c r="BA55" s="854"/>
      <c r="BB55" s="854"/>
      <c r="BC55" s="854"/>
      <c r="BD55" s="854"/>
      <c r="BE55" s="846"/>
      <c r="BF55" s="846"/>
      <c r="BG55" s="846"/>
      <c r="BH55" s="846"/>
      <c r="BI55" s="847"/>
      <c r="BJ55" s="232"/>
      <c r="BK55" s="232"/>
      <c r="BL55" s="232"/>
      <c r="BM55" s="232"/>
      <c r="BN55" s="232"/>
      <c r="BO55" s="241"/>
      <c r="BP55" s="241"/>
      <c r="BQ55" s="238">
        <v>49</v>
      </c>
      <c r="BR55" s="239"/>
      <c r="BS55" s="776"/>
      <c r="BT55" s="777"/>
      <c r="BU55" s="777"/>
      <c r="BV55" s="777"/>
      <c r="BW55" s="777"/>
      <c r="BX55" s="777"/>
      <c r="BY55" s="777"/>
      <c r="BZ55" s="777"/>
      <c r="CA55" s="777"/>
      <c r="CB55" s="777"/>
      <c r="CC55" s="777"/>
      <c r="CD55" s="777"/>
      <c r="CE55" s="777"/>
      <c r="CF55" s="777"/>
      <c r="CG55" s="778"/>
      <c r="CH55" s="779"/>
      <c r="CI55" s="780"/>
      <c r="CJ55" s="780"/>
      <c r="CK55" s="780"/>
      <c r="CL55" s="781"/>
      <c r="CM55" s="779"/>
      <c r="CN55" s="780"/>
      <c r="CO55" s="780"/>
      <c r="CP55" s="780"/>
      <c r="CQ55" s="781"/>
      <c r="CR55" s="779"/>
      <c r="CS55" s="780"/>
      <c r="CT55" s="780"/>
      <c r="CU55" s="780"/>
      <c r="CV55" s="781"/>
      <c r="CW55" s="779"/>
      <c r="CX55" s="780"/>
      <c r="CY55" s="780"/>
      <c r="CZ55" s="780"/>
      <c r="DA55" s="781"/>
      <c r="DB55" s="779"/>
      <c r="DC55" s="780"/>
      <c r="DD55" s="780"/>
      <c r="DE55" s="780"/>
      <c r="DF55" s="781"/>
      <c r="DG55" s="779"/>
      <c r="DH55" s="780"/>
      <c r="DI55" s="780"/>
      <c r="DJ55" s="780"/>
      <c r="DK55" s="781"/>
      <c r="DL55" s="779"/>
      <c r="DM55" s="780"/>
      <c r="DN55" s="780"/>
      <c r="DO55" s="780"/>
      <c r="DP55" s="781"/>
      <c r="DQ55" s="779"/>
      <c r="DR55" s="780"/>
      <c r="DS55" s="780"/>
      <c r="DT55" s="780"/>
      <c r="DU55" s="781"/>
      <c r="DV55" s="776"/>
      <c r="DW55" s="777"/>
      <c r="DX55" s="777"/>
      <c r="DY55" s="777"/>
      <c r="DZ55" s="782"/>
      <c r="EA55" s="230"/>
    </row>
    <row r="56" spans="1:131" ht="26.25" customHeight="1" x14ac:dyDescent="0.2">
      <c r="A56" s="238">
        <v>29</v>
      </c>
      <c r="B56" s="783"/>
      <c r="C56" s="784"/>
      <c r="D56" s="784"/>
      <c r="E56" s="784"/>
      <c r="F56" s="784"/>
      <c r="G56" s="784"/>
      <c r="H56" s="784"/>
      <c r="I56" s="784"/>
      <c r="J56" s="784"/>
      <c r="K56" s="784"/>
      <c r="L56" s="784"/>
      <c r="M56" s="784"/>
      <c r="N56" s="784"/>
      <c r="O56" s="784"/>
      <c r="P56" s="785"/>
      <c r="Q56" s="851"/>
      <c r="R56" s="852"/>
      <c r="S56" s="852"/>
      <c r="T56" s="852"/>
      <c r="U56" s="852"/>
      <c r="V56" s="852"/>
      <c r="W56" s="852"/>
      <c r="X56" s="852"/>
      <c r="Y56" s="852"/>
      <c r="Z56" s="852"/>
      <c r="AA56" s="852"/>
      <c r="AB56" s="852"/>
      <c r="AC56" s="852"/>
      <c r="AD56" s="852"/>
      <c r="AE56" s="853"/>
      <c r="AF56" s="789"/>
      <c r="AG56" s="790"/>
      <c r="AH56" s="790"/>
      <c r="AI56" s="790"/>
      <c r="AJ56" s="791"/>
      <c r="AK56" s="855"/>
      <c r="AL56" s="852"/>
      <c r="AM56" s="852"/>
      <c r="AN56" s="852"/>
      <c r="AO56" s="852"/>
      <c r="AP56" s="852"/>
      <c r="AQ56" s="852"/>
      <c r="AR56" s="852"/>
      <c r="AS56" s="852"/>
      <c r="AT56" s="852"/>
      <c r="AU56" s="852"/>
      <c r="AV56" s="852"/>
      <c r="AW56" s="852"/>
      <c r="AX56" s="852"/>
      <c r="AY56" s="852"/>
      <c r="AZ56" s="854"/>
      <c r="BA56" s="854"/>
      <c r="BB56" s="854"/>
      <c r="BC56" s="854"/>
      <c r="BD56" s="854"/>
      <c r="BE56" s="846"/>
      <c r="BF56" s="846"/>
      <c r="BG56" s="846"/>
      <c r="BH56" s="846"/>
      <c r="BI56" s="847"/>
      <c r="BJ56" s="232"/>
      <c r="BK56" s="232"/>
      <c r="BL56" s="232"/>
      <c r="BM56" s="232"/>
      <c r="BN56" s="232"/>
      <c r="BO56" s="241"/>
      <c r="BP56" s="241"/>
      <c r="BQ56" s="238">
        <v>50</v>
      </c>
      <c r="BR56" s="239"/>
      <c r="BS56" s="776"/>
      <c r="BT56" s="777"/>
      <c r="BU56" s="777"/>
      <c r="BV56" s="777"/>
      <c r="BW56" s="777"/>
      <c r="BX56" s="777"/>
      <c r="BY56" s="777"/>
      <c r="BZ56" s="777"/>
      <c r="CA56" s="777"/>
      <c r="CB56" s="777"/>
      <c r="CC56" s="777"/>
      <c r="CD56" s="777"/>
      <c r="CE56" s="777"/>
      <c r="CF56" s="777"/>
      <c r="CG56" s="778"/>
      <c r="CH56" s="779"/>
      <c r="CI56" s="780"/>
      <c r="CJ56" s="780"/>
      <c r="CK56" s="780"/>
      <c r="CL56" s="781"/>
      <c r="CM56" s="779"/>
      <c r="CN56" s="780"/>
      <c r="CO56" s="780"/>
      <c r="CP56" s="780"/>
      <c r="CQ56" s="781"/>
      <c r="CR56" s="779"/>
      <c r="CS56" s="780"/>
      <c r="CT56" s="780"/>
      <c r="CU56" s="780"/>
      <c r="CV56" s="781"/>
      <c r="CW56" s="779"/>
      <c r="CX56" s="780"/>
      <c r="CY56" s="780"/>
      <c r="CZ56" s="780"/>
      <c r="DA56" s="781"/>
      <c r="DB56" s="779"/>
      <c r="DC56" s="780"/>
      <c r="DD56" s="780"/>
      <c r="DE56" s="780"/>
      <c r="DF56" s="781"/>
      <c r="DG56" s="779"/>
      <c r="DH56" s="780"/>
      <c r="DI56" s="780"/>
      <c r="DJ56" s="780"/>
      <c r="DK56" s="781"/>
      <c r="DL56" s="779"/>
      <c r="DM56" s="780"/>
      <c r="DN56" s="780"/>
      <c r="DO56" s="780"/>
      <c r="DP56" s="781"/>
      <c r="DQ56" s="779"/>
      <c r="DR56" s="780"/>
      <c r="DS56" s="780"/>
      <c r="DT56" s="780"/>
      <c r="DU56" s="781"/>
      <c r="DV56" s="776"/>
      <c r="DW56" s="777"/>
      <c r="DX56" s="777"/>
      <c r="DY56" s="777"/>
      <c r="DZ56" s="782"/>
      <c r="EA56" s="230"/>
    </row>
    <row r="57" spans="1:131" ht="26.25" customHeight="1" x14ac:dyDescent="0.2">
      <c r="A57" s="238">
        <v>30</v>
      </c>
      <c r="B57" s="783"/>
      <c r="C57" s="784"/>
      <c r="D57" s="784"/>
      <c r="E57" s="784"/>
      <c r="F57" s="784"/>
      <c r="G57" s="784"/>
      <c r="H57" s="784"/>
      <c r="I57" s="784"/>
      <c r="J57" s="784"/>
      <c r="K57" s="784"/>
      <c r="L57" s="784"/>
      <c r="M57" s="784"/>
      <c r="N57" s="784"/>
      <c r="O57" s="784"/>
      <c r="P57" s="785"/>
      <c r="Q57" s="851"/>
      <c r="R57" s="852"/>
      <c r="S57" s="852"/>
      <c r="T57" s="852"/>
      <c r="U57" s="852"/>
      <c r="V57" s="852"/>
      <c r="W57" s="852"/>
      <c r="X57" s="852"/>
      <c r="Y57" s="852"/>
      <c r="Z57" s="852"/>
      <c r="AA57" s="852"/>
      <c r="AB57" s="852"/>
      <c r="AC57" s="852"/>
      <c r="AD57" s="852"/>
      <c r="AE57" s="853"/>
      <c r="AF57" s="789"/>
      <c r="AG57" s="790"/>
      <c r="AH57" s="790"/>
      <c r="AI57" s="790"/>
      <c r="AJ57" s="791"/>
      <c r="AK57" s="855"/>
      <c r="AL57" s="852"/>
      <c r="AM57" s="852"/>
      <c r="AN57" s="852"/>
      <c r="AO57" s="852"/>
      <c r="AP57" s="852"/>
      <c r="AQ57" s="852"/>
      <c r="AR57" s="852"/>
      <c r="AS57" s="852"/>
      <c r="AT57" s="852"/>
      <c r="AU57" s="852"/>
      <c r="AV57" s="852"/>
      <c r="AW57" s="852"/>
      <c r="AX57" s="852"/>
      <c r="AY57" s="852"/>
      <c r="AZ57" s="854"/>
      <c r="BA57" s="854"/>
      <c r="BB57" s="854"/>
      <c r="BC57" s="854"/>
      <c r="BD57" s="854"/>
      <c r="BE57" s="846"/>
      <c r="BF57" s="846"/>
      <c r="BG57" s="846"/>
      <c r="BH57" s="846"/>
      <c r="BI57" s="847"/>
      <c r="BJ57" s="232"/>
      <c r="BK57" s="232"/>
      <c r="BL57" s="232"/>
      <c r="BM57" s="232"/>
      <c r="BN57" s="232"/>
      <c r="BO57" s="241"/>
      <c r="BP57" s="241"/>
      <c r="BQ57" s="238">
        <v>51</v>
      </c>
      <c r="BR57" s="239"/>
      <c r="BS57" s="776"/>
      <c r="BT57" s="777"/>
      <c r="BU57" s="777"/>
      <c r="BV57" s="777"/>
      <c r="BW57" s="777"/>
      <c r="BX57" s="777"/>
      <c r="BY57" s="777"/>
      <c r="BZ57" s="777"/>
      <c r="CA57" s="777"/>
      <c r="CB57" s="777"/>
      <c r="CC57" s="777"/>
      <c r="CD57" s="777"/>
      <c r="CE57" s="777"/>
      <c r="CF57" s="777"/>
      <c r="CG57" s="778"/>
      <c r="CH57" s="779"/>
      <c r="CI57" s="780"/>
      <c r="CJ57" s="780"/>
      <c r="CK57" s="780"/>
      <c r="CL57" s="781"/>
      <c r="CM57" s="779"/>
      <c r="CN57" s="780"/>
      <c r="CO57" s="780"/>
      <c r="CP57" s="780"/>
      <c r="CQ57" s="781"/>
      <c r="CR57" s="779"/>
      <c r="CS57" s="780"/>
      <c r="CT57" s="780"/>
      <c r="CU57" s="780"/>
      <c r="CV57" s="781"/>
      <c r="CW57" s="779"/>
      <c r="CX57" s="780"/>
      <c r="CY57" s="780"/>
      <c r="CZ57" s="780"/>
      <c r="DA57" s="781"/>
      <c r="DB57" s="779"/>
      <c r="DC57" s="780"/>
      <c r="DD57" s="780"/>
      <c r="DE57" s="780"/>
      <c r="DF57" s="781"/>
      <c r="DG57" s="779"/>
      <c r="DH57" s="780"/>
      <c r="DI57" s="780"/>
      <c r="DJ57" s="780"/>
      <c r="DK57" s="781"/>
      <c r="DL57" s="779"/>
      <c r="DM57" s="780"/>
      <c r="DN57" s="780"/>
      <c r="DO57" s="780"/>
      <c r="DP57" s="781"/>
      <c r="DQ57" s="779"/>
      <c r="DR57" s="780"/>
      <c r="DS57" s="780"/>
      <c r="DT57" s="780"/>
      <c r="DU57" s="781"/>
      <c r="DV57" s="776"/>
      <c r="DW57" s="777"/>
      <c r="DX57" s="777"/>
      <c r="DY57" s="777"/>
      <c r="DZ57" s="782"/>
      <c r="EA57" s="230"/>
    </row>
    <row r="58" spans="1:131" ht="26.25" customHeight="1" x14ac:dyDescent="0.2">
      <c r="A58" s="238">
        <v>31</v>
      </c>
      <c r="B58" s="783"/>
      <c r="C58" s="784"/>
      <c r="D58" s="784"/>
      <c r="E58" s="784"/>
      <c r="F58" s="784"/>
      <c r="G58" s="784"/>
      <c r="H58" s="784"/>
      <c r="I58" s="784"/>
      <c r="J58" s="784"/>
      <c r="K58" s="784"/>
      <c r="L58" s="784"/>
      <c r="M58" s="784"/>
      <c r="N58" s="784"/>
      <c r="O58" s="784"/>
      <c r="P58" s="785"/>
      <c r="Q58" s="851"/>
      <c r="R58" s="852"/>
      <c r="S58" s="852"/>
      <c r="T58" s="852"/>
      <c r="U58" s="852"/>
      <c r="V58" s="852"/>
      <c r="W58" s="852"/>
      <c r="X58" s="852"/>
      <c r="Y58" s="852"/>
      <c r="Z58" s="852"/>
      <c r="AA58" s="852"/>
      <c r="AB58" s="852"/>
      <c r="AC58" s="852"/>
      <c r="AD58" s="852"/>
      <c r="AE58" s="853"/>
      <c r="AF58" s="789"/>
      <c r="AG58" s="790"/>
      <c r="AH58" s="790"/>
      <c r="AI58" s="790"/>
      <c r="AJ58" s="791"/>
      <c r="AK58" s="855"/>
      <c r="AL58" s="852"/>
      <c r="AM58" s="852"/>
      <c r="AN58" s="852"/>
      <c r="AO58" s="852"/>
      <c r="AP58" s="852"/>
      <c r="AQ58" s="852"/>
      <c r="AR58" s="852"/>
      <c r="AS58" s="852"/>
      <c r="AT58" s="852"/>
      <c r="AU58" s="852"/>
      <c r="AV58" s="852"/>
      <c r="AW58" s="852"/>
      <c r="AX58" s="852"/>
      <c r="AY58" s="852"/>
      <c r="AZ58" s="854"/>
      <c r="BA58" s="854"/>
      <c r="BB58" s="854"/>
      <c r="BC58" s="854"/>
      <c r="BD58" s="854"/>
      <c r="BE58" s="846"/>
      <c r="BF58" s="846"/>
      <c r="BG58" s="846"/>
      <c r="BH58" s="846"/>
      <c r="BI58" s="847"/>
      <c r="BJ58" s="232"/>
      <c r="BK58" s="232"/>
      <c r="BL58" s="232"/>
      <c r="BM58" s="232"/>
      <c r="BN58" s="232"/>
      <c r="BO58" s="241"/>
      <c r="BP58" s="241"/>
      <c r="BQ58" s="238">
        <v>52</v>
      </c>
      <c r="BR58" s="239"/>
      <c r="BS58" s="776"/>
      <c r="BT58" s="777"/>
      <c r="BU58" s="777"/>
      <c r="BV58" s="777"/>
      <c r="BW58" s="777"/>
      <c r="BX58" s="777"/>
      <c r="BY58" s="777"/>
      <c r="BZ58" s="777"/>
      <c r="CA58" s="777"/>
      <c r="CB58" s="777"/>
      <c r="CC58" s="777"/>
      <c r="CD58" s="777"/>
      <c r="CE58" s="777"/>
      <c r="CF58" s="777"/>
      <c r="CG58" s="778"/>
      <c r="CH58" s="779"/>
      <c r="CI58" s="780"/>
      <c r="CJ58" s="780"/>
      <c r="CK58" s="780"/>
      <c r="CL58" s="781"/>
      <c r="CM58" s="779"/>
      <c r="CN58" s="780"/>
      <c r="CO58" s="780"/>
      <c r="CP58" s="780"/>
      <c r="CQ58" s="781"/>
      <c r="CR58" s="779"/>
      <c r="CS58" s="780"/>
      <c r="CT58" s="780"/>
      <c r="CU58" s="780"/>
      <c r="CV58" s="781"/>
      <c r="CW58" s="779"/>
      <c r="CX58" s="780"/>
      <c r="CY58" s="780"/>
      <c r="CZ58" s="780"/>
      <c r="DA58" s="781"/>
      <c r="DB58" s="779"/>
      <c r="DC58" s="780"/>
      <c r="DD58" s="780"/>
      <c r="DE58" s="780"/>
      <c r="DF58" s="781"/>
      <c r="DG58" s="779"/>
      <c r="DH58" s="780"/>
      <c r="DI58" s="780"/>
      <c r="DJ58" s="780"/>
      <c r="DK58" s="781"/>
      <c r="DL58" s="779"/>
      <c r="DM58" s="780"/>
      <c r="DN58" s="780"/>
      <c r="DO58" s="780"/>
      <c r="DP58" s="781"/>
      <c r="DQ58" s="779"/>
      <c r="DR58" s="780"/>
      <c r="DS58" s="780"/>
      <c r="DT58" s="780"/>
      <c r="DU58" s="781"/>
      <c r="DV58" s="776"/>
      <c r="DW58" s="777"/>
      <c r="DX58" s="777"/>
      <c r="DY58" s="777"/>
      <c r="DZ58" s="782"/>
      <c r="EA58" s="230"/>
    </row>
    <row r="59" spans="1:131" ht="26.25" customHeight="1" x14ac:dyDescent="0.2">
      <c r="A59" s="238">
        <v>32</v>
      </c>
      <c r="B59" s="783"/>
      <c r="C59" s="784"/>
      <c r="D59" s="784"/>
      <c r="E59" s="784"/>
      <c r="F59" s="784"/>
      <c r="G59" s="784"/>
      <c r="H59" s="784"/>
      <c r="I59" s="784"/>
      <c r="J59" s="784"/>
      <c r="K59" s="784"/>
      <c r="L59" s="784"/>
      <c r="M59" s="784"/>
      <c r="N59" s="784"/>
      <c r="O59" s="784"/>
      <c r="P59" s="785"/>
      <c r="Q59" s="851"/>
      <c r="R59" s="852"/>
      <c r="S59" s="852"/>
      <c r="T59" s="852"/>
      <c r="U59" s="852"/>
      <c r="V59" s="852"/>
      <c r="W59" s="852"/>
      <c r="X59" s="852"/>
      <c r="Y59" s="852"/>
      <c r="Z59" s="852"/>
      <c r="AA59" s="852"/>
      <c r="AB59" s="852"/>
      <c r="AC59" s="852"/>
      <c r="AD59" s="852"/>
      <c r="AE59" s="853"/>
      <c r="AF59" s="789"/>
      <c r="AG59" s="790"/>
      <c r="AH59" s="790"/>
      <c r="AI59" s="790"/>
      <c r="AJ59" s="791"/>
      <c r="AK59" s="855"/>
      <c r="AL59" s="852"/>
      <c r="AM59" s="852"/>
      <c r="AN59" s="852"/>
      <c r="AO59" s="852"/>
      <c r="AP59" s="852"/>
      <c r="AQ59" s="852"/>
      <c r="AR59" s="852"/>
      <c r="AS59" s="852"/>
      <c r="AT59" s="852"/>
      <c r="AU59" s="852"/>
      <c r="AV59" s="852"/>
      <c r="AW59" s="852"/>
      <c r="AX59" s="852"/>
      <c r="AY59" s="852"/>
      <c r="AZ59" s="854"/>
      <c r="BA59" s="854"/>
      <c r="BB59" s="854"/>
      <c r="BC59" s="854"/>
      <c r="BD59" s="854"/>
      <c r="BE59" s="846"/>
      <c r="BF59" s="846"/>
      <c r="BG59" s="846"/>
      <c r="BH59" s="846"/>
      <c r="BI59" s="847"/>
      <c r="BJ59" s="232"/>
      <c r="BK59" s="232"/>
      <c r="BL59" s="232"/>
      <c r="BM59" s="232"/>
      <c r="BN59" s="232"/>
      <c r="BO59" s="241"/>
      <c r="BP59" s="241"/>
      <c r="BQ59" s="238">
        <v>53</v>
      </c>
      <c r="BR59" s="239"/>
      <c r="BS59" s="776"/>
      <c r="BT59" s="777"/>
      <c r="BU59" s="777"/>
      <c r="BV59" s="777"/>
      <c r="BW59" s="777"/>
      <c r="BX59" s="777"/>
      <c r="BY59" s="777"/>
      <c r="BZ59" s="777"/>
      <c r="CA59" s="777"/>
      <c r="CB59" s="777"/>
      <c r="CC59" s="777"/>
      <c r="CD59" s="777"/>
      <c r="CE59" s="777"/>
      <c r="CF59" s="777"/>
      <c r="CG59" s="778"/>
      <c r="CH59" s="779"/>
      <c r="CI59" s="780"/>
      <c r="CJ59" s="780"/>
      <c r="CK59" s="780"/>
      <c r="CL59" s="781"/>
      <c r="CM59" s="779"/>
      <c r="CN59" s="780"/>
      <c r="CO59" s="780"/>
      <c r="CP59" s="780"/>
      <c r="CQ59" s="781"/>
      <c r="CR59" s="779"/>
      <c r="CS59" s="780"/>
      <c r="CT59" s="780"/>
      <c r="CU59" s="780"/>
      <c r="CV59" s="781"/>
      <c r="CW59" s="779"/>
      <c r="CX59" s="780"/>
      <c r="CY59" s="780"/>
      <c r="CZ59" s="780"/>
      <c r="DA59" s="781"/>
      <c r="DB59" s="779"/>
      <c r="DC59" s="780"/>
      <c r="DD59" s="780"/>
      <c r="DE59" s="780"/>
      <c r="DF59" s="781"/>
      <c r="DG59" s="779"/>
      <c r="DH59" s="780"/>
      <c r="DI59" s="780"/>
      <c r="DJ59" s="780"/>
      <c r="DK59" s="781"/>
      <c r="DL59" s="779"/>
      <c r="DM59" s="780"/>
      <c r="DN59" s="780"/>
      <c r="DO59" s="780"/>
      <c r="DP59" s="781"/>
      <c r="DQ59" s="779"/>
      <c r="DR59" s="780"/>
      <c r="DS59" s="780"/>
      <c r="DT59" s="780"/>
      <c r="DU59" s="781"/>
      <c r="DV59" s="776"/>
      <c r="DW59" s="777"/>
      <c r="DX59" s="777"/>
      <c r="DY59" s="777"/>
      <c r="DZ59" s="782"/>
      <c r="EA59" s="230"/>
    </row>
    <row r="60" spans="1:131" ht="26.25" customHeight="1" x14ac:dyDescent="0.2">
      <c r="A60" s="238">
        <v>33</v>
      </c>
      <c r="B60" s="783"/>
      <c r="C60" s="784"/>
      <c r="D60" s="784"/>
      <c r="E60" s="784"/>
      <c r="F60" s="784"/>
      <c r="G60" s="784"/>
      <c r="H60" s="784"/>
      <c r="I60" s="784"/>
      <c r="J60" s="784"/>
      <c r="K60" s="784"/>
      <c r="L60" s="784"/>
      <c r="M60" s="784"/>
      <c r="N60" s="784"/>
      <c r="O60" s="784"/>
      <c r="P60" s="785"/>
      <c r="Q60" s="851"/>
      <c r="R60" s="852"/>
      <c r="S60" s="852"/>
      <c r="T60" s="852"/>
      <c r="U60" s="852"/>
      <c r="V60" s="852"/>
      <c r="W60" s="852"/>
      <c r="X60" s="852"/>
      <c r="Y60" s="852"/>
      <c r="Z60" s="852"/>
      <c r="AA60" s="852"/>
      <c r="AB60" s="852"/>
      <c r="AC60" s="852"/>
      <c r="AD60" s="852"/>
      <c r="AE60" s="853"/>
      <c r="AF60" s="789"/>
      <c r="AG60" s="790"/>
      <c r="AH60" s="790"/>
      <c r="AI60" s="790"/>
      <c r="AJ60" s="791"/>
      <c r="AK60" s="855"/>
      <c r="AL60" s="852"/>
      <c r="AM60" s="852"/>
      <c r="AN60" s="852"/>
      <c r="AO60" s="852"/>
      <c r="AP60" s="852"/>
      <c r="AQ60" s="852"/>
      <c r="AR60" s="852"/>
      <c r="AS60" s="852"/>
      <c r="AT60" s="852"/>
      <c r="AU60" s="852"/>
      <c r="AV60" s="852"/>
      <c r="AW60" s="852"/>
      <c r="AX60" s="852"/>
      <c r="AY60" s="852"/>
      <c r="AZ60" s="854"/>
      <c r="BA60" s="854"/>
      <c r="BB60" s="854"/>
      <c r="BC60" s="854"/>
      <c r="BD60" s="854"/>
      <c r="BE60" s="846"/>
      <c r="BF60" s="846"/>
      <c r="BG60" s="846"/>
      <c r="BH60" s="846"/>
      <c r="BI60" s="847"/>
      <c r="BJ60" s="232"/>
      <c r="BK60" s="232"/>
      <c r="BL60" s="232"/>
      <c r="BM60" s="232"/>
      <c r="BN60" s="232"/>
      <c r="BO60" s="241"/>
      <c r="BP60" s="241"/>
      <c r="BQ60" s="238">
        <v>54</v>
      </c>
      <c r="BR60" s="239"/>
      <c r="BS60" s="776"/>
      <c r="BT60" s="777"/>
      <c r="BU60" s="777"/>
      <c r="BV60" s="777"/>
      <c r="BW60" s="777"/>
      <c r="BX60" s="777"/>
      <c r="BY60" s="777"/>
      <c r="BZ60" s="777"/>
      <c r="CA60" s="777"/>
      <c r="CB60" s="777"/>
      <c r="CC60" s="777"/>
      <c r="CD60" s="777"/>
      <c r="CE60" s="777"/>
      <c r="CF60" s="777"/>
      <c r="CG60" s="778"/>
      <c r="CH60" s="779"/>
      <c r="CI60" s="780"/>
      <c r="CJ60" s="780"/>
      <c r="CK60" s="780"/>
      <c r="CL60" s="781"/>
      <c r="CM60" s="779"/>
      <c r="CN60" s="780"/>
      <c r="CO60" s="780"/>
      <c r="CP60" s="780"/>
      <c r="CQ60" s="781"/>
      <c r="CR60" s="779"/>
      <c r="CS60" s="780"/>
      <c r="CT60" s="780"/>
      <c r="CU60" s="780"/>
      <c r="CV60" s="781"/>
      <c r="CW60" s="779"/>
      <c r="CX60" s="780"/>
      <c r="CY60" s="780"/>
      <c r="CZ60" s="780"/>
      <c r="DA60" s="781"/>
      <c r="DB60" s="779"/>
      <c r="DC60" s="780"/>
      <c r="DD60" s="780"/>
      <c r="DE60" s="780"/>
      <c r="DF60" s="781"/>
      <c r="DG60" s="779"/>
      <c r="DH60" s="780"/>
      <c r="DI60" s="780"/>
      <c r="DJ60" s="780"/>
      <c r="DK60" s="781"/>
      <c r="DL60" s="779"/>
      <c r="DM60" s="780"/>
      <c r="DN60" s="780"/>
      <c r="DO60" s="780"/>
      <c r="DP60" s="781"/>
      <c r="DQ60" s="779"/>
      <c r="DR60" s="780"/>
      <c r="DS60" s="780"/>
      <c r="DT60" s="780"/>
      <c r="DU60" s="781"/>
      <c r="DV60" s="776"/>
      <c r="DW60" s="777"/>
      <c r="DX60" s="777"/>
      <c r="DY60" s="777"/>
      <c r="DZ60" s="782"/>
      <c r="EA60" s="230"/>
    </row>
    <row r="61" spans="1:131" ht="26.25" customHeight="1" thickBot="1" x14ac:dyDescent="0.25">
      <c r="A61" s="238">
        <v>34</v>
      </c>
      <c r="B61" s="783"/>
      <c r="C61" s="784"/>
      <c r="D61" s="784"/>
      <c r="E61" s="784"/>
      <c r="F61" s="784"/>
      <c r="G61" s="784"/>
      <c r="H61" s="784"/>
      <c r="I61" s="784"/>
      <c r="J61" s="784"/>
      <c r="K61" s="784"/>
      <c r="L61" s="784"/>
      <c r="M61" s="784"/>
      <c r="N61" s="784"/>
      <c r="O61" s="784"/>
      <c r="P61" s="785"/>
      <c r="Q61" s="851"/>
      <c r="R61" s="852"/>
      <c r="S61" s="852"/>
      <c r="T61" s="852"/>
      <c r="U61" s="852"/>
      <c r="V61" s="852"/>
      <c r="W61" s="852"/>
      <c r="X61" s="852"/>
      <c r="Y61" s="852"/>
      <c r="Z61" s="852"/>
      <c r="AA61" s="852"/>
      <c r="AB61" s="852"/>
      <c r="AC61" s="852"/>
      <c r="AD61" s="852"/>
      <c r="AE61" s="853"/>
      <c r="AF61" s="789"/>
      <c r="AG61" s="790"/>
      <c r="AH61" s="790"/>
      <c r="AI61" s="790"/>
      <c r="AJ61" s="791"/>
      <c r="AK61" s="855"/>
      <c r="AL61" s="852"/>
      <c r="AM61" s="852"/>
      <c r="AN61" s="852"/>
      <c r="AO61" s="852"/>
      <c r="AP61" s="852"/>
      <c r="AQ61" s="852"/>
      <c r="AR61" s="852"/>
      <c r="AS61" s="852"/>
      <c r="AT61" s="852"/>
      <c r="AU61" s="852"/>
      <c r="AV61" s="852"/>
      <c r="AW61" s="852"/>
      <c r="AX61" s="852"/>
      <c r="AY61" s="852"/>
      <c r="AZ61" s="854"/>
      <c r="BA61" s="854"/>
      <c r="BB61" s="854"/>
      <c r="BC61" s="854"/>
      <c r="BD61" s="854"/>
      <c r="BE61" s="846"/>
      <c r="BF61" s="846"/>
      <c r="BG61" s="846"/>
      <c r="BH61" s="846"/>
      <c r="BI61" s="847"/>
      <c r="BJ61" s="232"/>
      <c r="BK61" s="232"/>
      <c r="BL61" s="232"/>
      <c r="BM61" s="232"/>
      <c r="BN61" s="232"/>
      <c r="BO61" s="241"/>
      <c r="BP61" s="241"/>
      <c r="BQ61" s="238">
        <v>55</v>
      </c>
      <c r="BR61" s="239"/>
      <c r="BS61" s="776"/>
      <c r="BT61" s="777"/>
      <c r="BU61" s="777"/>
      <c r="BV61" s="777"/>
      <c r="BW61" s="777"/>
      <c r="BX61" s="777"/>
      <c r="BY61" s="777"/>
      <c r="BZ61" s="777"/>
      <c r="CA61" s="777"/>
      <c r="CB61" s="777"/>
      <c r="CC61" s="777"/>
      <c r="CD61" s="777"/>
      <c r="CE61" s="777"/>
      <c r="CF61" s="777"/>
      <c r="CG61" s="778"/>
      <c r="CH61" s="779"/>
      <c r="CI61" s="780"/>
      <c r="CJ61" s="780"/>
      <c r="CK61" s="780"/>
      <c r="CL61" s="781"/>
      <c r="CM61" s="779"/>
      <c r="CN61" s="780"/>
      <c r="CO61" s="780"/>
      <c r="CP61" s="780"/>
      <c r="CQ61" s="781"/>
      <c r="CR61" s="779"/>
      <c r="CS61" s="780"/>
      <c r="CT61" s="780"/>
      <c r="CU61" s="780"/>
      <c r="CV61" s="781"/>
      <c r="CW61" s="779"/>
      <c r="CX61" s="780"/>
      <c r="CY61" s="780"/>
      <c r="CZ61" s="780"/>
      <c r="DA61" s="781"/>
      <c r="DB61" s="779"/>
      <c r="DC61" s="780"/>
      <c r="DD61" s="780"/>
      <c r="DE61" s="780"/>
      <c r="DF61" s="781"/>
      <c r="DG61" s="779"/>
      <c r="DH61" s="780"/>
      <c r="DI61" s="780"/>
      <c r="DJ61" s="780"/>
      <c r="DK61" s="781"/>
      <c r="DL61" s="779"/>
      <c r="DM61" s="780"/>
      <c r="DN61" s="780"/>
      <c r="DO61" s="780"/>
      <c r="DP61" s="781"/>
      <c r="DQ61" s="779"/>
      <c r="DR61" s="780"/>
      <c r="DS61" s="780"/>
      <c r="DT61" s="780"/>
      <c r="DU61" s="781"/>
      <c r="DV61" s="776"/>
      <c r="DW61" s="777"/>
      <c r="DX61" s="777"/>
      <c r="DY61" s="777"/>
      <c r="DZ61" s="782"/>
      <c r="EA61" s="230"/>
    </row>
    <row r="62" spans="1:131" ht="26.25" customHeight="1" x14ac:dyDescent="0.2">
      <c r="A62" s="238">
        <v>35</v>
      </c>
      <c r="B62" s="783"/>
      <c r="C62" s="784"/>
      <c r="D62" s="784"/>
      <c r="E62" s="784"/>
      <c r="F62" s="784"/>
      <c r="G62" s="784"/>
      <c r="H62" s="784"/>
      <c r="I62" s="784"/>
      <c r="J62" s="784"/>
      <c r="K62" s="784"/>
      <c r="L62" s="784"/>
      <c r="M62" s="784"/>
      <c r="N62" s="784"/>
      <c r="O62" s="784"/>
      <c r="P62" s="785"/>
      <c r="Q62" s="851"/>
      <c r="R62" s="852"/>
      <c r="S62" s="852"/>
      <c r="T62" s="852"/>
      <c r="U62" s="852"/>
      <c r="V62" s="852"/>
      <c r="W62" s="852"/>
      <c r="X62" s="852"/>
      <c r="Y62" s="852"/>
      <c r="Z62" s="852"/>
      <c r="AA62" s="852"/>
      <c r="AB62" s="852"/>
      <c r="AC62" s="852"/>
      <c r="AD62" s="852"/>
      <c r="AE62" s="853"/>
      <c r="AF62" s="789"/>
      <c r="AG62" s="790"/>
      <c r="AH62" s="790"/>
      <c r="AI62" s="790"/>
      <c r="AJ62" s="791"/>
      <c r="AK62" s="855"/>
      <c r="AL62" s="852"/>
      <c r="AM62" s="852"/>
      <c r="AN62" s="852"/>
      <c r="AO62" s="852"/>
      <c r="AP62" s="852"/>
      <c r="AQ62" s="852"/>
      <c r="AR62" s="852"/>
      <c r="AS62" s="852"/>
      <c r="AT62" s="852"/>
      <c r="AU62" s="852"/>
      <c r="AV62" s="852"/>
      <c r="AW62" s="852"/>
      <c r="AX62" s="852"/>
      <c r="AY62" s="852"/>
      <c r="AZ62" s="854"/>
      <c r="BA62" s="854"/>
      <c r="BB62" s="854"/>
      <c r="BC62" s="854"/>
      <c r="BD62" s="854"/>
      <c r="BE62" s="846"/>
      <c r="BF62" s="846"/>
      <c r="BG62" s="846"/>
      <c r="BH62" s="846"/>
      <c r="BI62" s="847"/>
      <c r="BJ62" s="863" t="s">
        <v>418</v>
      </c>
      <c r="BK62" s="816"/>
      <c r="BL62" s="816"/>
      <c r="BM62" s="816"/>
      <c r="BN62" s="817"/>
      <c r="BO62" s="241"/>
      <c r="BP62" s="241"/>
      <c r="BQ62" s="238">
        <v>56</v>
      </c>
      <c r="BR62" s="239"/>
      <c r="BS62" s="776"/>
      <c r="BT62" s="777"/>
      <c r="BU62" s="777"/>
      <c r="BV62" s="777"/>
      <c r="BW62" s="777"/>
      <c r="BX62" s="777"/>
      <c r="BY62" s="777"/>
      <c r="BZ62" s="777"/>
      <c r="CA62" s="777"/>
      <c r="CB62" s="777"/>
      <c r="CC62" s="777"/>
      <c r="CD62" s="777"/>
      <c r="CE62" s="777"/>
      <c r="CF62" s="777"/>
      <c r="CG62" s="778"/>
      <c r="CH62" s="779"/>
      <c r="CI62" s="780"/>
      <c r="CJ62" s="780"/>
      <c r="CK62" s="780"/>
      <c r="CL62" s="781"/>
      <c r="CM62" s="779"/>
      <c r="CN62" s="780"/>
      <c r="CO62" s="780"/>
      <c r="CP62" s="780"/>
      <c r="CQ62" s="781"/>
      <c r="CR62" s="779"/>
      <c r="CS62" s="780"/>
      <c r="CT62" s="780"/>
      <c r="CU62" s="780"/>
      <c r="CV62" s="781"/>
      <c r="CW62" s="779"/>
      <c r="CX62" s="780"/>
      <c r="CY62" s="780"/>
      <c r="CZ62" s="780"/>
      <c r="DA62" s="781"/>
      <c r="DB62" s="779"/>
      <c r="DC62" s="780"/>
      <c r="DD62" s="780"/>
      <c r="DE62" s="780"/>
      <c r="DF62" s="781"/>
      <c r="DG62" s="779"/>
      <c r="DH62" s="780"/>
      <c r="DI62" s="780"/>
      <c r="DJ62" s="780"/>
      <c r="DK62" s="781"/>
      <c r="DL62" s="779"/>
      <c r="DM62" s="780"/>
      <c r="DN62" s="780"/>
      <c r="DO62" s="780"/>
      <c r="DP62" s="781"/>
      <c r="DQ62" s="779"/>
      <c r="DR62" s="780"/>
      <c r="DS62" s="780"/>
      <c r="DT62" s="780"/>
      <c r="DU62" s="781"/>
      <c r="DV62" s="776"/>
      <c r="DW62" s="777"/>
      <c r="DX62" s="777"/>
      <c r="DY62" s="777"/>
      <c r="DZ62" s="782"/>
      <c r="EA62" s="230"/>
    </row>
    <row r="63" spans="1:131" ht="26.25" customHeight="1" thickBot="1" x14ac:dyDescent="0.25">
      <c r="A63" s="240" t="s">
        <v>393</v>
      </c>
      <c r="B63" s="796" t="s">
        <v>419</v>
      </c>
      <c r="C63" s="797"/>
      <c r="D63" s="797"/>
      <c r="E63" s="797"/>
      <c r="F63" s="797"/>
      <c r="G63" s="797"/>
      <c r="H63" s="797"/>
      <c r="I63" s="797"/>
      <c r="J63" s="797"/>
      <c r="K63" s="797"/>
      <c r="L63" s="797"/>
      <c r="M63" s="797"/>
      <c r="N63" s="797"/>
      <c r="O63" s="797"/>
      <c r="P63" s="798"/>
      <c r="Q63" s="856"/>
      <c r="R63" s="857"/>
      <c r="S63" s="857"/>
      <c r="T63" s="857"/>
      <c r="U63" s="857"/>
      <c r="V63" s="857"/>
      <c r="W63" s="857"/>
      <c r="X63" s="857"/>
      <c r="Y63" s="857"/>
      <c r="Z63" s="857"/>
      <c r="AA63" s="857"/>
      <c r="AB63" s="857"/>
      <c r="AC63" s="857"/>
      <c r="AD63" s="857"/>
      <c r="AE63" s="858"/>
      <c r="AF63" s="859">
        <v>4560</v>
      </c>
      <c r="AG63" s="860"/>
      <c r="AH63" s="860"/>
      <c r="AI63" s="860"/>
      <c r="AJ63" s="861"/>
      <c r="AK63" s="862"/>
      <c r="AL63" s="857"/>
      <c r="AM63" s="857"/>
      <c r="AN63" s="857"/>
      <c r="AO63" s="857"/>
      <c r="AP63" s="864">
        <v>21720</v>
      </c>
      <c r="AQ63" s="865"/>
      <c r="AR63" s="865"/>
      <c r="AS63" s="865"/>
      <c r="AT63" s="866"/>
      <c r="AU63" s="864">
        <v>12470</v>
      </c>
      <c r="AV63" s="865"/>
      <c r="AW63" s="865"/>
      <c r="AX63" s="865"/>
      <c r="AY63" s="866"/>
      <c r="AZ63" s="867"/>
      <c r="BA63" s="867"/>
      <c r="BB63" s="867"/>
      <c r="BC63" s="867"/>
      <c r="BD63" s="867"/>
      <c r="BE63" s="868"/>
      <c r="BF63" s="868"/>
      <c r="BG63" s="868"/>
      <c r="BH63" s="868"/>
      <c r="BI63" s="869"/>
      <c r="BJ63" s="870" t="s">
        <v>131</v>
      </c>
      <c r="BK63" s="865"/>
      <c r="BL63" s="865"/>
      <c r="BM63" s="865"/>
      <c r="BN63" s="871"/>
      <c r="BO63" s="241"/>
      <c r="BP63" s="241"/>
      <c r="BQ63" s="238">
        <v>57</v>
      </c>
      <c r="BR63" s="239"/>
      <c r="BS63" s="776"/>
      <c r="BT63" s="777"/>
      <c r="BU63" s="777"/>
      <c r="BV63" s="777"/>
      <c r="BW63" s="777"/>
      <c r="BX63" s="777"/>
      <c r="BY63" s="777"/>
      <c r="BZ63" s="777"/>
      <c r="CA63" s="777"/>
      <c r="CB63" s="777"/>
      <c r="CC63" s="777"/>
      <c r="CD63" s="777"/>
      <c r="CE63" s="777"/>
      <c r="CF63" s="777"/>
      <c r="CG63" s="778"/>
      <c r="CH63" s="779"/>
      <c r="CI63" s="780"/>
      <c r="CJ63" s="780"/>
      <c r="CK63" s="780"/>
      <c r="CL63" s="781"/>
      <c r="CM63" s="779"/>
      <c r="CN63" s="780"/>
      <c r="CO63" s="780"/>
      <c r="CP63" s="780"/>
      <c r="CQ63" s="781"/>
      <c r="CR63" s="779"/>
      <c r="CS63" s="780"/>
      <c r="CT63" s="780"/>
      <c r="CU63" s="780"/>
      <c r="CV63" s="781"/>
      <c r="CW63" s="779"/>
      <c r="CX63" s="780"/>
      <c r="CY63" s="780"/>
      <c r="CZ63" s="780"/>
      <c r="DA63" s="781"/>
      <c r="DB63" s="779"/>
      <c r="DC63" s="780"/>
      <c r="DD63" s="780"/>
      <c r="DE63" s="780"/>
      <c r="DF63" s="781"/>
      <c r="DG63" s="779"/>
      <c r="DH63" s="780"/>
      <c r="DI63" s="780"/>
      <c r="DJ63" s="780"/>
      <c r="DK63" s="781"/>
      <c r="DL63" s="779"/>
      <c r="DM63" s="780"/>
      <c r="DN63" s="780"/>
      <c r="DO63" s="780"/>
      <c r="DP63" s="781"/>
      <c r="DQ63" s="779"/>
      <c r="DR63" s="780"/>
      <c r="DS63" s="780"/>
      <c r="DT63" s="780"/>
      <c r="DU63" s="781"/>
      <c r="DV63" s="776"/>
      <c r="DW63" s="777"/>
      <c r="DX63" s="777"/>
      <c r="DY63" s="777"/>
      <c r="DZ63" s="782"/>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6"/>
      <c r="BT64" s="777"/>
      <c r="BU64" s="777"/>
      <c r="BV64" s="777"/>
      <c r="BW64" s="777"/>
      <c r="BX64" s="777"/>
      <c r="BY64" s="777"/>
      <c r="BZ64" s="777"/>
      <c r="CA64" s="777"/>
      <c r="CB64" s="777"/>
      <c r="CC64" s="777"/>
      <c r="CD64" s="777"/>
      <c r="CE64" s="777"/>
      <c r="CF64" s="777"/>
      <c r="CG64" s="778"/>
      <c r="CH64" s="779"/>
      <c r="CI64" s="780"/>
      <c r="CJ64" s="780"/>
      <c r="CK64" s="780"/>
      <c r="CL64" s="781"/>
      <c r="CM64" s="779"/>
      <c r="CN64" s="780"/>
      <c r="CO64" s="780"/>
      <c r="CP64" s="780"/>
      <c r="CQ64" s="781"/>
      <c r="CR64" s="779"/>
      <c r="CS64" s="780"/>
      <c r="CT64" s="780"/>
      <c r="CU64" s="780"/>
      <c r="CV64" s="781"/>
      <c r="CW64" s="779"/>
      <c r="CX64" s="780"/>
      <c r="CY64" s="780"/>
      <c r="CZ64" s="780"/>
      <c r="DA64" s="781"/>
      <c r="DB64" s="779"/>
      <c r="DC64" s="780"/>
      <c r="DD64" s="780"/>
      <c r="DE64" s="780"/>
      <c r="DF64" s="781"/>
      <c r="DG64" s="779"/>
      <c r="DH64" s="780"/>
      <c r="DI64" s="780"/>
      <c r="DJ64" s="780"/>
      <c r="DK64" s="781"/>
      <c r="DL64" s="779"/>
      <c r="DM64" s="780"/>
      <c r="DN64" s="780"/>
      <c r="DO64" s="780"/>
      <c r="DP64" s="781"/>
      <c r="DQ64" s="779"/>
      <c r="DR64" s="780"/>
      <c r="DS64" s="780"/>
      <c r="DT64" s="780"/>
      <c r="DU64" s="781"/>
      <c r="DV64" s="776"/>
      <c r="DW64" s="777"/>
      <c r="DX64" s="777"/>
      <c r="DY64" s="777"/>
      <c r="DZ64" s="782"/>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6"/>
      <c r="BT65" s="777"/>
      <c r="BU65" s="777"/>
      <c r="BV65" s="777"/>
      <c r="BW65" s="777"/>
      <c r="BX65" s="777"/>
      <c r="BY65" s="777"/>
      <c r="BZ65" s="777"/>
      <c r="CA65" s="777"/>
      <c r="CB65" s="777"/>
      <c r="CC65" s="777"/>
      <c r="CD65" s="777"/>
      <c r="CE65" s="777"/>
      <c r="CF65" s="777"/>
      <c r="CG65" s="778"/>
      <c r="CH65" s="779"/>
      <c r="CI65" s="780"/>
      <c r="CJ65" s="780"/>
      <c r="CK65" s="780"/>
      <c r="CL65" s="781"/>
      <c r="CM65" s="779"/>
      <c r="CN65" s="780"/>
      <c r="CO65" s="780"/>
      <c r="CP65" s="780"/>
      <c r="CQ65" s="781"/>
      <c r="CR65" s="779"/>
      <c r="CS65" s="780"/>
      <c r="CT65" s="780"/>
      <c r="CU65" s="780"/>
      <c r="CV65" s="781"/>
      <c r="CW65" s="779"/>
      <c r="CX65" s="780"/>
      <c r="CY65" s="780"/>
      <c r="CZ65" s="780"/>
      <c r="DA65" s="781"/>
      <c r="DB65" s="779"/>
      <c r="DC65" s="780"/>
      <c r="DD65" s="780"/>
      <c r="DE65" s="780"/>
      <c r="DF65" s="781"/>
      <c r="DG65" s="779"/>
      <c r="DH65" s="780"/>
      <c r="DI65" s="780"/>
      <c r="DJ65" s="780"/>
      <c r="DK65" s="781"/>
      <c r="DL65" s="779"/>
      <c r="DM65" s="780"/>
      <c r="DN65" s="780"/>
      <c r="DO65" s="780"/>
      <c r="DP65" s="781"/>
      <c r="DQ65" s="779"/>
      <c r="DR65" s="780"/>
      <c r="DS65" s="780"/>
      <c r="DT65" s="780"/>
      <c r="DU65" s="781"/>
      <c r="DV65" s="776"/>
      <c r="DW65" s="777"/>
      <c r="DX65" s="777"/>
      <c r="DY65" s="777"/>
      <c r="DZ65" s="782"/>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398</v>
      </c>
      <c r="R66" s="734"/>
      <c r="S66" s="734"/>
      <c r="T66" s="734"/>
      <c r="U66" s="735"/>
      <c r="V66" s="733" t="s">
        <v>422</v>
      </c>
      <c r="W66" s="734"/>
      <c r="X66" s="734"/>
      <c r="Y66" s="734"/>
      <c r="Z66" s="735"/>
      <c r="AA66" s="733" t="s">
        <v>400</v>
      </c>
      <c r="AB66" s="734"/>
      <c r="AC66" s="734"/>
      <c r="AD66" s="734"/>
      <c r="AE66" s="735"/>
      <c r="AF66" s="872" t="s">
        <v>401</v>
      </c>
      <c r="AG66" s="823"/>
      <c r="AH66" s="823"/>
      <c r="AI66" s="823"/>
      <c r="AJ66" s="873"/>
      <c r="AK66" s="733" t="s">
        <v>402</v>
      </c>
      <c r="AL66" s="728"/>
      <c r="AM66" s="728"/>
      <c r="AN66" s="728"/>
      <c r="AO66" s="729"/>
      <c r="AP66" s="733" t="s">
        <v>403</v>
      </c>
      <c r="AQ66" s="734"/>
      <c r="AR66" s="734"/>
      <c r="AS66" s="734"/>
      <c r="AT66" s="735"/>
      <c r="AU66" s="733" t="s">
        <v>423</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77"/>
      <c r="BT66" s="878"/>
      <c r="BU66" s="878"/>
      <c r="BV66" s="878"/>
      <c r="BW66" s="878"/>
      <c r="BX66" s="878"/>
      <c r="BY66" s="878"/>
      <c r="BZ66" s="878"/>
      <c r="CA66" s="878"/>
      <c r="CB66" s="878"/>
      <c r="CC66" s="878"/>
      <c r="CD66" s="878"/>
      <c r="CE66" s="878"/>
      <c r="CF66" s="878"/>
      <c r="CG66" s="883"/>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74"/>
      <c r="AG67" s="826"/>
      <c r="AH67" s="826"/>
      <c r="AI67" s="826"/>
      <c r="AJ67" s="875"/>
      <c r="AK67" s="876"/>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77"/>
      <c r="BT67" s="878"/>
      <c r="BU67" s="878"/>
      <c r="BV67" s="878"/>
      <c r="BW67" s="878"/>
      <c r="BX67" s="878"/>
      <c r="BY67" s="878"/>
      <c r="BZ67" s="878"/>
      <c r="CA67" s="878"/>
      <c r="CB67" s="878"/>
      <c r="CC67" s="878"/>
      <c r="CD67" s="878"/>
      <c r="CE67" s="878"/>
      <c r="CF67" s="878"/>
      <c r="CG67" s="883"/>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230"/>
    </row>
    <row r="68" spans="1:131" ht="26.25" customHeight="1" thickTop="1" x14ac:dyDescent="0.2">
      <c r="A68" s="236">
        <v>1</v>
      </c>
      <c r="B68" s="886" t="s">
        <v>598</v>
      </c>
      <c r="C68" s="887"/>
      <c r="D68" s="887"/>
      <c r="E68" s="887"/>
      <c r="F68" s="887"/>
      <c r="G68" s="887"/>
      <c r="H68" s="887"/>
      <c r="I68" s="887"/>
      <c r="J68" s="887"/>
      <c r="K68" s="887"/>
      <c r="L68" s="887"/>
      <c r="M68" s="887"/>
      <c r="N68" s="887"/>
      <c r="O68" s="887"/>
      <c r="P68" s="888"/>
      <c r="Q68" s="889">
        <v>1313</v>
      </c>
      <c r="R68" s="834"/>
      <c r="S68" s="834"/>
      <c r="T68" s="834"/>
      <c r="U68" s="835"/>
      <c r="V68" s="836">
        <v>996</v>
      </c>
      <c r="W68" s="834"/>
      <c r="X68" s="834"/>
      <c r="Y68" s="834"/>
      <c r="Z68" s="835"/>
      <c r="AA68" s="836">
        <v>317</v>
      </c>
      <c r="AB68" s="834"/>
      <c r="AC68" s="834"/>
      <c r="AD68" s="834"/>
      <c r="AE68" s="835"/>
      <c r="AF68" s="836">
        <v>245</v>
      </c>
      <c r="AG68" s="834"/>
      <c r="AH68" s="834"/>
      <c r="AI68" s="834"/>
      <c r="AJ68" s="835"/>
      <c r="AK68" s="836">
        <v>19</v>
      </c>
      <c r="AL68" s="834"/>
      <c r="AM68" s="834"/>
      <c r="AN68" s="834"/>
      <c r="AO68" s="835"/>
      <c r="AP68" s="836">
        <v>1485</v>
      </c>
      <c r="AQ68" s="834"/>
      <c r="AR68" s="834"/>
      <c r="AS68" s="834"/>
      <c r="AT68" s="835"/>
      <c r="AU68" s="836">
        <v>715</v>
      </c>
      <c r="AV68" s="834"/>
      <c r="AW68" s="834"/>
      <c r="AX68" s="834"/>
      <c r="AY68" s="835"/>
      <c r="AZ68" s="884"/>
      <c r="BA68" s="884"/>
      <c r="BB68" s="884"/>
      <c r="BC68" s="884"/>
      <c r="BD68" s="885"/>
      <c r="BE68" s="241"/>
      <c r="BF68" s="241"/>
      <c r="BG68" s="241"/>
      <c r="BH68" s="241"/>
      <c r="BI68" s="241"/>
      <c r="BJ68" s="241"/>
      <c r="BK68" s="241"/>
      <c r="BL68" s="241"/>
      <c r="BM68" s="241"/>
      <c r="BN68" s="241"/>
      <c r="BO68" s="241"/>
      <c r="BP68" s="241"/>
      <c r="BQ68" s="238">
        <v>62</v>
      </c>
      <c r="BR68" s="243"/>
      <c r="BS68" s="877"/>
      <c r="BT68" s="878"/>
      <c r="BU68" s="878"/>
      <c r="BV68" s="878"/>
      <c r="BW68" s="878"/>
      <c r="BX68" s="878"/>
      <c r="BY68" s="878"/>
      <c r="BZ68" s="878"/>
      <c r="CA68" s="878"/>
      <c r="CB68" s="878"/>
      <c r="CC68" s="878"/>
      <c r="CD68" s="878"/>
      <c r="CE68" s="878"/>
      <c r="CF68" s="878"/>
      <c r="CG68" s="883"/>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230"/>
    </row>
    <row r="69" spans="1:131" ht="26.25" customHeight="1" x14ac:dyDescent="0.2">
      <c r="A69" s="238">
        <v>2</v>
      </c>
      <c r="B69" s="890" t="s">
        <v>599</v>
      </c>
      <c r="C69" s="891"/>
      <c r="D69" s="891"/>
      <c r="E69" s="891"/>
      <c r="F69" s="891"/>
      <c r="G69" s="891"/>
      <c r="H69" s="891"/>
      <c r="I69" s="891"/>
      <c r="J69" s="891"/>
      <c r="K69" s="891"/>
      <c r="L69" s="891"/>
      <c r="M69" s="891"/>
      <c r="N69" s="891"/>
      <c r="O69" s="891"/>
      <c r="P69" s="892"/>
      <c r="Q69" s="893">
        <v>528</v>
      </c>
      <c r="R69" s="841"/>
      <c r="S69" s="841"/>
      <c r="T69" s="841"/>
      <c r="U69" s="842"/>
      <c r="V69" s="840">
        <v>507</v>
      </c>
      <c r="W69" s="841"/>
      <c r="X69" s="841"/>
      <c r="Y69" s="841"/>
      <c r="Z69" s="842"/>
      <c r="AA69" s="840">
        <v>21</v>
      </c>
      <c r="AB69" s="841"/>
      <c r="AC69" s="841"/>
      <c r="AD69" s="841"/>
      <c r="AE69" s="842"/>
      <c r="AF69" s="840">
        <v>1572</v>
      </c>
      <c r="AG69" s="841"/>
      <c r="AH69" s="841"/>
      <c r="AI69" s="841"/>
      <c r="AJ69" s="842"/>
      <c r="AK69" s="840" t="s">
        <v>534</v>
      </c>
      <c r="AL69" s="841"/>
      <c r="AM69" s="841"/>
      <c r="AN69" s="841"/>
      <c r="AO69" s="842"/>
      <c r="AP69" s="840">
        <v>1709</v>
      </c>
      <c r="AQ69" s="841"/>
      <c r="AR69" s="841"/>
      <c r="AS69" s="841"/>
      <c r="AT69" s="842"/>
      <c r="AU69" s="840" t="s">
        <v>534</v>
      </c>
      <c r="AV69" s="841"/>
      <c r="AW69" s="841"/>
      <c r="AX69" s="841"/>
      <c r="AY69" s="842"/>
      <c r="AZ69" s="846"/>
      <c r="BA69" s="846"/>
      <c r="BB69" s="846"/>
      <c r="BC69" s="846"/>
      <c r="BD69" s="847"/>
      <c r="BE69" s="241"/>
      <c r="BF69" s="241"/>
      <c r="BG69" s="241"/>
      <c r="BH69" s="241"/>
      <c r="BI69" s="241"/>
      <c r="BJ69" s="241"/>
      <c r="BK69" s="241"/>
      <c r="BL69" s="241"/>
      <c r="BM69" s="241"/>
      <c r="BN69" s="241"/>
      <c r="BO69" s="241"/>
      <c r="BP69" s="241"/>
      <c r="BQ69" s="238">
        <v>63</v>
      </c>
      <c r="BR69" s="243"/>
      <c r="BS69" s="877"/>
      <c r="BT69" s="878"/>
      <c r="BU69" s="878"/>
      <c r="BV69" s="878"/>
      <c r="BW69" s="878"/>
      <c r="BX69" s="878"/>
      <c r="BY69" s="878"/>
      <c r="BZ69" s="878"/>
      <c r="CA69" s="878"/>
      <c r="CB69" s="878"/>
      <c r="CC69" s="878"/>
      <c r="CD69" s="878"/>
      <c r="CE69" s="878"/>
      <c r="CF69" s="878"/>
      <c r="CG69" s="883"/>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230"/>
    </row>
    <row r="70" spans="1:131" ht="26.25" customHeight="1" x14ac:dyDescent="0.2">
      <c r="A70" s="238">
        <v>3</v>
      </c>
      <c r="B70" s="890" t="s">
        <v>600</v>
      </c>
      <c r="C70" s="891"/>
      <c r="D70" s="891"/>
      <c r="E70" s="891"/>
      <c r="F70" s="891"/>
      <c r="G70" s="891"/>
      <c r="H70" s="891"/>
      <c r="I70" s="891"/>
      <c r="J70" s="891"/>
      <c r="K70" s="891"/>
      <c r="L70" s="891"/>
      <c r="M70" s="891"/>
      <c r="N70" s="891"/>
      <c r="O70" s="891"/>
      <c r="P70" s="892"/>
      <c r="Q70" s="893">
        <v>2186</v>
      </c>
      <c r="R70" s="841"/>
      <c r="S70" s="841"/>
      <c r="T70" s="841"/>
      <c r="U70" s="842"/>
      <c r="V70" s="840">
        <v>2142</v>
      </c>
      <c r="W70" s="841"/>
      <c r="X70" s="841"/>
      <c r="Y70" s="841"/>
      <c r="Z70" s="842"/>
      <c r="AA70" s="840">
        <v>45</v>
      </c>
      <c r="AB70" s="841"/>
      <c r="AC70" s="841"/>
      <c r="AD70" s="841"/>
      <c r="AE70" s="842"/>
      <c r="AF70" s="840">
        <v>44</v>
      </c>
      <c r="AG70" s="841"/>
      <c r="AH70" s="841"/>
      <c r="AI70" s="841"/>
      <c r="AJ70" s="842"/>
      <c r="AK70" s="840" t="s">
        <v>534</v>
      </c>
      <c r="AL70" s="841"/>
      <c r="AM70" s="841"/>
      <c r="AN70" s="841"/>
      <c r="AO70" s="842"/>
      <c r="AP70" s="840">
        <v>920</v>
      </c>
      <c r="AQ70" s="841"/>
      <c r="AR70" s="841"/>
      <c r="AS70" s="841"/>
      <c r="AT70" s="842"/>
      <c r="AU70" s="840">
        <v>522</v>
      </c>
      <c r="AV70" s="841"/>
      <c r="AW70" s="841"/>
      <c r="AX70" s="841"/>
      <c r="AY70" s="842"/>
      <c r="AZ70" s="846"/>
      <c r="BA70" s="846"/>
      <c r="BB70" s="846"/>
      <c r="BC70" s="846"/>
      <c r="BD70" s="847"/>
      <c r="BE70" s="241"/>
      <c r="BF70" s="241"/>
      <c r="BG70" s="241"/>
      <c r="BH70" s="241"/>
      <c r="BI70" s="241"/>
      <c r="BJ70" s="241"/>
      <c r="BK70" s="241"/>
      <c r="BL70" s="241"/>
      <c r="BM70" s="241"/>
      <c r="BN70" s="241"/>
      <c r="BO70" s="241"/>
      <c r="BP70" s="241"/>
      <c r="BQ70" s="238">
        <v>64</v>
      </c>
      <c r="BR70" s="243"/>
      <c r="BS70" s="877"/>
      <c r="BT70" s="878"/>
      <c r="BU70" s="878"/>
      <c r="BV70" s="878"/>
      <c r="BW70" s="878"/>
      <c r="BX70" s="878"/>
      <c r="BY70" s="878"/>
      <c r="BZ70" s="878"/>
      <c r="CA70" s="878"/>
      <c r="CB70" s="878"/>
      <c r="CC70" s="878"/>
      <c r="CD70" s="878"/>
      <c r="CE70" s="878"/>
      <c r="CF70" s="878"/>
      <c r="CG70" s="883"/>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230"/>
    </row>
    <row r="71" spans="1:131" ht="26.25" customHeight="1" x14ac:dyDescent="0.2">
      <c r="A71" s="238">
        <v>4</v>
      </c>
      <c r="B71" s="890" t="s">
        <v>601</v>
      </c>
      <c r="C71" s="891"/>
      <c r="D71" s="891"/>
      <c r="E71" s="891"/>
      <c r="F71" s="891"/>
      <c r="G71" s="891"/>
      <c r="H71" s="891"/>
      <c r="I71" s="891"/>
      <c r="J71" s="891"/>
      <c r="K71" s="891"/>
      <c r="L71" s="891"/>
      <c r="M71" s="891"/>
      <c r="N71" s="891"/>
      <c r="O71" s="891"/>
      <c r="P71" s="892"/>
      <c r="Q71" s="893">
        <v>254</v>
      </c>
      <c r="R71" s="841"/>
      <c r="S71" s="841"/>
      <c r="T71" s="841"/>
      <c r="U71" s="842"/>
      <c r="V71" s="840">
        <v>247</v>
      </c>
      <c r="W71" s="841"/>
      <c r="X71" s="841"/>
      <c r="Y71" s="841"/>
      <c r="Z71" s="842"/>
      <c r="AA71" s="840">
        <v>8</v>
      </c>
      <c r="AB71" s="841"/>
      <c r="AC71" s="841"/>
      <c r="AD71" s="841"/>
      <c r="AE71" s="842"/>
      <c r="AF71" s="840">
        <v>0</v>
      </c>
      <c r="AG71" s="841"/>
      <c r="AH71" s="841"/>
      <c r="AI71" s="841"/>
      <c r="AJ71" s="842"/>
      <c r="AK71" s="840">
        <v>9</v>
      </c>
      <c r="AL71" s="841"/>
      <c r="AM71" s="841"/>
      <c r="AN71" s="841"/>
      <c r="AO71" s="842"/>
      <c r="AP71" s="840">
        <v>563</v>
      </c>
      <c r="AQ71" s="841"/>
      <c r="AR71" s="841"/>
      <c r="AS71" s="841"/>
      <c r="AT71" s="842"/>
      <c r="AU71" s="840">
        <v>121</v>
      </c>
      <c r="AV71" s="841"/>
      <c r="AW71" s="841"/>
      <c r="AX71" s="841"/>
      <c r="AY71" s="842"/>
      <c r="AZ71" s="846"/>
      <c r="BA71" s="846"/>
      <c r="BB71" s="846"/>
      <c r="BC71" s="846"/>
      <c r="BD71" s="847"/>
      <c r="BE71" s="241"/>
      <c r="BF71" s="241"/>
      <c r="BG71" s="241"/>
      <c r="BH71" s="241"/>
      <c r="BI71" s="241"/>
      <c r="BJ71" s="241"/>
      <c r="BK71" s="241"/>
      <c r="BL71" s="241"/>
      <c r="BM71" s="241"/>
      <c r="BN71" s="241"/>
      <c r="BO71" s="241"/>
      <c r="BP71" s="241"/>
      <c r="BQ71" s="238">
        <v>65</v>
      </c>
      <c r="BR71" s="243"/>
      <c r="BS71" s="877"/>
      <c r="BT71" s="878"/>
      <c r="BU71" s="878"/>
      <c r="BV71" s="878"/>
      <c r="BW71" s="878"/>
      <c r="BX71" s="878"/>
      <c r="BY71" s="878"/>
      <c r="BZ71" s="878"/>
      <c r="CA71" s="878"/>
      <c r="CB71" s="878"/>
      <c r="CC71" s="878"/>
      <c r="CD71" s="878"/>
      <c r="CE71" s="878"/>
      <c r="CF71" s="878"/>
      <c r="CG71" s="883"/>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230"/>
    </row>
    <row r="72" spans="1:131" ht="26.25" customHeight="1" x14ac:dyDescent="0.2">
      <c r="A72" s="238">
        <v>5</v>
      </c>
      <c r="B72" s="890" t="s">
        <v>602</v>
      </c>
      <c r="C72" s="891"/>
      <c r="D72" s="891"/>
      <c r="E72" s="891"/>
      <c r="F72" s="891"/>
      <c r="G72" s="891"/>
      <c r="H72" s="891"/>
      <c r="I72" s="891"/>
      <c r="J72" s="891"/>
      <c r="K72" s="891"/>
      <c r="L72" s="891"/>
      <c r="M72" s="891"/>
      <c r="N72" s="891"/>
      <c r="O72" s="891"/>
      <c r="P72" s="892"/>
      <c r="Q72" s="893">
        <v>163</v>
      </c>
      <c r="R72" s="841"/>
      <c r="S72" s="841"/>
      <c r="T72" s="841"/>
      <c r="U72" s="842"/>
      <c r="V72" s="840">
        <v>143</v>
      </c>
      <c r="W72" s="841"/>
      <c r="X72" s="841"/>
      <c r="Y72" s="841"/>
      <c r="Z72" s="842"/>
      <c r="AA72" s="840">
        <v>20</v>
      </c>
      <c r="AB72" s="841"/>
      <c r="AC72" s="841"/>
      <c r="AD72" s="841"/>
      <c r="AE72" s="842"/>
      <c r="AF72" s="840">
        <v>20</v>
      </c>
      <c r="AG72" s="841"/>
      <c r="AH72" s="841"/>
      <c r="AI72" s="841"/>
      <c r="AJ72" s="842"/>
      <c r="AK72" s="840" t="s">
        <v>534</v>
      </c>
      <c r="AL72" s="841"/>
      <c r="AM72" s="841"/>
      <c r="AN72" s="841"/>
      <c r="AO72" s="842"/>
      <c r="AP72" s="840" t="s">
        <v>534</v>
      </c>
      <c r="AQ72" s="841"/>
      <c r="AR72" s="841"/>
      <c r="AS72" s="841"/>
      <c r="AT72" s="842"/>
      <c r="AU72" s="840" t="s">
        <v>534</v>
      </c>
      <c r="AV72" s="841"/>
      <c r="AW72" s="841"/>
      <c r="AX72" s="841"/>
      <c r="AY72" s="842"/>
      <c r="AZ72" s="846"/>
      <c r="BA72" s="846"/>
      <c r="BB72" s="846"/>
      <c r="BC72" s="846"/>
      <c r="BD72" s="847"/>
      <c r="BE72" s="241"/>
      <c r="BF72" s="241"/>
      <c r="BG72" s="241"/>
      <c r="BH72" s="241"/>
      <c r="BI72" s="241"/>
      <c r="BJ72" s="241"/>
      <c r="BK72" s="241"/>
      <c r="BL72" s="241"/>
      <c r="BM72" s="241"/>
      <c r="BN72" s="241"/>
      <c r="BO72" s="241"/>
      <c r="BP72" s="241"/>
      <c r="BQ72" s="238">
        <v>66</v>
      </c>
      <c r="BR72" s="243"/>
      <c r="BS72" s="877"/>
      <c r="BT72" s="878"/>
      <c r="BU72" s="878"/>
      <c r="BV72" s="878"/>
      <c r="BW72" s="878"/>
      <c r="BX72" s="878"/>
      <c r="BY72" s="878"/>
      <c r="BZ72" s="878"/>
      <c r="CA72" s="878"/>
      <c r="CB72" s="878"/>
      <c r="CC72" s="878"/>
      <c r="CD72" s="878"/>
      <c r="CE72" s="878"/>
      <c r="CF72" s="878"/>
      <c r="CG72" s="883"/>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230"/>
    </row>
    <row r="73" spans="1:131" ht="26.25" customHeight="1" x14ac:dyDescent="0.2">
      <c r="A73" s="238">
        <v>6</v>
      </c>
      <c r="B73" s="890" t="s">
        <v>603</v>
      </c>
      <c r="C73" s="891"/>
      <c r="D73" s="891"/>
      <c r="E73" s="891"/>
      <c r="F73" s="891"/>
      <c r="G73" s="891"/>
      <c r="H73" s="891"/>
      <c r="I73" s="891"/>
      <c r="J73" s="891"/>
      <c r="K73" s="891"/>
      <c r="L73" s="891"/>
      <c r="M73" s="891"/>
      <c r="N73" s="891"/>
      <c r="O73" s="891"/>
      <c r="P73" s="892"/>
      <c r="Q73" s="893">
        <v>15779</v>
      </c>
      <c r="R73" s="841"/>
      <c r="S73" s="841"/>
      <c r="T73" s="841"/>
      <c r="U73" s="842"/>
      <c r="V73" s="840">
        <v>15113</v>
      </c>
      <c r="W73" s="841"/>
      <c r="X73" s="841"/>
      <c r="Y73" s="841"/>
      <c r="Z73" s="842"/>
      <c r="AA73" s="840">
        <v>666</v>
      </c>
      <c r="AB73" s="841"/>
      <c r="AC73" s="841"/>
      <c r="AD73" s="841"/>
      <c r="AE73" s="842"/>
      <c r="AF73" s="840">
        <v>666</v>
      </c>
      <c r="AG73" s="841"/>
      <c r="AH73" s="841"/>
      <c r="AI73" s="841"/>
      <c r="AJ73" s="842"/>
      <c r="AK73" s="840">
        <v>54</v>
      </c>
      <c r="AL73" s="841"/>
      <c r="AM73" s="841"/>
      <c r="AN73" s="841"/>
      <c r="AO73" s="842"/>
      <c r="AP73" s="840" t="s">
        <v>534</v>
      </c>
      <c r="AQ73" s="841"/>
      <c r="AR73" s="841"/>
      <c r="AS73" s="841"/>
      <c r="AT73" s="842"/>
      <c r="AU73" s="840" t="s">
        <v>534</v>
      </c>
      <c r="AV73" s="841"/>
      <c r="AW73" s="841"/>
      <c r="AX73" s="841"/>
      <c r="AY73" s="842"/>
      <c r="AZ73" s="846"/>
      <c r="BA73" s="846"/>
      <c r="BB73" s="846"/>
      <c r="BC73" s="846"/>
      <c r="BD73" s="847"/>
      <c r="BE73" s="241"/>
      <c r="BF73" s="241"/>
      <c r="BG73" s="241"/>
      <c r="BH73" s="241"/>
      <c r="BI73" s="241"/>
      <c r="BJ73" s="241"/>
      <c r="BK73" s="241"/>
      <c r="BL73" s="241"/>
      <c r="BM73" s="241"/>
      <c r="BN73" s="241"/>
      <c r="BO73" s="241"/>
      <c r="BP73" s="241"/>
      <c r="BQ73" s="238">
        <v>67</v>
      </c>
      <c r="BR73" s="243"/>
      <c r="BS73" s="877"/>
      <c r="BT73" s="878"/>
      <c r="BU73" s="878"/>
      <c r="BV73" s="878"/>
      <c r="BW73" s="878"/>
      <c r="BX73" s="878"/>
      <c r="BY73" s="878"/>
      <c r="BZ73" s="878"/>
      <c r="CA73" s="878"/>
      <c r="CB73" s="878"/>
      <c r="CC73" s="878"/>
      <c r="CD73" s="878"/>
      <c r="CE73" s="878"/>
      <c r="CF73" s="878"/>
      <c r="CG73" s="883"/>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230"/>
    </row>
    <row r="74" spans="1:131" ht="26.25" customHeight="1" x14ac:dyDescent="0.2">
      <c r="A74" s="238">
        <v>7</v>
      </c>
      <c r="B74" s="890" t="s">
        <v>604</v>
      </c>
      <c r="C74" s="891"/>
      <c r="D74" s="891"/>
      <c r="E74" s="891"/>
      <c r="F74" s="891"/>
      <c r="G74" s="891"/>
      <c r="H74" s="891"/>
      <c r="I74" s="891"/>
      <c r="J74" s="891"/>
      <c r="K74" s="891"/>
      <c r="L74" s="891"/>
      <c r="M74" s="891"/>
      <c r="N74" s="891"/>
      <c r="O74" s="891"/>
      <c r="P74" s="892"/>
      <c r="Q74" s="893">
        <v>135</v>
      </c>
      <c r="R74" s="841"/>
      <c r="S74" s="841"/>
      <c r="T74" s="841"/>
      <c r="U74" s="842"/>
      <c r="V74" s="840">
        <v>130</v>
      </c>
      <c r="W74" s="841"/>
      <c r="X74" s="841"/>
      <c r="Y74" s="841"/>
      <c r="Z74" s="842"/>
      <c r="AA74" s="840">
        <v>5</v>
      </c>
      <c r="AB74" s="841"/>
      <c r="AC74" s="841"/>
      <c r="AD74" s="841"/>
      <c r="AE74" s="842"/>
      <c r="AF74" s="840">
        <v>5</v>
      </c>
      <c r="AG74" s="841"/>
      <c r="AH74" s="841"/>
      <c r="AI74" s="841"/>
      <c r="AJ74" s="842"/>
      <c r="AK74" s="840">
        <v>12</v>
      </c>
      <c r="AL74" s="841"/>
      <c r="AM74" s="841"/>
      <c r="AN74" s="841"/>
      <c r="AO74" s="842"/>
      <c r="AP74" s="840" t="s">
        <v>534</v>
      </c>
      <c r="AQ74" s="841"/>
      <c r="AR74" s="841"/>
      <c r="AS74" s="841"/>
      <c r="AT74" s="842"/>
      <c r="AU74" s="840" t="s">
        <v>534</v>
      </c>
      <c r="AV74" s="841"/>
      <c r="AW74" s="841"/>
      <c r="AX74" s="841"/>
      <c r="AY74" s="842"/>
      <c r="AZ74" s="846"/>
      <c r="BA74" s="846"/>
      <c r="BB74" s="846"/>
      <c r="BC74" s="846"/>
      <c r="BD74" s="847"/>
      <c r="BE74" s="241"/>
      <c r="BF74" s="241"/>
      <c r="BG74" s="241"/>
      <c r="BH74" s="241"/>
      <c r="BI74" s="241"/>
      <c r="BJ74" s="241"/>
      <c r="BK74" s="241"/>
      <c r="BL74" s="241"/>
      <c r="BM74" s="241"/>
      <c r="BN74" s="241"/>
      <c r="BO74" s="241"/>
      <c r="BP74" s="241"/>
      <c r="BQ74" s="238">
        <v>68</v>
      </c>
      <c r="BR74" s="243"/>
      <c r="BS74" s="877"/>
      <c r="BT74" s="878"/>
      <c r="BU74" s="878"/>
      <c r="BV74" s="878"/>
      <c r="BW74" s="878"/>
      <c r="BX74" s="878"/>
      <c r="BY74" s="878"/>
      <c r="BZ74" s="878"/>
      <c r="CA74" s="878"/>
      <c r="CB74" s="878"/>
      <c r="CC74" s="878"/>
      <c r="CD74" s="878"/>
      <c r="CE74" s="878"/>
      <c r="CF74" s="878"/>
      <c r="CG74" s="883"/>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230"/>
    </row>
    <row r="75" spans="1:131" ht="26.25" customHeight="1" x14ac:dyDescent="0.2">
      <c r="A75" s="238">
        <v>8</v>
      </c>
      <c r="B75" s="890" t="s">
        <v>605</v>
      </c>
      <c r="C75" s="891"/>
      <c r="D75" s="891"/>
      <c r="E75" s="891"/>
      <c r="F75" s="891"/>
      <c r="G75" s="891"/>
      <c r="H75" s="891"/>
      <c r="I75" s="891"/>
      <c r="J75" s="891"/>
      <c r="K75" s="891"/>
      <c r="L75" s="891"/>
      <c r="M75" s="891"/>
      <c r="N75" s="891"/>
      <c r="O75" s="891"/>
      <c r="P75" s="892"/>
      <c r="Q75" s="893">
        <v>158</v>
      </c>
      <c r="R75" s="841"/>
      <c r="S75" s="841"/>
      <c r="T75" s="841"/>
      <c r="U75" s="842"/>
      <c r="V75" s="840">
        <v>156</v>
      </c>
      <c r="W75" s="841"/>
      <c r="X75" s="841"/>
      <c r="Y75" s="841"/>
      <c r="Z75" s="842"/>
      <c r="AA75" s="840">
        <v>2</v>
      </c>
      <c r="AB75" s="841"/>
      <c r="AC75" s="841"/>
      <c r="AD75" s="841"/>
      <c r="AE75" s="842"/>
      <c r="AF75" s="840">
        <v>2</v>
      </c>
      <c r="AG75" s="841"/>
      <c r="AH75" s="841"/>
      <c r="AI75" s="841"/>
      <c r="AJ75" s="842"/>
      <c r="AK75" s="840" t="s">
        <v>534</v>
      </c>
      <c r="AL75" s="841"/>
      <c r="AM75" s="841"/>
      <c r="AN75" s="841"/>
      <c r="AO75" s="842"/>
      <c r="AP75" s="840" t="s">
        <v>534</v>
      </c>
      <c r="AQ75" s="841"/>
      <c r="AR75" s="841"/>
      <c r="AS75" s="841"/>
      <c r="AT75" s="842"/>
      <c r="AU75" s="840" t="s">
        <v>534</v>
      </c>
      <c r="AV75" s="841"/>
      <c r="AW75" s="841"/>
      <c r="AX75" s="841"/>
      <c r="AY75" s="842"/>
      <c r="AZ75" s="846"/>
      <c r="BA75" s="846"/>
      <c r="BB75" s="846"/>
      <c r="BC75" s="846"/>
      <c r="BD75" s="847"/>
      <c r="BE75" s="241"/>
      <c r="BF75" s="241"/>
      <c r="BG75" s="241"/>
      <c r="BH75" s="241"/>
      <c r="BI75" s="241"/>
      <c r="BJ75" s="241"/>
      <c r="BK75" s="241"/>
      <c r="BL75" s="241"/>
      <c r="BM75" s="241"/>
      <c r="BN75" s="241"/>
      <c r="BO75" s="241"/>
      <c r="BP75" s="241"/>
      <c r="BQ75" s="238">
        <v>69</v>
      </c>
      <c r="BR75" s="243"/>
      <c r="BS75" s="877"/>
      <c r="BT75" s="878"/>
      <c r="BU75" s="878"/>
      <c r="BV75" s="878"/>
      <c r="BW75" s="878"/>
      <c r="BX75" s="878"/>
      <c r="BY75" s="878"/>
      <c r="BZ75" s="878"/>
      <c r="CA75" s="878"/>
      <c r="CB75" s="878"/>
      <c r="CC75" s="878"/>
      <c r="CD75" s="878"/>
      <c r="CE75" s="878"/>
      <c r="CF75" s="878"/>
      <c r="CG75" s="883"/>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230"/>
    </row>
    <row r="76" spans="1:131" ht="26.25" customHeight="1" x14ac:dyDescent="0.2">
      <c r="A76" s="238">
        <v>9</v>
      </c>
      <c r="B76" s="890" t="s">
        <v>606</v>
      </c>
      <c r="C76" s="891"/>
      <c r="D76" s="891"/>
      <c r="E76" s="891"/>
      <c r="F76" s="891"/>
      <c r="G76" s="891"/>
      <c r="H76" s="891"/>
      <c r="I76" s="891"/>
      <c r="J76" s="891"/>
      <c r="K76" s="891"/>
      <c r="L76" s="891"/>
      <c r="M76" s="891"/>
      <c r="N76" s="891"/>
      <c r="O76" s="891"/>
      <c r="P76" s="892"/>
      <c r="Q76" s="893">
        <v>167997</v>
      </c>
      <c r="R76" s="841"/>
      <c r="S76" s="841"/>
      <c r="T76" s="841"/>
      <c r="U76" s="842"/>
      <c r="V76" s="840">
        <v>167997</v>
      </c>
      <c r="W76" s="841"/>
      <c r="X76" s="841"/>
      <c r="Y76" s="841"/>
      <c r="Z76" s="842"/>
      <c r="AA76" s="840">
        <v>0</v>
      </c>
      <c r="AB76" s="841"/>
      <c r="AC76" s="841"/>
      <c r="AD76" s="841"/>
      <c r="AE76" s="842"/>
      <c r="AF76" s="840">
        <v>0</v>
      </c>
      <c r="AG76" s="841"/>
      <c r="AH76" s="841"/>
      <c r="AI76" s="841"/>
      <c r="AJ76" s="842"/>
      <c r="AK76" s="840">
        <v>1059</v>
      </c>
      <c r="AL76" s="841"/>
      <c r="AM76" s="841"/>
      <c r="AN76" s="841"/>
      <c r="AO76" s="842"/>
      <c r="AP76" s="840" t="s">
        <v>534</v>
      </c>
      <c r="AQ76" s="841"/>
      <c r="AR76" s="841"/>
      <c r="AS76" s="841"/>
      <c r="AT76" s="842"/>
      <c r="AU76" s="840" t="s">
        <v>534</v>
      </c>
      <c r="AV76" s="841"/>
      <c r="AW76" s="841"/>
      <c r="AX76" s="841"/>
      <c r="AY76" s="842"/>
      <c r="AZ76" s="846"/>
      <c r="BA76" s="846"/>
      <c r="BB76" s="846"/>
      <c r="BC76" s="846"/>
      <c r="BD76" s="847"/>
      <c r="BE76" s="241"/>
      <c r="BF76" s="241"/>
      <c r="BG76" s="241"/>
      <c r="BH76" s="241"/>
      <c r="BI76" s="241"/>
      <c r="BJ76" s="241"/>
      <c r="BK76" s="241"/>
      <c r="BL76" s="241"/>
      <c r="BM76" s="241"/>
      <c r="BN76" s="241"/>
      <c r="BO76" s="241"/>
      <c r="BP76" s="241"/>
      <c r="BQ76" s="238">
        <v>70</v>
      </c>
      <c r="BR76" s="243"/>
      <c r="BS76" s="877"/>
      <c r="BT76" s="878"/>
      <c r="BU76" s="878"/>
      <c r="BV76" s="878"/>
      <c r="BW76" s="878"/>
      <c r="BX76" s="878"/>
      <c r="BY76" s="878"/>
      <c r="BZ76" s="878"/>
      <c r="CA76" s="878"/>
      <c r="CB76" s="878"/>
      <c r="CC76" s="878"/>
      <c r="CD76" s="878"/>
      <c r="CE76" s="878"/>
      <c r="CF76" s="878"/>
      <c r="CG76" s="883"/>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230"/>
    </row>
    <row r="77" spans="1:131" ht="26.25" customHeight="1" x14ac:dyDescent="0.2">
      <c r="A77" s="238">
        <v>10</v>
      </c>
      <c r="B77" s="890" t="s">
        <v>607</v>
      </c>
      <c r="C77" s="891"/>
      <c r="D77" s="891"/>
      <c r="E77" s="891"/>
      <c r="F77" s="891"/>
      <c r="G77" s="891"/>
      <c r="H77" s="891"/>
      <c r="I77" s="891"/>
      <c r="J77" s="891"/>
      <c r="K77" s="891"/>
      <c r="L77" s="891"/>
      <c r="M77" s="891"/>
      <c r="N77" s="891"/>
      <c r="O77" s="891"/>
      <c r="P77" s="892"/>
      <c r="Q77" s="893">
        <v>252</v>
      </c>
      <c r="R77" s="841"/>
      <c r="S77" s="841"/>
      <c r="T77" s="841"/>
      <c r="U77" s="842"/>
      <c r="V77" s="840">
        <v>196</v>
      </c>
      <c r="W77" s="841"/>
      <c r="X77" s="841"/>
      <c r="Y77" s="841"/>
      <c r="Z77" s="842"/>
      <c r="AA77" s="840">
        <v>56</v>
      </c>
      <c r="AB77" s="841"/>
      <c r="AC77" s="841"/>
      <c r="AD77" s="841"/>
      <c r="AE77" s="842"/>
      <c r="AF77" s="840">
        <v>56</v>
      </c>
      <c r="AG77" s="841"/>
      <c r="AH77" s="841"/>
      <c r="AI77" s="841"/>
      <c r="AJ77" s="842"/>
      <c r="AK77" s="840" t="s">
        <v>534</v>
      </c>
      <c r="AL77" s="841"/>
      <c r="AM77" s="841"/>
      <c r="AN77" s="841"/>
      <c r="AO77" s="842"/>
      <c r="AP77" s="840" t="s">
        <v>534</v>
      </c>
      <c r="AQ77" s="841"/>
      <c r="AR77" s="841"/>
      <c r="AS77" s="841"/>
      <c r="AT77" s="842"/>
      <c r="AU77" s="840" t="s">
        <v>534</v>
      </c>
      <c r="AV77" s="841"/>
      <c r="AW77" s="841"/>
      <c r="AX77" s="841"/>
      <c r="AY77" s="842"/>
      <c r="AZ77" s="846"/>
      <c r="BA77" s="846"/>
      <c r="BB77" s="846"/>
      <c r="BC77" s="846"/>
      <c r="BD77" s="847"/>
      <c r="BE77" s="241"/>
      <c r="BF77" s="241"/>
      <c r="BG77" s="241"/>
      <c r="BH77" s="241"/>
      <c r="BI77" s="241"/>
      <c r="BJ77" s="241"/>
      <c r="BK77" s="241"/>
      <c r="BL77" s="241"/>
      <c r="BM77" s="241"/>
      <c r="BN77" s="241"/>
      <c r="BO77" s="241"/>
      <c r="BP77" s="241"/>
      <c r="BQ77" s="238">
        <v>71</v>
      </c>
      <c r="BR77" s="243"/>
      <c r="BS77" s="877"/>
      <c r="BT77" s="878"/>
      <c r="BU77" s="878"/>
      <c r="BV77" s="878"/>
      <c r="BW77" s="878"/>
      <c r="BX77" s="878"/>
      <c r="BY77" s="878"/>
      <c r="BZ77" s="878"/>
      <c r="CA77" s="878"/>
      <c r="CB77" s="878"/>
      <c r="CC77" s="878"/>
      <c r="CD77" s="878"/>
      <c r="CE77" s="878"/>
      <c r="CF77" s="878"/>
      <c r="CG77" s="883"/>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230"/>
    </row>
    <row r="78" spans="1:131" ht="26.25" customHeight="1" x14ac:dyDescent="0.2">
      <c r="A78" s="238">
        <v>11</v>
      </c>
      <c r="B78" s="890" t="s">
        <v>608</v>
      </c>
      <c r="C78" s="891"/>
      <c r="D78" s="891"/>
      <c r="E78" s="891"/>
      <c r="F78" s="891"/>
      <c r="G78" s="891"/>
      <c r="H78" s="891"/>
      <c r="I78" s="891"/>
      <c r="J78" s="891"/>
      <c r="K78" s="891"/>
      <c r="L78" s="891"/>
      <c r="M78" s="891"/>
      <c r="N78" s="891"/>
      <c r="O78" s="891"/>
      <c r="P78" s="892"/>
      <c r="Q78" s="893">
        <v>5926</v>
      </c>
      <c r="R78" s="841"/>
      <c r="S78" s="841"/>
      <c r="T78" s="841"/>
      <c r="U78" s="842"/>
      <c r="V78" s="840">
        <v>5695</v>
      </c>
      <c r="W78" s="841"/>
      <c r="X78" s="841"/>
      <c r="Y78" s="841"/>
      <c r="Z78" s="842"/>
      <c r="AA78" s="840">
        <v>231</v>
      </c>
      <c r="AB78" s="841"/>
      <c r="AC78" s="841"/>
      <c r="AD78" s="841"/>
      <c r="AE78" s="842"/>
      <c r="AF78" s="840">
        <v>231</v>
      </c>
      <c r="AG78" s="841"/>
      <c r="AH78" s="841"/>
      <c r="AI78" s="841"/>
      <c r="AJ78" s="842"/>
      <c r="AK78" s="840" t="s">
        <v>534</v>
      </c>
      <c r="AL78" s="841"/>
      <c r="AM78" s="841"/>
      <c r="AN78" s="841"/>
      <c r="AO78" s="842"/>
      <c r="AP78" s="840" t="s">
        <v>534</v>
      </c>
      <c r="AQ78" s="841"/>
      <c r="AR78" s="841"/>
      <c r="AS78" s="841"/>
      <c r="AT78" s="842"/>
      <c r="AU78" s="840" t="s">
        <v>534</v>
      </c>
      <c r="AV78" s="841"/>
      <c r="AW78" s="841"/>
      <c r="AX78" s="841"/>
      <c r="AY78" s="842"/>
      <c r="AZ78" s="846"/>
      <c r="BA78" s="846"/>
      <c r="BB78" s="846"/>
      <c r="BC78" s="846"/>
      <c r="BD78" s="847"/>
      <c r="BE78" s="241"/>
      <c r="BF78" s="241"/>
      <c r="BG78" s="241"/>
      <c r="BH78" s="241"/>
      <c r="BI78" s="241"/>
      <c r="BJ78" s="230"/>
      <c r="BK78" s="230"/>
      <c r="BL78" s="230"/>
      <c r="BM78" s="230"/>
      <c r="BN78" s="230"/>
      <c r="BO78" s="241"/>
      <c r="BP78" s="241"/>
      <c r="BQ78" s="238">
        <v>72</v>
      </c>
      <c r="BR78" s="243"/>
      <c r="BS78" s="877"/>
      <c r="BT78" s="878"/>
      <c r="BU78" s="878"/>
      <c r="BV78" s="878"/>
      <c r="BW78" s="878"/>
      <c r="BX78" s="878"/>
      <c r="BY78" s="878"/>
      <c r="BZ78" s="878"/>
      <c r="CA78" s="878"/>
      <c r="CB78" s="878"/>
      <c r="CC78" s="878"/>
      <c r="CD78" s="878"/>
      <c r="CE78" s="878"/>
      <c r="CF78" s="878"/>
      <c r="CG78" s="883"/>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230"/>
    </row>
    <row r="79" spans="1:131" ht="26.25" customHeight="1" x14ac:dyDescent="0.2">
      <c r="A79" s="238">
        <v>12</v>
      </c>
      <c r="B79" s="890"/>
      <c r="C79" s="891"/>
      <c r="D79" s="891"/>
      <c r="E79" s="891"/>
      <c r="F79" s="891"/>
      <c r="G79" s="891"/>
      <c r="H79" s="891"/>
      <c r="I79" s="891"/>
      <c r="J79" s="891"/>
      <c r="K79" s="891"/>
      <c r="L79" s="891"/>
      <c r="M79" s="891"/>
      <c r="N79" s="891"/>
      <c r="O79" s="891"/>
      <c r="P79" s="892"/>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46"/>
      <c r="BA79" s="846"/>
      <c r="BB79" s="846"/>
      <c r="BC79" s="846"/>
      <c r="BD79" s="847"/>
      <c r="BE79" s="241"/>
      <c r="BF79" s="241"/>
      <c r="BG79" s="241"/>
      <c r="BH79" s="241"/>
      <c r="BI79" s="241"/>
      <c r="BJ79" s="230"/>
      <c r="BK79" s="230"/>
      <c r="BL79" s="230"/>
      <c r="BM79" s="230"/>
      <c r="BN79" s="230"/>
      <c r="BO79" s="241"/>
      <c r="BP79" s="241"/>
      <c r="BQ79" s="238">
        <v>73</v>
      </c>
      <c r="BR79" s="243"/>
      <c r="BS79" s="877"/>
      <c r="BT79" s="878"/>
      <c r="BU79" s="878"/>
      <c r="BV79" s="878"/>
      <c r="BW79" s="878"/>
      <c r="BX79" s="878"/>
      <c r="BY79" s="878"/>
      <c r="BZ79" s="878"/>
      <c r="CA79" s="878"/>
      <c r="CB79" s="878"/>
      <c r="CC79" s="878"/>
      <c r="CD79" s="878"/>
      <c r="CE79" s="878"/>
      <c r="CF79" s="878"/>
      <c r="CG79" s="883"/>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230"/>
    </row>
    <row r="80" spans="1:131" ht="26.25" customHeight="1" x14ac:dyDescent="0.2">
      <c r="A80" s="238">
        <v>13</v>
      </c>
      <c r="B80" s="890"/>
      <c r="C80" s="891"/>
      <c r="D80" s="891"/>
      <c r="E80" s="891"/>
      <c r="F80" s="891"/>
      <c r="G80" s="891"/>
      <c r="H80" s="891"/>
      <c r="I80" s="891"/>
      <c r="J80" s="891"/>
      <c r="K80" s="891"/>
      <c r="L80" s="891"/>
      <c r="M80" s="891"/>
      <c r="N80" s="891"/>
      <c r="O80" s="891"/>
      <c r="P80" s="892"/>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46"/>
      <c r="BA80" s="846"/>
      <c r="BB80" s="846"/>
      <c r="BC80" s="846"/>
      <c r="BD80" s="847"/>
      <c r="BE80" s="241"/>
      <c r="BF80" s="241"/>
      <c r="BG80" s="241"/>
      <c r="BH80" s="241"/>
      <c r="BI80" s="241"/>
      <c r="BJ80" s="241"/>
      <c r="BK80" s="241"/>
      <c r="BL80" s="241"/>
      <c r="BM80" s="241"/>
      <c r="BN80" s="241"/>
      <c r="BO80" s="241"/>
      <c r="BP80" s="241"/>
      <c r="BQ80" s="238">
        <v>74</v>
      </c>
      <c r="BR80" s="243"/>
      <c r="BS80" s="877"/>
      <c r="BT80" s="878"/>
      <c r="BU80" s="878"/>
      <c r="BV80" s="878"/>
      <c r="BW80" s="878"/>
      <c r="BX80" s="878"/>
      <c r="BY80" s="878"/>
      <c r="BZ80" s="878"/>
      <c r="CA80" s="878"/>
      <c r="CB80" s="878"/>
      <c r="CC80" s="878"/>
      <c r="CD80" s="878"/>
      <c r="CE80" s="878"/>
      <c r="CF80" s="878"/>
      <c r="CG80" s="883"/>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230"/>
    </row>
    <row r="81" spans="1:131" ht="26.25" customHeight="1" x14ac:dyDescent="0.2">
      <c r="A81" s="238">
        <v>14</v>
      </c>
      <c r="B81" s="890"/>
      <c r="C81" s="891"/>
      <c r="D81" s="891"/>
      <c r="E81" s="891"/>
      <c r="F81" s="891"/>
      <c r="G81" s="891"/>
      <c r="H81" s="891"/>
      <c r="I81" s="891"/>
      <c r="J81" s="891"/>
      <c r="K81" s="891"/>
      <c r="L81" s="891"/>
      <c r="M81" s="891"/>
      <c r="N81" s="891"/>
      <c r="O81" s="891"/>
      <c r="P81" s="892"/>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46"/>
      <c r="BA81" s="846"/>
      <c r="BB81" s="846"/>
      <c r="BC81" s="846"/>
      <c r="BD81" s="847"/>
      <c r="BE81" s="241"/>
      <c r="BF81" s="241"/>
      <c r="BG81" s="241"/>
      <c r="BH81" s="241"/>
      <c r="BI81" s="241"/>
      <c r="BJ81" s="241"/>
      <c r="BK81" s="241"/>
      <c r="BL81" s="241"/>
      <c r="BM81" s="241"/>
      <c r="BN81" s="241"/>
      <c r="BO81" s="241"/>
      <c r="BP81" s="241"/>
      <c r="BQ81" s="238">
        <v>75</v>
      </c>
      <c r="BR81" s="243"/>
      <c r="BS81" s="877"/>
      <c r="BT81" s="878"/>
      <c r="BU81" s="878"/>
      <c r="BV81" s="878"/>
      <c r="BW81" s="878"/>
      <c r="BX81" s="878"/>
      <c r="BY81" s="878"/>
      <c r="BZ81" s="878"/>
      <c r="CA81" s="878"/>
      <c r="CB81" s="878"/>
      <c r="CC81" s="878"/>
      <c r="CD81" s="878"/>
      <c r="CE81" s="878"/>
      <c r="CF81" s="878"/>
      <c r="CG81" s="883"/>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230"/>
    </row>
    <row r="82" spans="1:131" ht="26.25" customHeight="1" x14ac:dyDescent="0.2">
      <c r="A82" s="238">
        <v>15</v>
      </c>
      <c r="B82" s="890"/>
      <c r="C82" s="891"/>
      <c r="D82" s="891"/>
      <c r="E82" s="891"/>
      <c r="F82" s="891"/>
      <c r="G82" s="891"/>
      <c r="H82" s="891"/>
      <c r="I82" s="891"/>
      <c r="J82" s="891"/>
      <c r="K82" s="891"/>
      <c r="L82" s="891"/>
      <c r="M82" s="891"/>
      <c r="N82" s="891"/>
      <c r="O82" s="891"/>
      <c r="P82" s="892"/>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46"/>
      <c r="BA82" s="846"/>
      <c r="BB82" s="846"/>
      <c r="BC82" s="846"/>
      <c r="BD82" s="847"/>
      <c r="BE82" s="241"/>
      <c r="BF82" s="241"/>
      <c r="BG82" s="241"/>
      <c r="BH82" s="241"/>
      <c r="BI82" s="241"/>
      <c r="BJ82" s="241"/>
      <c r="BK82" s="241"/>
      <c r="BL82" s="241"/>
      <c r="BM82" s="241"/>
      <c r="BN82" s="241"/>
      <c r="BO82" s="241"/>
      <c r="BP82" s="241"/>
      <c r="BQ82" s="238">
        <v>76</v>
      </c>
      <c r="BR82" s="243"/>
      <c r="BS82" s="877"/>
      <c r="BT82" s="878"/>
      <c r="BU82" s="878"/>
      <c r="BV82" s="878"/>
      <c r="BW82" s="878"/>
      <c r="BX82" s="878"/>
      <c r="BY82" s="878"/>
      <c r="BZ82" s="878"/>
      <c r="CA82" s="878"/>
      <c r="CB82" s="878"/>
      <c r="CC82" s="878"/>
      <c r="CD82" s="878"/>
      <c r="CE82" s="878"/>
      <c r="CF82" s="878"/>
      <c r="CG82" s="883"/>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230"/>
    </row>
    <row r="83" spans="1:131" ht="26.25" customHeight="1" x14ac:dyDescent="0.2">
      <c r="A83" s="238">
        <v>16</v>
      </c>
      <c r="B83" s="890"/>
      <c r="C83" s="891"/>
      <c r="D83" s="891"/>
      <c r="E83" s="891"/>
      <c r="F83" s="891"/>
      <c r="G83" s="891"/>
      <c r="H83" s="891"/>
      <c r="I83" s="891"/>
      <c r="J83" s="891"/>
      <c r="K83" s="891"/>
      <c r="L83" s="891"/>
      <c r="M83" s="891"/>
      <c r="N83" s="891"/>
      <c r="O83" s="891"/>
      <c r="P83" s="892"/>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46"/>
      <c r="BA83" s="846"/>
      <c r="BB83" s="846"/>
      <c r="BC83" s="846"/>
      <c r="BD83" s="847"/>
      <c r="BE83" s="241"/>
      <c r="BF83" s="241"/>
      <c r="BG83" s="241"/>
      <c r="BH83" s="241"/>
      <c r="BI83" s="241"/>
      <c r="BJ83" s="241"/>
      <c r="BK83" s="241"/>
      <c r="BL83" s="241"/>
      <c r="BM83" s="241"/>
      <c r="BN83" s="241"/>
      <c r="BO83" s="241"/>
      <c r="BP83" s="241"/>
      <c r="BQ83" s="238">
        <v>77</v>
      </c>
      <c r="BR83" s="243"/>
      <c r="BS83" s="877"/>
      <c r="BT83" s="878"/>
      <c r="BU83" s="878"/>
      <c r="BV83" s="878"/>
      <c r="BW83" s="878"/>
      <c r="BX83" s="878"/>
      <c r="BY83" s="878"/>
      <c r="BZ83" s="878"/>
      <c r="CA83" s="878"/>
      <c r="CB83" s="878"/>
      <c r="CC83" s="878"/>
      <c r="CD83" s="878"/>
      <c r="CE83" s="878"/>
      <c r="CF83" s="878"/>
      <c r="CG83" s="883"/>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230"/>
    </row>
    <row r="84" spans="1:131" ht="26.25" customHeight="1" x14ac:dyDescent="0.2">
      <c r="A84" s="238">
        <v>17</v>
      </c>
      <c r="B84" s="890"/>
      <c r="C84" s="891"/>
      <c r="D84" s="891"/>
      <c r="E84" s="891"/>
      <c r="F84" s="891"/>
      <c r="G84" s="891"/>
      <c r="H84" s="891"/>
      <c r="I84" s="891"/>
      <c r="J84" s="891"/>
      <c r="K84" s="891"/>
      <c r="L84" s="891"/>
      <c r="M84" s="891"/>
      <c r="N84" s="891"/>
      <c r="O84" s="891"/>
      <c r="P84" s="892"/>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46"/>
      <c r="BA84" s="846"/>
      <c r="BB84" s="846"/>
      <c r="BC84" s="846"/>
      <c r="BD84" s="847"/>
      <c r="BE84" s="241"/>
      <c r="BF84" s="241"/>
      <c r="BG84" s="241"/>
      <c r="BH84" s="241"/>
      <c r="BI84" s="241"/>
      <c r="BJ84" s="241"/>
      <c r="BK84" s="241"/>
      <c r="BL84" s="241"/>
      <c r="BM84" s="241"/>
      <c r="BN84" s="241"/>
      <c r="BO84" s="241"/>
      <c r="BP84" s="241"/>
      <c r="BQ84" s="238">
        <v>78</v>
      </c>
      <c r="BR84" s="243"/>
      <c r="BS84" s="877"/>
      <c r="BT84" s="878"/>
      <c r="BU84" s="878"/>
      <c r="BV84" s="878"/>
      <c r="BW84" s="878"/>
      <c r="BX84" s="878"/>
      <c r="BY84" s="878"/>
      <c r="BZ84" s="878"/>
      <c r="CA84" s="878"/>
      <c r="CB84" s="878"/>
      <c r="CC84" s="878"/>
      <c r="CD84" s="878"/>
      <c r="CE84" s="878"/>
      <c r="CF84" s="878"/>
      <c r="CG84" s="883"/>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230"/>
    </row>
    <row r="85" spans="1:131" ht="26.25" customHeight="1" x14ac:dyDescent="0.2">
      <c r="A85" s="238">
        <v>18</v>
      </c>
      <c r="B85" s="890"/>
      <c r="C85" s="891"/>
      <c r="D85" s="891"/>
      <c r="E85" s="891"/>
      <c r="F85" s="891"/>
      <c r="G85" s="891"/>
      <c r="H85" s="891"/>
      <c r="I85" s="891"/>
      <c r="J85" s="891"/>
      <c r="K85" s="891"/>
      <c r="L85" s="891"/>
      <c r="M85" s="891"/>
      <c r="N85" s="891"/>
      <c r="O85" s="891"/>
      <c r="P85" s="892"/>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46"/>
      <c r="BA85" s="846"/>
      <c r="BB85" s="846"/>
      <c r="BC85" s="846"/>
      <c r="BD85" s="847"/>
      <c r="BE85" s="241"/>
      <c r="BF85" s="241"/>
      <c r="BG85" s="241"/>
      <c r="BH85" s="241"/>
      <c r="BI85" s="241"/>
      <c r="BJ85" s="241"/>
      <c r="BK85" s="241"/>
      <c r="BL85" s="241"/>
      <c r="BM85" s="241"/>
      <c r="BN85" s="241"/>
      <c r="BO85" s="241"/>
      <c r="BP85" s="241"/>
      <c r="BQ85" s="238">
        <v>79</v>
      </c>
      <c r="BR85" s="243"/>
      <c r="BS85" s="877"/>
      <c r="BT85" s="878"/>
      <c r="BU85" s="878"/>
      <c r="BV85" s="878"/>
      <c r="BW85" s="878"/>
      <c r="BX85" s="878"/>
      <c r="BY85" s="878"/>
      <c r="BZ85" s="878"/>
      <c r="CA85" s="878"/>
      <c r="CB85" s="878"/>
      <c r="CC85" s="878"/>
      <c r="CD85" s="878"/>
      <c r="CE85" s="878"/>
      <c r="CF85" s="878"/>
      <c r="CG85" s="883"/>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230"/>
    </row>
    <row r="86" spans="1:131" ht="26.25" customHeight="1" x14ac:dyDescent="0.2">
      <c r="A86" s="238">
        <v>19</v>
      </c>
      <c r="B86" s="890"/>
      <c r="C86" s="891"/>
      <c r="D86" s="891"/>
      <c r="E86" s="891"/>
      <c r="F86" s="891"/>
      <c r="G86" s="891"/>
      <c r="H86" s="891"/>
      <c r="I86" s="891"/>
      <c r="J86" s="891"/>
      <c r="K86" s="891"/>
      <c r="L86" s="891"/>
      <c r="M86" s="891"/>
      <c r="N86" s="891"/>
      <c r="O86" s="891"/>
      <c r="P86" s="892"/>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46"/>
      <c r="BA86" s="846"/>
      <c r="BB86" s="846"/>
      <c r="BC86" s="846"/>
      <c r="BD86" s="847"/>
      <c r="BE86" s="241"/>
      <c r="BF86" s="241"/>
      <c r="BG86" s="241"/>
      <c r="BH86" s="241"/>
      <c r="BI86" s="241"/>
      <c r="BJ86" s="241"/>
      <c r="BK86" s="241"/>
      <c r="BL86" s="241"/>
      <c r="BM86" s="241"/>
      <c r="BN86" s="241"/>
      <c r="BO86" s="241"/>
      <c r="BP86" s="241"/>
      <c r="BQ86" s="238">
        <v>80</v>
      </c>
      <c r="BR86" s="243"/>
      <c r="BS86" s="877"/>
      <c r="BT86" s="878"/>
      <c r="BU86" s="878"/>
      <c r="BV86" s="878"/>
      <c r="BW86" s="878"/>
      <c r="BX86" s="878"/>
      <c r="BY86" s="878"/>
      <c r="BZ86" s="878"/>
      <c r="CA86" s="878"/>
      <c r="CB86" s="878"/>
      <c r="CC86" s="878"/>
      <c r="CD86" s="878"/>
      <c r="CE86" s="878"/>
      <c r="CF86" s="878"/>
      <c r="CG86" s="883"/>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230"/>
    </row>
    <row r="87" spans="1:131" ht="26.25" customHeight="1" x14ac:dyDescent="0.2">
      <c r="A87" s="244">
        <v>20</v>
      </c>
      <c r="B87" s="895"/>
      <c r="C87" s="896"/>
      <c r="D87" s="896"/>
      <c r="E87" s="896"/>
      <c r="F87" s="896"/>
      <c r="G87" s="896"/>
      <c r="H87" s="896"/>
      <c r="I87" s="896"/>
      <c r="J87" s="896"/>
      <c r="K87" s="896"/>
      <c r="L87" s="896"/>
      <c r="M87" s="896"/>
      <c r="N87" s="896"/>
      <c r="O87" s="896"/>
      <c r="P87" s="897"/>
      <c r="Q87" s="898"/>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899"/>
      <c r="AP87" s="899"/>
      <c r="AQ87" s="899"/>
      <c r="AR87" s="899"/>
      <c r="AS87" s="899"/>
      <c r="AT87" s="899"/>
      <c r="AU87" s="899"/>
      <c r="AV87" s="899"/>
      <c r="AW87" s="899"/>
      <c r="AX87" s="899"/>
      <c r="AY87" s="899"/>
      <c r="AZ87" s="900"/>
      <c r="BA87" s="900"/>
      <c r="BB87" s="900"/>
      <c r="BC87" s="900"/>
      <c r="BD87" s="901"/>
      <c r="BE87" s="241"/>
      <c r="BF87" s="241"/>
      <c r="BG87" s="241"/>
      <c r="BH87" s="241"/>
      <c r="BI87" s="241"/>
      <c r="BJ87" s="241"/>
      <c r="BK87" s="241"/>
      <c r="BL87" s="241"/>
      <c r="BM87" s="241"/>
      <c r="BN87" s="241"/>
      <c r="BO87" s="241"/>
      <c r="BP87" s="241"/>
      <c r="BQ87" s="238">
        <v>81</v>
      </c>
      <c r="BR87" s="243"/>
      <c r="BS87" s="877"/>
      <c r="BT87" s="878"/>
      <c r="BU87" s="878"/>
      <c r="BV87" s="878"/>
      <c r="BW87" s="878"/>
      <c r="BX87" s="878"/>
      <c r="BY87" s="878"/>
      <c r="BZ87" s="878"/>
      <c r="CA87" s="878"/>
      <c r="CB87" s="878"/>
      <c r="CC87" s="878"/>
      <c r="CD87" s="878"/>
      <c r="CE87" s="878"/>
      <c r="CF87" s="878"/>
      <c r="CG87" s="883"/>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230"/>
    </row>
    <row r="88" spans="1:131" ht="26.25" customHeight="1" thickBot="1" x14ac:dyDescent="0.25">
      <c r="A88" s="240" t="s">
        <v>393</v>
      </c>
      <c r="B88" s="796" t="s">
        <v>424</v>
      </c>
      <c r="C88" s="797"/>
      <c r="D88" s="797"/>
      <c r="E88" s="797"/>
      <c r="F88" s="797"/>
      <c r="G88" s="797"/>
      <c r="H88" s="797"/>
      <c r="I88" s="797"/>
      <c r="J88" s="797"/>
      <c r="K88" s="797"/>
      <c r="L88" s="797"/>
      <c r="M88" s="797"/>
      <c r="N88" s="797"/>
      <c r="O88" s="797"/>
      <c r="P88" s="798"/>
      <c r="Q88" s="856"/>
      <c r="R88" s="857"/>
      <c r="S88" s="857"/>
      <c r="T88" s="857"/>
      <c r="U88" s="857"/>
      <c r="V88" s="857"/>
      <c r="W88" s="857"/>
      <c r="X88" s="857"/>
      <c r="Y88" s="857"/>
      <c r="Z88" s="857"/>
      <c r="AA88" s="857"/>
      <c r="AB88" s="857"/>
      <c r="AC88" s="857"/>
      <c r="AD88" s="857"/>
      <c r="AE88" s="857"/>
      <c r="AF88" s="864">
        <v>2841</v>
      </c>
      <c r="AG88" s="865"/>
      <c r="AH88" s="865"/>
      <c r="AI88" s="865"/>
      <c r="AJ88" s="866"/>
      <c r="AK88" s="857"/>
      <c r="AL88" s="857"/>
      <c r="AM88" s="857"/>
      <c r="AN88" s="857"/>
      <c r="AO88" s="857"/>
      <c r="AP88" s="864">
        <v>4677</v>
      </c>
      <c r="AQ88" s="865"/>
      <c r="AR88" s="865"/>
      <c r="AS88" s="865"/>
      <c r="AT88" s="866"/>
      <c r="AU88" s="864">
        <v>1359</v>
      </c>
      <c r="AV88" s="865"/>
      <c r="AW88" s="865"/>
      <c r="AX88" s="865"/>
      <c r="AY88" s="866"/>
      <c r="AZ88" s="868"/>
      <c r="BA88" s="868"/>
      <c r="BB88" s="868"/>
      <c r="BC88" s="868"/>
      <c r="BD88" s="869"/>
      <c r="BE88" s="241"/>
      <c r="BF88" s="241"/>
      <c r="BG88" s="241"/>
      <c r="BH88" s="241"/>
      <c r="BI88" s="241"/>
      <c r="BJ88" s="241"/>
      <c r="BK88" s="241"/>
      <c r="BL88" s="241"/>
      <c r="BM88" s="241"/>
      <c r="BN88" s="241"/>
      <c r="BO88" s="241"/>
      <c r="BP88" s="241"/>
      <c r="BQ88" s="238">
        <v>82</v>
      </c>
      <c r="BR88" s="243"/>
      <c r="BS88" s="877"/>
      <c r="BT88" s="878"/>
      <c r="BU88" s="878"/>
      <c r="BV88" s="878"/>
      <c r="BW88" s="878"/>
      <c r="BX88" s="878"/>
      <c r="BY88" s="878"/>
      <c r="BZ88" s="878"/>
      <c r="CA88" s="878"/>
      <c r="CB88" s="878"/>
      <c r="CC88" s="878"/>
      <c r="CD88" s="878"/>
      <c r="CE88" s="878"/>
      <c r="CF88" s="878"/>
      <c r="CG88" s="883"/>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77"/>
      <c r="BT89" s="878"/>
      <c r="BU89" s="878"/>
      <c r="BV89" s="878"/>
      <c r="BW89" s="878"/>
      <c r="BX89" s="878"/>
      <c r="BY89" s="878"/>
      <c r="BZ89" s="878"/>
      <c r="CA89" s="878"/>
      <c r="CB89" s="878"/>
      <c r="CC89" s="878"/>
      <c r="CD89" s="878"/>
      <c r="CE89" s="878"/>
      <c r="CF89" s="878"/>
      <c r="CG89" s="883"/>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77"/>
      <c r="BT90" s="878"/>
      <c r="BU90" s="878"/>
      <c r="BV90" s="878"/>
      <c r="BW90" s="878"/>
      <c r="BX90" s="878"/>
      <c r="BY90" s="878"/>
      <c r="BZ90" s="878"/>
      <c r="CA90" s="878"/>
      <c r="CB90" s="878"/>
      <c r="CC90" s="878"/>
      <c r="CD90" s="878"/>
      <c r="CE90" s="878"/>
      <c r="CF90" s="878"/>
      <c r="CG90" s="883"/>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77"/>
      <c r="BT91" s="878"/>
      <c r="BU91" s="878"/>
      <c r="BV91" s="878"/>
      <c r="BW91" s="878"/>
      <c r="BX91" s="878"/>
      <c r="BY91" s="878"/>
      <c r="BZ91" s="878"/>
      <c r="CA91" s="878"/>
      <c r="CB91" s="878"/>
      <c r="CC91" s="878"/>
      <c r="CD91" s="878"/>
      <c r="CE91" s="878"/>
      <c r="CF91" s="878"/>
      <c r="CG91" s="883"/>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77"/>
      <c r="BT92" s="878"/>
      <c r="BU92" s="878"/>
      <c r="BV92" s="878"/>
      <c r="BW92" s="878"/>
      <c r="BX92" s="878"/>
      <c r="BY92" s="878"/>
      <c r="BZ92" s="878"/>
      <c r="CA92" s="878"/>
      <c r="CB92" s="878"/>
      <c r="CC92" s="878"/>
      <c r="CD92" s="878"/>
      <c r="CE92" s="878"/>
      <c r="CF92" s="878"/>
      <c r="CG92" s="883"/>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77"/>
      <c r="BT93" s="878"/>
      <c r="BU93" s="878"/>
      <c r="BV93" s="878"/>
      <c r="BW93" s="878"/>
      <c r="BX93" s="878"/>
      <c r="BY93" s="878"/>
      <c r="BZ93" s="878"/>
      <c r="CA93" s="878"/>
      <c r="CB93" s="878"/>
      <c r="CC93" s="878"/>
      <c r="CD93" s="878"/>
      <c r="CE93" s="878"/>
      <c r="CF93" s="878"/>
      <c r="CG93" s="883"/>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77"/>
      <c r="BT94" s="878"/>
      <c r="BU94" s="878"/>
      <c r="BV94" s="878"/>
      <c r="BW94" s="878"/>
      <c r="BX94" s="878"/>
      <c r="BY94" s="878"/>
      <c r="BZ94" s="878"/>
      <c r="CA94" s="878"/>
      <c r="CB94" s="878"/>
      <c r="CC94" s="878"/>
      <c r="CD94" s="878"/>
      <c r="CE94" s="878"/>
      <c r="CF94" s="878"/>
      <c r="CG94" s="883"/>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77"/>
      <c r="BT95" s="878"/>
      <c r="BU95" s="878"/>
      <c r="BV95" s="878"/>
      <c r="BW95" s="878"/>
      <c r="BX95" s="878"/>
      <c r="BY95" s="878"/>
      <c r="BZ95" s="878"/>
      <c r="CA95" s="878"/>
      <c r="CB95" s="878"/>
      <c r="CC95" s="878"/>
      <c r="CD95" s="878"/>
      <c r="CE95" s="878"/>
      <c r="CF95" s="878"/>
      <c r="CG95" s="883"/>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77"/>
      <c r="BT96" s="878"/>
      <c r="BU96" s="878"/>
      <c r="BV96" s="878"/>
      <c r="BW96" s="878"/>
      <c r="BX96" s="878"/>
      <c r="BY96" s="878"/>
      <c r="BZ96" s="878"/>
      <c r="CA96" s="878"/>
      <c r="CB96" s="878"/>
      <c r="CC96" s="878"/>
      <c r="CD96" s="878"/>
      <c r="CE96" s="878"/>
      <c r="CF96" s="878"/>
      <c r="CG96" s="883"/>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77"/>
      <c r="BT97" s="878"/>
      <c r="BU97" s="878"/>
      <c r="BV97" s="878"/>
      <c r="BW97" s="878"/>
      <c r="BX97" s="878"/>
      <c r="BY97" s="878"/>
      <c r="BZ97" s="878"/>
      <c r="CA97" s="878"/>
      <c r="CB97" s="878"/>
      <c r="CC97" s="878"/>
      <c r="CD97" s="878"/>
      <c r="CE97" s="878"/>
      <c r="CF97" s="878"/>
      <c r="CG97" s="883"/>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77"/>
      <c r="BT98" s="878"/>
      <c r="BU98" s="878"/>
      <c r="BV98" s="878"/>
      <c r="BW98" s="878"/>
      <c r="BX98" s="878"/>
      <c r="BY98" s="878"/>
      <c r="BZ98" s="878"/>
      <c r="CA98" s="878"/>
      <c r="CB98" s="878"/>
      <c r="CC98" s="878"/>
      <c r="CD98" s="878"/>
      <c r="CE98" s="878"/>
      <c r="CF98" s="878"/>
      <c r="CG98" s="883"/>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77"/>
      <c r="BT99" s="878"/>
      <c r="BU99" s="878"/>
      <c r="BV99" s="878"/>
      <c r="BW99" s="878"/>
      <c r="BX99" s="878"/>
      <c r="BY99" s="878"/>
      <c r="BZ99" s="878"/>
      <c r="CA99" s="878"/>
      <c r="CB99" s="878"/>
      <c r="CC99" s="878"/>
      <c r="CD99" s="878"/>
      <c r="CE99" s="878"/>
      <c r="CF99" s="878"/>
      <c r="CG99" s="883"/>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77"/>
      <c r="BT100" s="878"/>
      <c r="BU100" s="878"/>
      <c r="BV100" s="878"/>
      <c r="BW100" s="878"/>
      <c r="BX100" s="878"/>
      <c r="BY100" s="878"/>
      <c r="BZ100" s="878"/>
      <c r="CA100" s="878"/>
      <c r="CB100" s="878"/>
      <c r="CC100" s="878"/>
      <c r="CD100" s="878"/>
      <c r="CE100" s="878"/>
      <c r="CF100" s="878"/>
      <c r="CG100" s="883"/>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77"/>
      <c r="BT101" s="878"/>
      <c r="BU101" s="878"/>
      <c r="BV101" s="878"/>
      <c r="BW101" s="878"/>
      <c r="BX101" s="878"/>
      <c r="BY101" s="878"/>
      <c r="BZ101" s="878"/>
      <c r="CA101" s="878"/>
      <c r="CB101" s="878"/>
      <c r="CC101" s="878"/>
      <c r="CD101" s="878"/>
      <c r="CE101" s="878"/>
      <c r="CF101" s="878"/>
      <c r="CG101" s="883"/>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96" t="s">
        <v>425</v>
      </c>
      <c r="BS102" s="797"/>
      <c r="BT102" s="797"/>
      <c r="BU102" s="797"/>
      <c r="BV102" s="797"/>
      <c r="BW102" s="797"/>
      <c r="BX102" s="797"/>
      <c r="BY102" s="797"/>
      <c r="BZ102" s="797"/>
      <c r="CA102" s="797"/>
      <c r="CB102" s="797"/>
      <c r="CC102" s="797"/>
      <c r="CD102" s="797"/>
      <c r="CE102" s="797"/>
      <c r="CF102" s="797"/>
      <c r="CG102" s="798"/>
      <c r="CH102" s="902"/>
      <c r="CI102" s="903"/>
      <c r="CJ102" s="903"/>
      <c r="CK102" s="903"/>
      <c r="CL102" s="904"/>
      <c r="CM102" s="902"/>
      <c r="CN102" s="903"/>
      <c r="CO102" s="903"/>
      <c r="CP102" s="903"/>
      <c r="CQ102" s="904"/>
      <c r="CR102" s="905">
        <v>476</v>
      </c>
      <c r="CS102" s="865"/>
      <c r="CT102" s="865"/>
      <c r="CU102" s="865"/>
      <c r="CV102" s="906"/>
      <c r="CW102" s="905">
        <v>50</v>
      </c>
      <c r="CX102" s="865"/>
      <c r="CY102" s="865"/>
      <c r="CZ102" s="865"/>
      <c r="DA102" s="906"/>
      <c r="DB102" s="905">
        <v>365</v>
      </c>
      <c r="DC102" s="865"/>
      <c r="DD102" s="865"/>
      <c r="DE102" s="865"/>
      <c r="DF102" s="906"/>
      <c r="DG102" s="905" t="s">
        <v>534</v>
      </c>
      <c r="DH102" s="865"/>
      <c r="DI102" s="865"/>
      <c r="DJ102" s="865"/>
      <c r="DK102" s="906"/>
      <c r="DL102" s="905" t="s">
        <v>534</v>
      </c>
      <c r="DM102" s="865"/>
      <c r="DN102" s="865"/>
      <c r="DO102" s="865"/>
      <c r="DP102" s="906"/>
      <c r="DQ102" s="905" t="s">
        <v>534</v>
      </c>
      <c r="DR102" s="865"/>
      <c r="DS102" s="865"/>
      <c r="DT102" s="865"/>
      <c r="DU102" s="906"/>
      <c r="DV102" s="796"/>
      <c r="DW102" s="797"/>
      <c r="DX102" s="797"/>
      <c r="DY102" s="797"/>
      <c r="DZ102" s="92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30" t="s">
        <v>426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31" t="s">
        <v>427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32" t="s">
        <v>430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431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230" customFormat="1" ht="26.25" customHeight="1" x14ac:dyDescent="0.2">
      <c r="A109" s="927" t="s">
        <v>432</v>
      </c>
      <c r="B109" s="908"/>
      <c r="C109" s="908"/>
      <c r="D109" s="908"/>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9"/>
      <c r="AA109" s="907" t="s">
        <v>433</v>
      </c>
      <c r="AB109" s="908"/>
      <c r="AC109" s="908"/>
      <c r="AD109" s="908"/>
      <c r="AE109" s="909"/>
      <c r="AF109" s="907" t="s">
        <v>434</v>
      </c>
      <c r="AG109" s="908"/>
      <c r="AH109" s="908"/>
      <c r="AI109" s="908"/>
      <c r="AJ109" s="909"/>
      <c r="AK109" s="907" t="s">
        <v>310</v>
      </c>
      <c r="AL109" s="908"/>
      <c r="AM109" s="908"/>
      <c r="AN109" s="908"/>
      <c r="AO109" s="909"/>
      <c r="AP109" s="907" t="s">
        <v>435</v>
      </c>
      <c r="AQ109" s="908"/>
      <c r="AR109" s="908"/>
      <c r="AS109" s="908"/>
      <c r="AT109" s="910"/>
      <c r="AU109" s="927" t="s">
        <v>432</v>
      </c>
      <c r="AV109" s="908"/>
      <c r="AW109" s="908"/>
      <c r="AX109" s="908"/>
      <c r="AY109" s="908"/>
      <c r="AZ109" s="908"/>
      <c r="BA109" s="908"/>
      <c r="BB109" s="908"/>
      <c r="BC109" s="908"/>
      <c r="BD109" s="908"/>
      <c r="BE109" s="908"/>
      <c r="BF109" s="908"/>
      <c r="BG109" s="908"/>
      <c r="BH109" s="908"/>
      <c r="BI109" s="908"/>
      <c r="BJ109" s="908"/>
      <c r="BK109" s="908"/>
      <c r="BL109" s="908"/>
      <c r="BM109" s="908"/>
      <c r="BN109" s="908"/>
      <c r="BO109" s="908"/>
      <c r="BP109" s="909"/>
      <c r="BQ109" s="907" t="s">
        <v>433</v>
      </c>
      <c r="BR109" s="908"/>
      <c r="BS109" s="908"/>
      <c r="BT109" s="908"/>
      <c r="BU109" s="909"/>
      <c r="BV109" s="907" t="s">
        <v>434</v>
      </c>
      <c r="BW109" s="908"/>
      <c r="BX109" s="908"/>
      <c r="BY109" s="908"/>
      <c r="BZ109" s="909"/>
      <c r="CA109" s="907" t="s">
        <v>310</v>
      </c>
      <c r="CB109" s="908"/>
      <c r="CC109" s="908"/>
      <c r="CD109" s="908"/>
      <c r="CE109" s="909"/>
      <c r="CF109" s="928" t="s">
        <v>435</v>
      </c>
      <c r="CG109" s="928"/>
      <c r="CH109" s="928"/>
      <c r="CI109" s="928"/>
      <c r="CJ109" s="928"/>
      <c r="CK109" s="907" t="s">
        <v>436</v>
      </c>
      <c r="CL109" s="908"/>
      <c r="CM109" s="908"/>
      <c r="CN109" s="908"/>
      <c r="CO109" s="908"/>
      <c r="CP109" s="908"/>
      <c r="CQ109" s="908"/>
      <c r="CR109" s="908"/>
      <c r="CS109" s="908"/>
      <c r="CT109" s="908"/>
      <c r="CU109" s="908"/>
      <c r="CV109" s="908"/>
      <c r="CW109" s="908"/>
      <c r="CX109" s="908"/>
      <c r="CY109" s="908"/>
      <c r="CZ109" s="908"/>
      <c r="DA109" s="908"/>
      <c r="DB109" s="908"/>
      <c r="DC109" s="908"/>
      <c r="DD109" s="908"/>
      <c r="DE109" s="908"/>
      <c r="DF109" s="909"/>
      <c r="DG109" s="907" t="s">
        <v>433</v>
      </c>
      <c r="DH109" s="908"/>
      <c r="DI109" s="908"/>
      <c r="DJ109" s="908"/>
      <c r="DK109" s="909"/>
      <c r="DL109" s="907" t="s">
        <v>434</v>
      </c>
      <c r="DM109" s="908"/>
      <c r="DN109" s="908"/>
      <c r="DO109" s="908"/>
      <c r="DP109" s="909"/>
      <c r="DQ109" s="907" t="s">
        <v>310</v>
      </c>
      <c r="DR109" s="908"/>
      <c r="DS109" s="908"/>
      <c r="DT109" s="908"/>
      <c r="DU109" s="909"/>
      <c r="DV109" s="907" t="s">
        <v>435</v>
      </c>
      <c r="DW109" s="908"/>
      <c r="DX109" s="908"/>
      <c r="DY109" s="908"/>
      <c r="DZ109" s="910"/>
    </row>
    <row r="110" spans="1:131" s="230" customFormat="1" ht="26.25" customHeight="1" x14ac:dyDescent="0.2">
      <c r="A110" s="911" t="s">
        <v>437</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14">
        <v>4830541</v>
      </c>
      <c r="AB110" s="915"/>
      <c r="AC110" s="915"/>
      <c r="AD110" s="915"/>
      <c r="AE110" s="916"/>
      <c r="AF110" s="917">
        <v>5030258</v>
      </c>
      <c r="AG110" s="915"/>
      <c r="AH110" s="915"/>
      <c r="AI110" s="915"/>
      <c r="AJ110" s="916"/>
      <c r="AK110" s="917">
        <v>5215745</v>
      </c>
      <c r="AL110" s="915"/>
      <c r="AM110" s="915"/>
      <c r="AN110" s="915"/>
      <c r="AO110" s="916"/>
      <c r="AP110" s="918">
        <v>33.6</v>
      </c>
      <c r="AQ110" s="919"/>
      <c r="AR110" s="919"/>
      <c r="AS110" s="919"/>
      <c r="AT110" s="920"/>
      <c r="AU110" s="921" t="s">
        <v>74</v>
      </c>
      <c r="AV110" s="922"/>
      <c r="AW110" s="922"/>
      <c r="AX110" s="922"/>
      <c r="AY110" s="922"/>
      <c r="AZ110" s="944" t="s">
        <v>438</v>
      </c>
      <c r="BA110" s="912"/>
      <c r="BB110" s="912"/>
      <c r="BC110" s="912"/>
      <c r="BD110" s="912"/>
      <c r="BE110" s="912"/>
      <c r="BF110" s="912"/>
      <c r="BG110" s="912"/>
      <c r="BH110" s="912"/>
      <c r="BI110" s="912"/>
      <c r="BJ110" s="912"/>
      <c r="BK110" s="912"/>
      <c r="BL110" s="912"/>
      <c r="BM110" s="912"/>
      <c r="BN110" s="912"/>
      <c r="BO110" s="912"/>
      <c r="BP110" s="913"/>
      <c r="BQ110" s="945">
        <v>42559046</v>
      </c>
      <c r="BR110" s="946"/>
      <c r="BS110" s="946"/>
      <c r="BT110" s="946"/>
      <c r="BU110" s="946"/>
      <c r="BV110" s="946">
        <v>41004026</v>
      </c>
      <c r="BW110" s="946"/>
      <c r="BX110" s="946"/>
      <c r="BY110" s="946"/>
      <c r="BZ110" s="946"/>
      <c r="CA110" s="946">
        <v>38621251</v>
      </c>
      <c r="CB110" s="946"/>
      <c r="CC110" s="946"/>
      <c r="CD110" s="946"/>
      <c r="CE110" s="946"/>
      <c r="CF110" s="959">
        <v>248.9</v>
      </c>
      <c r="CG110" s="960"/>
      <c r="CH110" s="960"/>
      <c r="CI110" s="960"/>
      <c r="CJ110" s="960"/>
      <c r="CK110" s="961" t="s">
        <v>439</v>
      </c>
      <c r="CL110" s="962"/>
      <c r="CM110" s="944" t="s">
        <v>440</v>
      </c>
      <c r="CN110" s="912"/>
      <c r="CO110" s="912"/>
      <c r="CP110" s="912"/>
      <c r="CQ110" s="912"/>
      <c r="CR110" s="912"/>
      <c r="CS110" s="912"/>
      <c r="CT110" s="912"/>
      <c r="CU110" s="912"/>
      <c r="CV110" s="912"/>
      <c r="CW110" s="912"/>
      <c r="CX110" s="912"/>
      <c r="CY110" s="912"/>
      <c r="CZ110" s="912"/>
      <c r="DA110" s="912"/>
      <c r="DB110" s="912"/>
      <c r="DC110" s="912"/>
      <c r="DD110" s="912"/>
      <c r="DE110" s="912"/>
      <c r="DF110" s="913"/>
      <c r="DG110" s="945" t="s">
        <v>441</v>
      </c>
      <c r="DH110" s="946"/>
      <c r="DI110" s="946"/>
      <c r="DJ110" s="946"/>
      <c r="DK110" s="946"/>
      <c r="DL110" s="946" t="s">
        <v>441</v>
      </c>
      <c r="DM110" s="946"/>
      <c r="DN110" s="946"/>
      <c r="DO110" s="946"/>
      <c r="DP110" s="946"/>
      <c r="DQ110" s="946" t="s">
        <v>442</v>
      </c>
      <c r="DR110" s="946"/>
      <c r="DS110" s="946"/>
      <c r="DT110" s="946"/>
      <c r="DU110" s="946"/>
      <c r="DV110" s="947" t="s">
        <v>442</v>
      </c>
      <c r="DW110" s="947"/>
      <c r="DX110" s="947"/>
      <c r="DY110" s="947"/>
      <c r="DZ110" s="948"/>
    </row>
    <row r="111" spans="1:131" s="230" customFormat="1" ht="26.25" customHeight="1" x14ac:dyDescent="0.2">
      <c r="A111" s="949" t="s">
        <v>443</v>
      </c>
      <c r="B111" s="950"/>
      <c r="C111" s="950"/>
      <c r="D111" s="950"/>
      <c r="E111" s="950"/>
      <c r="F111" s="950"/>
      <c r="G111" s="950"/>
      <c r="H111" s="950"/>
      <c r="I111" s="950"/>
      <c r="J111" s="950"/>
      <c r="K111" s="950"/>
      <c r="L111" s="950"/>
      <c r="M111" s="950"/>
      <c r="N111" s="950"/>
      <c r="O111" s="950"/>
      <c r="P111" s="950"/>
      <c r="Q111" s="950"/>
      <c r="R111" s="950"/>
      <c r="S111" s="950"/>
      <c r="T111" s="950"/>
      <c r="U111" s="950"/>
      <c r="V111" s="950"/>
      <c r="W111" s="950"/>
      <c r="X111" s="950"/>
      <c r="Y111" s="950"/>
      <c r="Z111" s="951"/>
      <c r="AA111" s="952" t="s">
        <v>441</v>
      </c>
      <c r="AB111" s="953"/>
      <c r="AC111" s="953"/>
      <c r="AD111" s="953"/>
      <c r="AE111" s="954"/>
      <c r="AF111" s="955" t="s">
        <v>442</v>
      </c>
      <c r="AG111" s="953"/>
      <c r="AH111" s="953"/>
      <c r="AI111" s="953"/>
      <c r="AJ111" s="954"/>
      <c r="AK111" s="955" t="s">
        <v>442</v>
      </c>
      <c r="AL111" s="953"/>
      <c r="AM111" s="953"/>
      <c r="AN111" s="953"/>
      <c r="AO111" s="954"/>
      <c r="AP111" s="956" t="s">
        <v>441</v>
      </c>
      <c r="AQ111" s="957"/>
      <c r="AR111" s="957"/>
      <c r="AS111" s="957"/>
      <c r="AT111" s="958"/>
      <c r="AU111" s="923"/>
      <c r="AV111" s="924"/>
      <c r="AW111" s="924"/>
      <c r="AX111" s="924"/>
      <c r="AY111" s="924"/>
      <c r="AZ111" s="937" t="s">
        <v>444</v>
      </c>
      <c r="BA111" s="938"/>
      <c r="BB111" s="938"/>
      <c r="BC111" s="938"/>
      <c r="BD111" s="938"/>
      <c r="BE111" s="938"/>
      <c r="BF111" s="938"/>
      <c r="BG111" s="938"/>
      <c r="BH111" s="938"/>
      <c r="BI111" s="938"/>
      <c r="BJ111" s="938"/>
      <c r="BK111" s="938"/>
      <c r="BL111" s="938"/>
      <c r="BM111" s="938"/>
      <c r="BN111" s="938"/>
      <c r="BO111" s="938"/>
      <c r="BP111" s="939"/>
      <c r="BQ111" s="940">
        <v>60146</v>
      </c>
      <c r="BR111" s="941"/>
      <c r="BS111" s="941"/>
      <c r="BT111" s="941"/>
      <c r="BU111" s="941"/>
      <c r="BV111" s="941">
        <v>33007</v>
      </c>
      <c r="BW111" s="941"/>
      <c r="BX111" s="941"/>
      <c r="BY111" s="941"/>
      <c r="BZ111" s="941"/>
      <c r="CA111" s="941">
        <v>19141</v>
      </c>
      <c r="CB111" s="941"/>
      <c r="CC111" s="941"/>
      <c r="CD111" s="941"/>
      <c r="CE111" s="941"/>
      <c r="CF111" s="935">
        <v>0.1</v>
      </c>
      <c r="CG111" s="936"/>
      <c r="CH111" s="936"/>
      <c r="CI111" s="936"/>
      <c r="CJ111" s="936"/>
      <c r="CK111" s="963"/>
      <c r="CL111" s="964"/>
      <c r="CM111" s="937" t="s">
        <v>445</v>
      </c>
      <c r="CN111" s="938"/>
      <c r="CO111" s="938"/>
      <c r="CP111" s="938"/>
      <c r="CQ111" s="938"/>
      <c r="CR111" s="938"/>
      <c r="CS111" s="938"/>
      <c r="CT111" s="938"/>
      <c r="CU111" s="938"/>
      <c r="CV111" s="938"/>
      <c r="CW111" s="938"/>
      <c r="CX111" s="938"/>
      <c r="CY111" s="938"/>
      <c r="CZ111" s="938"/>
      <c r="DA111" s="938"/>
      <c r="DB111" s="938"/>
      <c r="DC111" s="938"/>
      <c r="DD111" s="938"/>
      <c r="DE111" s="938"/>
      <c r="DF111" s="939"/>
      <c r="DG111" s="940" t="s">
        <v>441</v>
      </c>
      <c r="DH111" s="941"/>
      <c r="DI111" s="941"/>
      <c r="DJ111" s="941"/>
      <c r="DK111" s="941"/>
      <c r="DL111" s="941" t="s">
        <v>442</v>
      </c>
      <c r="DM111" s="941"/>
      <c r="DN111" s="941"/>
      <c r="DO111" s="941"/>
      <c r="DP111" s="941"/>
      <c r="DQ111" s="941" t="s">
        <v>441</v>
      </c>
      <c r="DR111" s="941"/>
      <c r="DS111" s="941"/>
      <c r="DT111" s="941"/>
      <c r="DU111" s="941"/>
      <c r="DV111" s="942" t="s">
        <v>441</v>
      </c>
      <c r="DW111" s="942"/>
      <c r="DX111" s="942"/>
      <c r="DY111" s="942"/>
      <c r="DZ111" s="943"/>
    </row>
    <row r="112" spans="1:131" s="230" customFormat="1" ht="26.25" customHeight="1" x14ac:dyDescent="0.2">
      <c r="A112" s="967" t="s">
        <v>446</v>
      </c>
      <c r="B112" s="968"/>
      <c r="C112" s="938" t="s">
        <v>447</v>
      </c>
      <c r="D112" s="938"/>
      <c r="E112" s="938"/>
      <c r="F112" s="938"/>
      <c r="G112" s="938"/>
      <c r="H112" s="938"/>
      <c r="I112" s="938"/>
      <c r="J112" s="938"/>
      <c r="K112" s="938"/>
      <c r="L112" s="938"/>
      <c r="M112" s="938"/>
      <c r="N112" s="938"/>
      <c r="O112" s="938"/>
      <c r="P112" s="938"/>
      <c r="Q112" s="938"/>
      <c r="R112" s="938"/>
      <c r="S112" s="938"/>
      <c r="T112" s="938"/>
      <c r="U112" s="938"/>
      <c r="V112" s="938"/>
      <c r="W112" s="938"/>
      <c r="X112" s="938"/>
      <c r="Y112" s="938"/>
      <c r="Z112" s="939"/>
      <c r="AA112" s="973" t="s">
        <v>448</v>
      </c>
      <c r="AB112" s="974"/>
      <c r="AC112" s="974"/>
      <c r="AD112" s="974"/>
      <c r="AE112" s="975"/>
      <c r="AF112" s="976" t="s">
        <v>448</v>
      </c>
      <c r="AG112" s="974"/>
      <c r="AH112" s="974"/>
      <c r="AI112" s="974"/>
      <c r="AJ112" s="975"/>
      <c r="AK112" s="976" t="s">
        <v>449</v>
      </c>
      <c r="AL112" s="974"/>
      <c r="AM112" s="974"/>
      <c r="AN112" s="974"/>
      <c r="AO112" s="975"/>
      <c r="AP112" s="977" t="s">
        <v>448</v>
      </c>
      <c r="AQ112" s="978"/>
      <c r="AR112" s="978"/>
      <c r="AS112" s="978"/>
      <c r="AT112" s="979"/>
      <c r="AU112" s="923"/>
      <c r="AV112" s="924"/>
      <c r="AW112" s="924"/>
      <c r="AX112" s="924"/>
      <c r="AY112" s="924"/>
      <c r="AZ112" s="937" t="s">
        <v>450</v>
      </c>
      <c r="BA112" s="938"/>
      <c r="BB112" s="938"/>
      <c r="BC112" s="938"/>
      <c r="BD112" s="938"/>
      <c r="BE112" s="938"/>
      <c r="BF112" s="938"/>
      <c r="BG112" s="938"/>
      <c r="BH112" s="938"/>
      <c r="BI112" s="938"/>
      <c r="BJ112" s="938"/>
      <c r="BK112" s="938"/>
      <c r="BL112" s="938"/>
      <c r="BM112" s="938"/>
      <c r="BN112" s="938"/>
      <c r="BO112" s="938"/>
      <c r="BP112" s="939"/>
      <c r="BQ112" s="940">
        <v>16050231</v>
      </c>
      <c r="BR112" s="941"/>
      <c r="BS112" s="941"/>
      <c r="BT112" s="941"/>
      <c r="BU112" s="941"/>
      <c r="BV112" s="941">
        <v>14176021</v>
      </c>
      <c r="BW112" s="941"/>
      <c r="BX112" s="941"/>
      <c r="BY112" s="941"/>
      <c r="BZ112" s="941"/>
      <c r="CA112" s="941">
        <v>12469789</v>
      </c>
      <c r="CB112" s="941"/>
      <c r="CC112" s="941"/>
      <c r="CD112" s="941"/>
      <c r="CE112" s="941"/>
      <c r="CF112" s="935">
        <v>80.400000000000006</v>
      </c>
      <c r="CG112" s="936"/>
      <c r="CH112" s="936"/>
      <c r="CI112" s="936"/>
      <c r="CJ112" s="936"/>
      <c r="CK112" s="963"/>
      <c r="CL112" s="964"/>
      <c r="CM112" s="937" t="s">
        <v>451</v>
      </c>
      <c r="CN112" s="938"/>
      <c r="CO112" s="938"/>
      <c r="CP112" s="938"/>
      <c r="CQ112" s="938"/>
      <c r="CR112" s="938"/>
      <c r="CS112" s="938"/>
      <c r="CT112" s="938"/>
      <c r="CU112" s="938"/>
      <c r="CV112" s="938"/>
      <c r="CW112" s="938"/>
      <c r="CX112" s="938"/>
      <c r="CY112" s="938"/>
      <c r="CZ112" s="938"/>
      <c r="DA112" s="938"/>
      <c r="DB112" s="938"/>
      <c r="DC112" s="938"/>
      <c r="DD112" s="938"/>
      <c r="DE112" s="938"/>
      <c r="DF112" s="939"/>
      <c r="DG112" s="940" t="s">
        <v>449</v>
      </c>
      <c r="DH112" s="941"/>
      <c r="DI112" s="941"/>
      <c r="DJ112" s="941"/>
      <c r="DK112" s="941"/>
      <c r="DL112" s="941" t="s">
        <v>448</v>
      </c>
      <c r="DM112" s="941"/>
      <c r="DN112" s="941"/>
      <c r="DO112" s="941"/>
      <c r="DP112" s="941"/>
      <c r="DQ112" s="941" t="s">
        <v>449</v>
      </c>
      <c r="DR112" s="941"/>
      <c r="DS112" s="941"/>
      <c r="DT112" s="941"/>
      <c r="DU112" s="941"/>
      <c r="DV112" s="942" t="s">
        <v>448</v>
      </c>
      <c r="DW112" s="942"/>
      <c r="DX112" s="942"/>
      <c r="DY112" s="942"/>
      <c r="DZ112" s="943"/>
    </row>
    <row r="113" spans="1:130" s="230" customFormat="1" ht="26.25" customHeight="1" x14ac:dyDescent="0.2">
      <c r="A113" s="969"/>
      <c r="B113" s="970"/>
      <c r="C113" s="938" t="s">
        <v>452</v>
      </c>
      <c r="D113" s="938"/>
      <c r="E113" s="938"/>
      <c r="F113" s="938"/>
      <c r="G113" s="938"/>
      <c r="H113" s="938"/>
      <c r="I113" s="938"/>
      <c r="J113" s="938"/>
      <c r="K113" s="938"/>
      <c r="L113" s="938"/>
      <c r="M113" s="938"/>
      <c r="N113" s="938"/>
      <c r="O113" s="938"/>
      <c r="P113" s="938"/>
      <c r="Q113" s="938"/>
      <c r="R113" s="938"/>
      <c r="S113" s="938"/>
      <c r="T113" s="938"/>
      <c r="U113" s="938"/>
      <c r="V113" s="938"/>
      <c r="W113" s="938"/>
      <c r="X113" s="938"/>
      <c r="Y113" s="938"/>
      <c r="Z113" s="939"/>
      <c r="AA113" s="952">
        <v>1993707</v>
      </c>
      <c r="AB113" s="953"/>
      <c r="AC113" s="953"/>
      <c r="AD113" s="953"/>
      <c r="AE113" s="954"/>
      <c r="AF113" s="955">
        <v>1905557</v>
      </c>
      <c r="AG113" s="953"/>
      <c r="AH113" s="953"/>
      <c r="AI113" s="953"/>
      <c r="AJ113" s="954"/>
      <c r="AK113" s="955">
        <v>1794632</v>
      </c>
      <c r="AL113" s="953"/>
      <c r="AM113" s="953"/>
      <c r="AN113" s="953"/>
      <c r="AO113" s="954"/>
      <c r="AP113" s="956">
        <v>11.6</v>
      </c>
      <c r="AQ113" s="957"/>
      <c r="AR113" s="957"/>
      <c r="AS113" s="957"/>
      <c r="AT113" s="958"/>
      <c r="AU113" s="923"/>
      <c r="AV113" s="924"/>
      <c r="AW113" s="924"/>
      <c r="AX113" s="924"/>
      <c r="AY113" s="924"/>
      <c r="AZ113" s="937" t="s">
        <v>453</v>
      </c>
      <c r="BA113" s="938"/>
      <c r="BB113" s="938"/>
      <c r="BC113" s="938"/>
      <c r="BD113" s="938"/>
      <c r="BE113" s="938"/>
      <c r="BF113" s="938"/>
      <c r="BG113" s="938"/>
      <c r="BH113" s="938"/>
      <c r="BI113" s="938"/>
      <c r="BJ113" s="938"/>
      <c r="BK113" s="938"/>
      <c r="BL113" s="938"/>
      <c r="BM113" s="938"/>
      <c r="BN113" s="938"/>
      <c r="BO113" s="938"/>
      <c r="BP113" s="939"/>
      <c r="BQ113" s="940">
        <v>1163962</v>
      </c>
      <c r="BR113" s="941"/>
      <c r="BS113" s="941"/>
      <c r="BT113" s="941"/>
      <c r="BU113" s="941"/>
      <c r="BV113" s="941">
        <v>1093155</v>
      </c>
      <c r="BW113" s="941"/>
      <c r="BX113" s="941"/>
      <c r="BY113" s="941"/>
      <c r="BZ113" s="941"/>
      <c r="CA113" s="941">
        <v>1358701</v>
      </c>
      <c r="CB113" s="941"/>
      <c r="CC113" s="941"/>
      <c r="CD113" s="941"/>
      <c r="CE113" s="941"/>
      <c r="CF113" s="935">
        <v>8.8000000000000007</v>
      </c>
      <c r="CG113" s="936"/>
      <c r="CH113" s="936"/>
      <c r="CI113" s="936"/>
      <c r="CJ113" s="936"/>
      <c r="CK113" s="963"/>
      <c r="CL113" s="964"/>
      <c r="CM113" s="937" t="s">
        <v>454</v>
      </c>
      <c r="CN113" s="938"/>
      <c r="CO113" s="938"/>
      <c r="CP113" s="938"/>
      <c r="CQ113" s="938"/>
      <c r="CR113" s="938"/>
      <c r="CS113" s="938"/>
      <c r="CT113" s="938"/>
      <c r="CU113" s="938"/>
      <c r="CV113" s="938"/>
      <c r="CW113" s="938"/>
      <c r="CX113" s="938"/>
      <c r="CY113" s="938"/>
      <c r="CZ113" s="938"/>
      <c r="DA113" s="938"/>
      <c r="DB113" s="938"/>
      <c r="DC113" s="938"/>
      <c r="DD113" s="938"/>
      <c r="DE113" s="938"/>
      <c r="DF113" s="939"/>
      <c r="DG113" s="973" t="s">
        <v>448</v>
      </c>
      <c r="DH113" s="974"/>
      <c r="DI113" s="974"/>
      <c r="DJ113" s="974"/>
      <c r="DK113" s="975"/>
      <c r="DL113" s="976" t="s">
        <v>448</v>
      </c>
      <c r="DM113" s="974"/>
      <c r="DN113" s="974"/>
      <c r="DO113" s="974"/>
      <c r="DP113" s="975"/>
      <c r="DQ113" s="976" t="s">
        <v>449</v>
      </c>
      <c r="DR113" s="974"/>
      <c r="DS113" s="974"/>
      <c r="DT113" s="974"/>
      <c r="DU113" s="975"/>
      <c r="DV113" s="977" t="s">
        <v>448</v>
      </c>
      <c r="DW113" s="978"/>
      <c r="DX113" s="978"/>
      <c r="DY113" s="978"/>
      <c r="DZ113" s="979"/>
    </row>
    <row r="114" spans="1:130" s="230" customFormat="1" ht="26.25" customHeight="1" x14ac:dyDescent="0.2">
      <c r="A114" s="969"/>
      <c r="B114" s="970"/>
      <c r="C114" s="938" t="s">
        <v>455</v>
      </c>
      <c r="D114" s="938"/>
      <c r="E114" s="938"/>
      <c r="F114" s="938"/>
      <c r="G114" s="938"/>
      <c r="H114" s="938"/>
      <c r="I114" s="938"/>
      <c r="J114" s="938"/>
      <c r="K114" s="938"/>
      <c r="L114" s="938"/>
      <c r="M114" s="938"/>
      <c r="N114" s="938"/>
      <c r="O114" s="938"/>
      <c r="P114" s="938"/>
      <c r="Q114" s="938"/>
      <c r="R114" s="938"/>
      <c r="S114" s="938"/>
      <c r="T114" s="938"/>
      <c r="U114" s="938"/>
      <c r="V114" s="938"/>
      <c r="W114" s="938"/>
      <c r="X114" s="938"/>
      <c r="Y114" s="938"/>
      <c r="Z114" s="939"/>
      <c r="AA114" s="973">
        <v>126036</v>
      </c>
      <c r="AB114" s="974"/>
      <c r="AC114" s="974"/>
      <c r="AD114" s="974"/>
      <c r="AE114" s="975"/>
      <c r="AF114" s="976">
        <v>125011</v>
      </c>
      <c r="AG114" s="974"/>
      <c r="AH114" s="974"/>
      <c r="AI114" s="974"/>
      <c r="AJ114" s="975"/>
      <c r="AK114" s="976">
        <v>132403</v>
      </c>
      <c r="AL114" s="974"/>
      <c r="AM114" s="974"/>
      <c r="AN114" s="974"/>
      <c r="AO114" s="975"/>
      <c r="AP114" s="977">
        <v>0.9</v>
      </c>
      <c r="AQ114" s="978"/>
      <c r="AR114" s="978"/>
      <c r="AS114" s="978"/>
      <c r="AT114" s="979"/>
      <c r="AU114" s="923"/>
      <c r="AV114" s="924"/>
      <c r="AW114" s="924"/>
      <c r="AX114" s="924"/>
      <c r="AY114" s="924"/>
      <c r="AZ114" s="937" t="s">
        <v>456</v>
      </c>
      <c r="BA114" s="938"/>
      <c r="BB114" s="938"/>
      <c r="BC114" s="938"/>
      <c r="BD114" s="938"/>
      <c r="BE114" s="938"/>
      <c r="BF114" s="938"/>
      <c r="BG114" s="938"/>
      <c r="BH114" s="938"/>
      <c r="BI114" s="938"/>
      <c r="BJ114" s="938"/>
      <c r="BK114" s="938"/>
      <c r="BL114" s="938"/>
      <c r="BM114" s="938"/>
      <c r="BN114" s="938"/>
      <c r="BO114" s="938"/>
      <c r="BP114" s="939"/>
      <c r="BQ114" s="940">
        <v>2069164</v>
      </c>
      <c r="BR114" s="941"/>
      <c r="BS114" s="941"/>
      <c r="BT114" s="941"/>
      <c r="BU114" s="941"/>
      <c r="BV114" s="941">
        <v>1876484</v>
      </c>
      <c r="BW114" s="941"/>
      <c r="BX114" s="941"/>
      <c r="BY114" s="941"/>
      <c r="BZ114" s="941"/>
      <c r="CA114" s="941">
        <v>1806891</v>
      </c>
      <c r="CB114" s="941"/>
      <c r="CC114" s="941"/>
      <c r="CD114" s="941"/>
      <c r="CE114" s="941"/>
      <c r="CF114" s="935">
        <v>11.6</v>
      </c>
      <c r="CG114" s="936"/>
      <c r="CH114" s="936"/>
      <c r="CI114" s="936"/>
      <c r="CJ114" s="936"/>
      <c r="CK114" s="963"/>
      <c r="CL114" s="964"/>
      <c r="CM114" s="937" t="s">
        <v>457</v>
      </c>
      <c r="CN114" s="938"/>
      <c r="CO114" s="938"/>
      <c r="CP114" s="938"/>
      <c r="CQ114" s="938"/>
      <c r="CR114" s="938"/>
      <c r="CS114" s="938"/>
      <c r="CT114" s="938"/>
      <c r="CU114" s="938"/>
      <c r="CV114" s="938"/>
      <c r="CW114" s="938"/>
      <c r="CX114" s="938"/>
      <c r="CY114" s="938"/>
      <c r="CZ114" s="938"/>
      <c r="DA114" s="938"/>
      <c r="DB114" s="938"/>
      <c r="DC114" s="938"/>
      <c r="DD114" s="938"/>
      <c r="DE114" s="938"/>
      <c r="DF114" s="939"/>
      <c r="DG114" s="973" t="s">
        <v>449</v>
      </c>
      <c r="DH114" s="974"/>
      <c r="DI114" s="974"/>
      <c r="DJ114" s="974"/>
      <c r="DK114" s="975"/>
      <c r="DL114" s="976" t="s">
        <v>449</v>
      </c>
      <c r="DM114" s="974"/>
      <c r="DN114" s="974"/>
      <c r="DO114" s="974"/>
      <c r="DP114" s="975"/>
      <c r="DQ114" s="976" t="s">
        <v>449</v>
      </c>
      <c r="DR114" s="974"/>
      <c r="DS114" s="974"/>
      <c r="DT114" s="974"/>
      <c r="DU114" s="975"/>
      <c r="DV114" s="977" t="s">
        <v>449</v>
      </c>
      <c r="DW114" s="978"/>
      <c r="DX114" s="978"/>
      <c r="DY114" s="978"/>
      <c r="DZ114" s="979"/>
    </row>
    <row r="115" spans="1:130" s="230" customFormat="1" ht="26.25" customHeight="1" x14ac:dyDescent="0.2">
      <c r="A115" s="969"/>
      <c r="B115" s="970"/>
      <c r="C115" s="938" t="s">
        <v>458</v>
      </c>
      <c r="D115" s="938"/>
      <c r="E115" s="938"/>
      <c r="F115" s="938"/>
      <c r="G115" s="938"/>
      <c r="H115" s="938"/>
      <c r="I115" s="938"/>
      <c r="J115" s="938"/>
      <c r="K115" s="938"/>
      <c r="L115" s="938"/>
      <c r="M115" s="938"/>
      <c r="N115" s="938"/>
      <c r="O115" s="938"/>
      <c r="P115" s="938"/>
      <c r="Q115" s="938"/>
      <c r="R115" s="938"/>
      <c r="S115" s="938"/>
      <c r="T115" s="938"/>
      <c r="U115" s="938"/>
      <c r="V115" s="938"/>
      <c r="W115" s="938"/>
      <c r="X115" s="938"/>
      <c r="Y115" s="938"/>
      <c r="Z115" s="939"/>
      <c r="AA115" s="952">
        <v>38355</v>
      </c>
      <c r="AB115" s="953"/>
      <c r="AC115" s="953"/>
      <c r="AD115" s="953"/>
      <c r="AE115" s="954"/>
      <c r="AF115" s="955">
        <v>31072</v>
      </c>
      <c r="AG115" s="953"/>
      <c r="AH115" s="953"/>
      <c r="AI115" s="953"/>
      <c r="AJ115" s="954"/>
      <c r="AK115" s="955">
        <v>18246</v>
      </c>
      <c r="AL115" s="953"/>
      <c r="AM115" s="953"/>
      <c r="AN115" s="953"/>
      <c r="AO115" s="954"/>
      <c r="AP115" s="956">
        <v>0.1</v>
      </c>
      <c r="AQ115" s="957"/>
      <c r="AR115" s="957"/>
      <c r="AS115" s="957"/>
      <c r="AT115" s="958"/>
      <c r="AU115" s="923"/>
      <c r="AV115" s="924"/>
      <c r="AW115" s="924"/>
      <c r="AX115" s="924"/>
      <c r="AY115" s="924"/>
      <c r="AZ115" s="937" t="s">
        <v>459</v>
      </c>
      <c r="BA115" s="938"/>
      <c r="BB115" s="938"/>
      <c r="BC115" s="938"/>
      <c r="BD115" s="938"/>
      <c r="BE115" s="938"/>
      <c r="BF115" s="938"/>
      <c r="BG115" s="938"/>
      <c r="BH115" s="938"/>
      <c r="BI115" s="938"/>
      <c r="BJ115" s="938"/>
      <c r="BK115" s="938"/>
      <c r="BL115" s="938"/>
      <c r="BM115" s="938"/>
      <c r="BN115" s="938"/>
      <c r="BO115" s="938"/>
      <c r="BP115" s="939"/>
      <c r="BQ115" s="940" t="s">
        <v>449</v>
      </c>
      <c r="BR115" s="941"/>
      <c r="BS115" s="941"/>
      <c r="BT115" s="941"/>
      <c r="BU115" s="941"/>
      <c r="BV115" s="941" t="s">
        <v>449</v>
      </c>
      <c r="BW115" s="941"/>
      <c r="BX115" s="941"/>
      <c r="BY115" s="941"/>
      <c r="BZ115" s="941"/>
      <c r="CA115" s="941" t="s">
        <v>448</v>
      </c>
      <c r="CB115" s="941"/>
      <c r="CC115" s="941"/>
      <c r="CD115" s="941"/>
      <c r="CE115" s="941"/>
      <c r="CF115" s="935" t="s">
        <v>448</v>
      </c>
      <c r="CG115" s="936"/>
      <c r="CH115" s="936"/>
      <c r="CI115" s="936"/>
      <c r="CJ115" s="936"/>
      <c r="CK115" s="963"/>
      <c r="CL115" s="964"/>
      <c r="CM115" s="937" t="s">
        <v>460</v>
      </c>
      <c r="CN115" s="938"/>
      <c r="CO115" s="938"/>
      <c r="CP115" s="938"/>
      <c r="CQ115" s="938"/>
      <c r="CR115" s="938"/>
      <c r="CS115" s="938"/>
      <c r="CT115" s="938"/>
      <c r="CU115" s="938"/>
      <c r="CV115" s="938"/>
      <c r="CW115" s="938"/>
      <c r="CX115" s="938"/>
      <c r="CY115" s="938"/>
      <c r="CZ115" s="938"/>
      <c r="DA115" s="938"/>
      <c r="DB115" s="938"/>
      <c r="DC115" s="938"/>
      <c r="DD115" s="938"/>
      <c r="DE115" s="938"/>
      <c r="DF115" s="939"/>
      <c r="DG115" s="973" t="s">
        <v>448</v>
      </c>
      <c r="DH115" s="974"/>
      <c r="DI115" s="974"/>
      <c r="DJ115" s="974"/>
      <c r="DK115" s="975"/>
      <c r="DL115" s="976" t="s">
        <v>449</v>
      </c>
      <c r="DM115" s="974"/>
      <c r="DN115" s="974"/>
      <c r="DO115" s="974"/>
      <c r="DP115" s="975"/>
      <c r="DQ115" s="976" t="s">
        <v>448</v>
      </c>
      <c r="DR115" s="974"/>
      <c r="DS115" s="974"/>
      <c r="DT115" s="974"/>
      <c r="DU115" s="975"/>
      <c r="DV115" s="977" t="s">
        <v>449</v>
      </c>
      <c r="DW115" s="978"/>
      <c r="DX115" s="978"/>
      <c r="DY115" s="978"/>
      <c r="DZ115" s="979"/>
    </row>
    <row r="116" spans="1:130" s="230" customFormat="1" ht="26.25" customHeight="1" x14ac:dyDescent="0.2">
      <c r="A116" s="971"/>
      <c r="B116" s="972"/>
      <c r="C116" s="980" t="s">
        <v>461</v>
      </c>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1"/>
      <c r="AA116" s="973" t="s">
        <v>449</v>
      </c>
      <c r="AB116" s="974"/>
      <c r="AC116" s="974"/>
      <c r="AD116" s="974"/>
      <c r="AE116" s="975"/>
      <c r="AF116" s="976" t="s">
        <v>449</v>
      </c>
      <c r="AG116" s="974"/>
      <c r="AH116" s="974"/>
      <c r="AI116" s="974"/>
      <c r="AJ116" s="975"/>
      <c r="AK116" s="976" t="s">
        <v>448</v>
      </c>
      <c r="AL116" s="974"/>
      <c r="AM116" s="974"/>
      <c r="AN116" s="974"/>
      <c r="AO116" s="975"/>
      <c r="AP116" s="977" t="s">
        <v>448</v>
      </c>
      <c r="AQ116" s="978"/>
      <c r="AR116" s="978"/>
      <c r="AS116" s="978"/>
      <c r="AT116" s="979"/>
      <c r="AU116" s="923"/>
      <c r="AV116" s="924"/>
      <c r="AW116" s="924"/>
      <c r="AX116" s="924"/>
      <c r="AY116" s="924"/>
      <c r="AZ116" s="982" t="s">
        <v>462</v>
      </c>
      <c r="BA116" s="983"/>
      <c r="BB116" s="983"/>
      <c r="BC116" s="983"/>
      <c r="BD116" s="983"/>
      <c r="BE116" s="983"/>
      <c r="BF116" s="983"/>
      <c r="BG116" s="983"/>
      <c r="BH116" s="983"/>
      <c r="BI116" s="983"/>
      <c r="BJ116" s="983"/>
      <c r="BK116" s="983"/>
      <c r="BL116" s="983"/>
      <c r="BM116" s="983"/>
      <c r="BN116" s="983"/>
      <c r="BO116" s="983"/>
      <c r="BP116" s="984"/>
      <c r="BQ116" s="940" t="s">
        <v>448</v>
      </c>
      <c r="BR116" s="941"/>
      <c r="BS116" s="941"/>
      <c r="BT116" s="941"/>
      <c r="BU116" s="941"/>
      <c r="BV116" s="941" t="s">
        <v>449</v>
      </c>
      <c r="BW116" s="941"/>
      <c r="BX116" s="941"/>
      <c r="BY116" s="941"/>
      <c r="BZ116" s="941"/>
      <c r="CA116" s="941" t="s">
        <v>448</v>
      </c>
      <c r="CB116" s="941"/>
      <c r="CC116" s="941"/>
      <c r="CD116" s="941"/>
      <c r="CE116" s="941"/>
      <c r="CF116" s="935" t="s">
        <v>448</v>
      </c>
      <c r="CG116" s="936"/>
      <c r="CH116" s="936"/>
      <c r="CI116" s="936"/>
      <c r="CJ116" s="936"/>
      <c r="CK116" s="963"/>
      <c r="CL116" s="964"/>
      <c r="CM116" s="937" t="s">
        <v>463</v>
      </c>
      <c r="CN116" s="938"/>
      <c r="CO116" s="938"/>
      <c r="CP116" s="938"/>
      <c r="CQ116" s="938"/>
      <c r="CR116" s="938"/>
      <c r="CS116" s="938"/>
      <c r="CT116" s="938"/>
      <c r="CU116" s="938"/>
      <c r="CV116" s="938"/>
      <c r="CW116" s="938"/>
      <c r="CX116" s="938"/>
      <c r="CY116" s="938"/>
      <c r="CZ116" s="938"/>
      <c r="DA116" s="938"/>
      <c r="DB116" s="938"/>
      <c r="DC116" s="938"/>
      <c r="DD116" s="938"/>
      <c r="DE116" s="938"/>
      <c r="DF116" s="939"/>
      <c r="DG116" s="973">
        <v>60146</v>
      </c>
      <c r="DH116" s="974"/>
      <c r="DI116" s="974"/>
      <c r="DJ116" s="974"/>
      <c r="DK116" s="975"/>
      <c r="DL116" s="976">
        <v>33007</v>
      </c>
      <c r="DM116" s="974"/>
      <c r="DN116" s="974"/>
      <c r="DO116" s="974"/>
      <c r="DP116" s="975"/>
      <c r="DQ116" s="976">
        <v>19141</v>
      </c>
      <c r="DR116" s="974"/>
      <c r="DS116" s="974"/>
      <c r="DT116" s="974"/>
      <c r="DU116" s="975"/>
      <c r="DV116" s="977">
        <v>0.1</v>
      </c>
      <c r="DW116" s="978"/>
      <c r="DX116" s="978"/>
      <c r="DY116" s="978"/>
      <c r="DZ116" s="979"/>
    </row>
    <row r="117" spans="1:130" s="230" customFormat="1" ht="26.25" customHeight="1" x14ac:dyDescent="0.2">
      <c r="A117" s="927" t="s">
        <v>191</v>
      </c>
      <c r="B117" s="908"/>
      <c r="C117" s="908"/>
      <c r="D117" s="908"/>
      <c r="E117" s="908"/>
      <c r="F117" s="908"/>
      <c r="G117" s="908"/>
      <c r="H117" s="908"/>
      <c r="I117" s="908"/>
      <c r="J117" s="908"/>
      <c r="K117" s="908"/>
      <c r="L117" s="908"/>
      <c r="M117" s="908"/>
      <c r="N117" s="908"/>
      <c r="O117" s="908"/>
      <c r="P117" s="908"/>
      <c r="Q117" s="908"/>
      <c r="R117" s="908"/>
      <c r="S117" s="908"/>
      <c r="T117" s="908"/>
      <c r="U117" s="908"/>
      <c r="V117" s="908"/>
      <c r="W117" s="908"/>
      <c r="X117" s="908"/>
      <c r="Y117" s="992" t="s">
        <v>464</v>
      </c>
      <c r="Z117" s="909"/>
      <c r="AA117" s="993">
        <v>6988639</v>
      </c>
      <c r="AB117" s="994"/>
      <c r="AC117" s="994"/>
      <c r="AD117" s="994"/>
      <c r="AE117" s="995"/>
      <c r="AF117" s="996">
        <v>7091898</v>
      </c>
      <c r="AG117" s="994"/>
      <c r="AH117" s="994"/>
      <c r="AI117" s="994"/>
      <c r="AJ117" s="995"/>
      <c r="AK117" s="996">
        <v>7161026</v>
      </c>
      <c r="AL117" s="994"/>
      <c r="AM117" s="994"/>
      <c r="AN117" s="994"/>
      <c r="AO117" s="995"/>
      <c r="AP117" s="997"/>
      <c r="AQ117" s="998"/>
      <c r="AR117" s="998"/>
      <c r="AS117" s="998"/>
      <c r="AT117" s="999"/>
      <c r="AU117" s="923"/>
      <c r="AV117" s="924"/>
      <c r="AW117" s="924"/>
      <c r="AX117" s="924"/>
      <c r="AY117" s="924"/>
      <c r="AZ117" s="989" t="s">
        <v>465</v>
      </c>
      <c r="BA117" s="990"/>
      <c r="BB117" s="990"/>
      <c r="BC117" s="990"/>
      <c r="BD117" s="990"/>
      <c r="BE117" s="990"/>
      <c r="BF117" s="990"/>
      <c r="BG117" s="990"/>
      <c r="BH117" s="990"/>
      <c r="BI117" s="990"/>
      <c r="BJ117" s="990"/>
      <c r="BK117" s="990"/>
      <c r="BL117" s="990"/>
      <c r="BM117" s="990"/>
      <c r="BN117" s="990"/>
      <c r="BO117" s="990"/>
      <c r="BP117" s="991"/>
      <c r="BQ117" s="940" t="s">
        <v>466</v>
      </c>
      <c r="BR117" s="941"/>
      <c r="BS117" s="941"/>
      <c r="BT117" s="941"/>
      <c r="BU117" s="941"/>
      <c r="BV117" s="941" t="s">
        <v>442</v>
      </c>
      <c r="BW117" s="941"/>
      <c r="BX117" s="941"/>
      <c r="BY117" s="941"/>
      <c r="BZ117" s="941"/>
      <c r="CA117" s="941" t="s">
        <v>467</v>
      </c>
      <c r="CB117" s="941"/>
      <c r="CC117" s="941"/>
      <c r="CD117" s="941"/>
      <c r="CE117" s="941"/>
      <c r="CF117" s="935" t="s">
        <v>442</v>
      </c>
      <c r="CG117" s="936"/>
      <c r="CH117" s="936"/>
      <c r="CI117" s="936"/>
      <c r="CJ117" s="936"/>
      <c r="CK117" s="963"/>
      <c r="CL117" s="964"/>
      <c r="CM117" s="937" t="s">
        <v>468</v>
      </c>
      <c r="CN117" s="938"/>
      <c r="CO117" s="938"/>
      <c r="CP117" s="938"/>
      <c r="CQ117" s="938"/>
      <c r="CR117" s="938"/>
      <c r="CS117" s="938"/>
      <c r="CT117" s="938"/>
      <c r="CU117" s="938"/>
      <c r="CV117" s="938"/>
      <c r="CW117" s="938"/>
      <c r="CX117" s="938"/>
      <c r="CY117" s="938"/>
      <c r="CZ117" s="938"/>
      <c r="DA117" s="938"/>
      <c r="DB117" s="938"/>
      <c r="DC117" s="938"/>
      <c r="DD117" s="938"/>
      <c r="DE117" s="938"/>
      <c r="DF117" s="939"/>
      <c r="DG117" s="973" t="s">
        <v>466</v>
      </c>
      <c r="DH117" s="974"/>
      <c r="DI117" s="974"/>
      <c r="DJ117" s="974"/>
      <c r="DK117" s="975"/>
      <c r="DL117" s="976" t="s">
        <v>469</v>
      </c>
      <c r="DM117" s="974"/>
      <c r="DN117" s="974"/>
      <c r="DO117" s="974"/>
      <c r="DP117" s="975"/>
      <c r="DQ117" s="976" t="s">
        <v>442</v>
      </c>
      <c r="DR117" s="974"/>
      <c r="DS117" s="974"/>
      <c r="DT117" s="974"/>
      <c r="DU117" s="975"/>
      <c r="DV117" s="977" t="s">
        <v>469</v>
      </c>
      <c r="DW117" s="978"/>
      <c r="DX117" s="978"/>
      <c r="DY117" s="978"/>
      <c r="DZ117" s="979"/>
    </row>
    <row r="118" spans="1:130" s="230" customFormat="1" ht="26.25" customHeight="1" x14ac:dyDescent="0.2">
      <c r="A118" s="927" t="s">
        <v>436</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9"/>
      <c r="AA118" s="907" t="s">
        <v>433</v>
      </c>
      <c r="AB118" s="908"/>
      <c r="AC118" s="908"/>
      <c r="AD118" s="908"/>
      <c r="AE118" s="909"/>
      <c r="AF118" s="907" t="s">
        <v>434</v>
      </c>
      <c r="AG118" s="908"/>
      <c r="AH118" s="908"/>
      <c r="AI118" s="908"/>
      <c r="AJ118" s="909"/>
      <c r="AK118" s="907" t="s">
        <v>310</v>
      </c>
      <c r="AL118" s="908"/>
      <c r="AM118" s="908"/>
      <c r="AN118" s="908"/>
      <c r="AO118" s="909"/>
      <c r="AP118" s="985" t="s">
        <v>435</v>
      </c>
      <c r="AQ118" s="986"/>
      <c r="AR118" s="986"/>
      <c r="AS118" s="986"/>
      <c r="AT118" s="987"/>
      <c r="AU118" s="923"/>
      <c r="AV118" s="924"/>
      <c r="AW118" s="924"/>
      <c r="AX118" s="924"/>
      <c r="AY118" s="924"/>
      <c r="AZ118" s="988" t="s">
        <v>470</v>
      </c>
      <c r="BA118" s="980"/>
      <c r="BB118" s="980"/>
      <c r="BC118" s="980"/>
      <c r="BD118" s="980"/>
      <c r="BE118" s="980"/>
      <c r="BF118" s="980"/>
      <c r="BG118" s="980"/>
      <c r="BH118" s="980"/>
      <c r="BI118" s="980"/>
      <c r="BJ118" s="980"/>
      <c r="BK118" s="980"/>
      <c r="BL118" s="980"/>
      <c r="BM118" s="980"/>
      <c r="BN118" s="980"/>
      <c r="BO118" s="980"/>
      <c r="BP118" s="981"/>
      <c r="BQ118" s="1014" t="s">
        <v>466</v>
      </c>
      <c r="BR118" s="1015"/>
      <c r="BS118" s="1015"/>
      <c r="BT118" s="1015"/>
      <c r="BU118" s="1015"/>
      <c r="BV118" s="1015" t="s">
        <v>469</v>
      </c>
      <c r="BW118" s="1015"/>
      <c r="BX118" s="1015"/>
      <c r="BY118" s="1015"/>
      <c r="BZ118" s="1015"/>
      <c r="CA118" s="1015" t="s">
        <v>467</v>
      </c>
      <c r="CB118" s="1015"/>
      <c r="CC118" s="1015"/>
      <c r="CD118" s="1015"/>
      <c r="CE118" s="1015"/>
      <c r="CF118" s="935" t="s">
        <v>469</v>
      </c>
      <c r="CG118" s="936"/>
      <c r="CH118" s="936"/>
      <c r="CI118" s="936"/>
      <c r="CJ118" s="936"/>
      <c r="CK118" s="963"/>
      <c r="CL118" s="964"/>
      <c r="CM118" s="937" t="s">
        <v>471</v>
      </c>
      <c r="CN118" s="938"/>
      <c r="CO118" s="938"/>
      <c r="CP118" s="938"/>
      <c r="CQ118" s="938"/>
      <c r="CR118" s="938"/>
      <c r="CS118" s="938"/>
      <c r="CT118" s="938"/>
      <c r="CU118" s="938"/>
      <c r="CV118" s="938"/>
      <c r="CW118" s="938"/>
      <c r="CX118" s="938"/>
      <c r="CY118" s="938"/>
      <c r="CZ118" s="938"/>
      <c r="DA118" s="938"/>
      <c r="DB118" s="938"/>
      <c r="DC118" s="938"/>
      <c r="DD118" s="938"/>
      <c r="DE118" s="938"/>
      <c r="DF118" s="939"/>
      <c r="DG118" s="973" t="s">
        <v>469</v>
      </c>
      <c r="DH118" s="974"/>
      <c r="DI118" s="974"/>
      <c r="DJ118" s="974"/>
      <c r="DK118" s="975"/>
      <c r="DL118" s="976" t="s">
        <v>466</v>
      </c>
      <c r="DM118" s="974"/>
      <c r="DN118" s="974"/>
      <c r="DO118" s="974"/>
      <c r="DP118" s="975"/>
      <c r="DQ118" s="976" t="s">
        <v>466</v>
      </c>
      <c r="DR118" s="974"/>
      <c r="DS118" s="974"/>
      <c r="DT118" s="974"/>
      <c r="DU118" s="975"/>
      <c r="DV118" s="977" t="s">
        <v>467</v>
      </c>
      <c r="DW118" s="978"/>
      <c r="DX118" s="978"/>
      <c r="DY118" s="978"/>
      <c r="DZ118" s="979"/>
    </row>
    <row r="119" spans="1:130" s="230" customFormat="1" ht="26.25" customHeight="1" x14ac:dyDescent="0.2">
      <c r="A119" s="1072" t="s">
        <v>439</v>
      </c>
      <c r="B119" s="962"/>
      <c r="C119" s="944" t="s">
        <v>440</v>
      </c>
      <c r="D119" s="912"/>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3"/>
      <c r="AA119" s="914" t="s">
        <v>442</v>
      </c>
      <c r="AB119" s="915"/>
      <c r="AC119" s="915"/>
      <c r="AD119" s="915"/>
      <c r="AE119" s="916"/>
      <c r="AF119" s="917" t="s">
        <v>469</v>
      </c>
      <c r="AG119" s="915"/>
      <c r="AH119" s="915"/>
      <c r="AI119" s="915"/>
      <c r="AJ119" s="916"/>
      <c r="AK119" s="917" t="s">
        <v>442</v>
      </c>
      <c r="AL119" s="915"/>
      <c r="AM119" s="915"/>
      <c r="AN119" s="915"/>
      <c r="AO119" s="916"/>
      <c r="AP119" s="918" t="s">
        <v>469</v>
      </c>
      <c r="AQ119" s="919"/>
      <c r="AR119" s="919"/>
      <c r="AS119" s="919"/>
      <c r="AT119" s="920"/>
      <c r="AU119" s="925"/>
      <c r="AV119" s="926"/>
      <c r="AW119" s="926"/>
      <c r="AX119" s="926"/>
      <c r="AY119" s="926"/>
      <c r="AZ119" s="251" t="s">
        <v>191</v>
      </c>
      <c r="BA119" s="251"/>
      <c r="BB119" s="251"/>
      <c r="BC119" s="251"/>
      <c r="BD119" s="251"/>
      <c r="BE119" s="251"/>
      <c r="BF119" s="251"/>
      <c r="BG119" s="251"/>
      <c r="BH119" s="251"/>
      <c r="BI119" s="251"/>
      <c r="BJ119" s="251"/>
      <c r="BK119" s="251"/>
      <c r="BL119" s="251"/>
      <c r="BM119" s="251"/>
      <c r="BN119" s="251"/>
      <c r="BO119" s="992" t="s">
        <v>472</v>
      </c>
      <c r="BP119" s="1020"/>
      <c r="BQ119" s="1014">
        <v>61902549</v>
      </c>
      <c r="BR119" s="1015"/>
      <c r="BS119" s="1015"/>
      <c r="BT119" s="1015"/>
      <c r="BU119" s="1015"/>
      <c r="BV119" s="1015">
        <v>58182693</v>
      </c>
      <c r="BW119" s="1015"/>
      <c r="BX119" s="1015"/>
      <c r="BY119" s="1015"/>
      <c r="BZ119" s="1015"/>
      <c r="CA119" s="1015">
        <v>54275773</v>
      </c>
      <c r="CB119" s="1015"/>
      <c r="CC119" s="1015"/>
      <c r="CD119" s="1015"/>
      <c r="CE119" s="1015"/>
      <c r="CF119" s="1016"/>
      <c r="CG119" s="1017"/>
      <c r="CH119" s="1017"/>
      <c r="CI119" s="1017"/>
      <c r="CJ119" s="1018"/>
      <c r="CK119" s="965"/>
      <c r="CL119" s="966"/>
      <c r="CM119" s="988" t="s">
        <v>473</v>
      </c>
      <c r="CN119" s="980"/>
      <c r="CO119" s="980"/>
      <c r="CP119" s="980"/>
      <c r="CQ119" s="980"/>
      <c r="CR119" s="980"/>
      <c r="CS119" s="980"/>
      <c r="CT119" s="980"/>
      <c r="CU119" s="980"/>
      <c r="CV119" s="980"/>
      <c r="CW119" s="980"/>
      <c r="CX119" s="980"/>
      <c r="CY119" s="980"/>
      <c r="CZ119" s="980"/>
      <c r="DA119" s="980"/>
      <c r="DB119" s="980"/>
      <c r="DC119" s="980"/>
      <c r="DD119" s="980"/>
      <c r="DE119" s="980"/>
      <c r="DF119" s="981"/>
      <c r="DG119" s="1019" t="s">
        <v>467</v>
      </c>
      <c r="DH119" s="1001"/>
      <c r="DI119" s="1001"/>
      <c r="DJ119" s="1001"/>
      <c r="DK119" s="1002"/>
      <c r="DL119" s="1000" t="s">
        <v>469</v>
      </c>
      <c r="DM119" s="1001"/>
      <c r="DN119" s="1001"/>
      <c r="DO119" s="1001"/>
      <c r="DP119" s="1002"/>
      <c r="DQ119" s="1000" t="s">
        <v>469</v>
      </c>
      <c r="DR119" s="1001"/>
      <c r="DS119" s="1001"/>
      <c r="DT119" s="1001"/>
      <c r="DU119" s="1002"/>
      <c r="DV119" s="1003" t="s">
        <v>469</v>
      </c>
      <c r="DW119" s="1004"/>
      <c r="DX119" s="1004"/>
      <c r="DY119" s="1004"/>
      <c r="DZ119" s="1005"/>
    </row>
    <row r="120" spans="1:130" s="230" customFormat="1" ht="26.25" customHeight="1" x14ac:dyDescent="0.2">
      <c r="A120" s="1073"/>
      <c r="B120" s="964"/>
      <c r="C120" s="937" t="s">
        <v>445</v>
      </c>
      <c r="D120" s="938"/>
      <c r="E120" s="938"/>
      <c r="F120" s="938"/>
      <c r="G120" s="938"/>
      <c r="H120" s="938"/>
      <c r="I120" s="938"/>
      <c r="J120" s="938"/>
      <c r="K120" s="938"/>
      <c r="L120" s="938"/>
      <c r="M120" s="938"/>
      <c r="N120" s="938"/>
      <c r="O120" s="938"/>
      <c r="P120" s="938"/>
      <c r="Q120" s="938"/>
      <c r="R120" s="938"/>
      <c r="S120" s="938"/>
      <c r="T120" s="938"/>
      <c r="U120" s="938"/>
      <c r="V120" s="938"/>
      <c r="W120" s="938"/>
      <c r="X120" s="938"/>
      <c r="Y120" s="938"/>
      <c r="Z120" s="939"/>
      <c r="AA120" s="973" t="s">
        <v>466</v>
      </c>
      <c r="AB120" s="974"/>
      <c r="AC120" s="974"/>
      <c r="AD120" s="974"/>
      <c r="AE120" s="975"/>
      <c r="AF120" s="976" t="s">
        <v>467</v>
      </c>
      <c r="AG120" s="974"/>
      <c r="AH120" s="974"/>
      <c r="AI120" s="974"/>
      <c r="AJ120" s="975"/>
      <c r="AK120" s="976" t="s">
        <v>469</v>
      </c>
      <c r="AL120" s="974"/>
      <c r="AM120" s="974"/>
      <c r="AN120" s="974"/>
      <c r="AO120" s="975"/>
      <c r="AP120" s="977" t="s">
        <v>466</v>
      </c>
      <c r="AQ120" s="978"/>
      <c r="AR120" s="978"/>
      <c r="AS120" s="978"/>
      <c r="AT120" s="979"/>
      <c r="AU120" s="1006" t="s">
        <v>474</v>
      </c>
      <c r="AV120" s="1007"/>
      <c r="AW120" s="1007"/>
      <c r="AX120" s="1007"/>
      <c r="AY120" s="1008"/>
      <c r="AZ120" s="944" t="s">
        <v>475</v>
      </c>
      <c r="BA120" s="912"/>
      <c r="BB120" s="912"/>
      <c r="BC120" s="912"/>
      <c r="BD120" s="912"/>
      <c r="BE120" s="912"/>
      <c r="BF120" s="912"/>
      <c r="BG120" s="912"/>
      <c r="BH120" s="912"/>
      <c r="BI120" s="912"/>
      <c r="BJ120" s="912"/>
      <c r="BK120" s="912"/>
      <c r="BL120" s="912"/>
      <c r="BM120" s="912"/>
      <c r="BN120" s="912"/>
      <c r="BO120" s="912"/>
      <c r="BP120" s="913"/>
      <c r="BQ120" s="945">
        <v>20946501</v>
      </c>
      <c r="BR120" s="946"/>
      <c r="BS120" s="946"/>
      <c r="BT120" s="946"/>
      <c r="BU120" s="946"/>
      <c r="BV120" s="946">
        <v>22010160</v>
      </c>
      <c r="BW120" s="946"/>
      <c r="BX120" s="946"/>
      <c r="BY120" s="946"/>
      <c r="BZ120" s="946"/>
      <c r="CA120" s="946">
        <v>22322220</v>
      </c>
      <c r="CB120" s="946"/>
      <c r="CC120" s="946"/>
      <c r="CD120" s="946"/>
      <c r="CE120" s="946"/>
      <c r="CF120" s="959">
        <v>143.9</v>
      </c>
      <c r="CG120" s="960"/>
      <c r="CH120" s="960"/>
      <c r="CI120" s="960"/>
      <c r="CJ120" s="960"/>
      <c r="CK120" s="1021" t="s">
        <v>476</v>
      </c>
      <c r="CL120" s="1022"/>
      <c r="CM120" s="1022"/>
      <c r="CN120" s="1022"/>
      <c r="CO120" s="1023"/>
      <c r="CP120" s="1029" t="s">
        <v>477</v>
      </c>
      <c r="CQ120" s="1030"/>
      <c r="CR120" s="1030"/>
      <c r="CS120" s="1030"/>
      <c r="CT120" s="1030"/>
      <c r="CU120" s="1030"/>
      <c r="CV120" s="1030"/>
      <c r="CW120" s="1030"/>
      <c r="CX120" s="1030"/>
      <c r="CY120" s="1030"/>
      <c r="CZ120" s="1030"/>
      <c r="DA120" s="1030"/>
      <c r="DB120" s="1030"/>
      <c r="DC120" s="1030"/>
      <c r="DD120" s="1030"/>
      <c r="DE120" s="1030"/>
      <c r="DF120" s="1031"/>
      <c r="DG120" s="945">
        <v>10525253</v>
      </c>
      <c r="DH120" s="946"/>
      <c r="DI120" s="946"/>
      <c r="DJ120" s="946"/>
      <c r="DK120" s="946"/>
      <c r="DL120" s="946">
        <v>9203404</v>
      </c>
      <c r="DM120" s="946"/>
      <c r="DN120" s="946"/>
      <c r="DO120" s="946"/>
      <c r="DP120" s="946"/>
      <c r="DQ120" s="946">
        <v>7991195</v>
      </c>
      <c r="DR120" s="946"/>
      <c r="DS120" s="946"/>
      <c r="DT120" s="946"/>
      <c r="DU120" s="946"/>
      <c r="DV120" s="947">
        <v>51.5</v>
      </c>
      <c r="DW120" s="947"/>
      <c r="DX120" s="947"/>
      <c r="DY120" s="947"/>
      <c r="DZ120" s="948"/>
    </row>
    <row r="121" spans="1:130" s="230" customFormat="1" ht="26.25" customHeight="1" x14ac:dyDescent="0.2">
      <c r="A121" s="1073"/>
      <c r="B121" s="964"/>
      <c r="C121" s="989" t="s">
        <v>478</v>
      </c>
      <c r="D121" s="990"/>
      <c r="E121" s="990"/>
      <c r="F121" s="990"/>
      <c r="G121" s="990"/>
      <c r="H121" s="990"/>
      <c r="I121" s="990"/>
      <c r="J121" s="990"/>
      <c r="K121" s="990"/>
      <c r="L121" s="990"/>
      <c r="M121" s="990"/>
      <c r="N121" s="990"/>
      <c r="O121" s="990"/>
      <c r="P121" s="990"/>
      <c r="Q121" s="990"/>
      <c r="R121" s="990"/>
      <c r="S121" s="990"/>
      <c r="T121" s="990"/>
      <c r="U121" s="990"/>
      <c r="V121" s="990"/>
      <c r="W121" s="990"/>
      <c r="X121" s="990"/>
      <c r="Y121" s="990"/>
      <c r="Z121" s="991"/>
      <c r="AA121" s="973" t="s">
        <v>469</v>
      </c>
      <c r="AB121" s="974"/>
      <c r="AC121" s="974"/>
      <c r="AD121" s="974"/>
      <c r="AE121" s="975"/>
      <c r="AF121" s="976" t="s">
        <v>467</v>
      </c>
      <c r="AG121" s="974"/>
      <c r="AH121" s="974"/>
      <c r="AI121" s="974"/>
      <c r="AJ121" s="975"/>
      <c r="AK121" s="976" t="s">
        <v>469</v>
      </c>
      <c r="AL121" s="974"/>
      <c r="AM121" s="974"/>
      <c r="AN121" s="974"/>
      <c r="AO121" s="975"/>
      <c r="AP121" s="977" t="s">
        <v>467</v>
      </c>
      <c r="AQ121" s="978"/>
      <c r="AR121" s="978"/>
      <c r="AS121" s="978"/>
      <c r="AT121" s="979"/>
      <c r="AU121" s="1009"/>
      <c r="AV121" s="1010"/>
      <c r="AW121" s="1010"/>
      <c r="AX121" s="1010"/>
      <c r="AY121" s="1011"/>
      <c r="AZ121" s="937" t="s">
        <v>479</v>
      </c>
      <c r="BA121" s="938"/>
      <c r="BB121" s="938"/>
      <c r="BC121" s="938"/>
      <c r="BD121" s="938"/>
      <c r="BE121" s="938"/>
      <c r="BF121" s="938"/>
      <c r="BG121" s="938"/>
      <c r="BH121" s="938"/>
      <c r="BI121" s="938"/>
      <c r="BJ121" s="938"/>
      <c r="BK121" s="938"/>
      <c r="BL121" s="938"/>
      <c r="BM121" s="938"/>
      <c r="BN121" s="938"/>
      <c r="BO121" s="938"/>
      <c r="BP121" s="939"/>
      <c r="BQ121" s="940">
        <v>670898</v>
      </c>
      <c r="BR121" s="941"/>
      <c r="BS121" s="941"/>
      <c r="BT121" s="941"/>
      <c r="BU121" s="941"/>
      <c r="BV121" s="941">
        <v>535481</v>
      </c>
      <c r="BW121" s="941"/>
      <c r="BX121" s="941"/>
      <c r="BY121" s="941"/>
      <c r="BZ121" s="941"/>
      <c r="CA121" s="941">
        <v>433032</v>
      </c>
      <c r="CB121" s="941"/>
      <c r="CC121" s="941"/>
      <c r="CD121" s="941"/>
      <c r="CE121" s="941"/>
      <c r="CF121" s="935">
        <v>2.8</v>
      </c>
      <c r="CG121" s="936"/>
      <c r="CH121" s="936"/>
      <c r="CI121" s="936"/>
      <c r="CJ121" s="936"/>
      <c r="CK121" s="1024"/>
      <c r="CL121" s="1025"/>
      <c r="CM121" s="1025"/>
      <c r="CN121" s="1025"/>
      <c r="CO121" s="1026"/>
      <c r="CP121" s="1034" t="s">
        <v>480</v>
      </c>
      <c r="CQ121" s="1035"/>
      <c r="CR121" s="1035"/>
      <c r="CS121" s="1035"/>
      <c r="CT121" s="1035"/>
      <c r="CU121" s="1035"/>
      <c r="CV121" s="1035"/>
      <c r="CW121" s="1035"/>
      <c r="CX121" s="1035"/>
      <c r="CY121" s="1035"/>
      <c r="CZ121" s="1035"/>
      <c r="DA121" s="1035"/>
      <c r="DB121" s="1035"/>
      <c r="DC121" s="1035"/>
      <c r="DD121" s="1035"/>
      <c r="DE121" s="1035"/>
      <c r="DF121" s="1036"/>
      <c r="DG121" s="940">
        <v>3663094</v>
      </c>
      <c r="DH121" s="941"/>
      <c r="DI121" s="941"/>
      <c r="DJ121" s="941"/>
      <c r="DK121" s="941"/>
      <c r="DL121" s="941">
        <v>3329797</v>
      </c>
      <c r="DM121" s="941"/>
      <c r="DN121" s="941"/>
      <c r="DO121" s="941"/>
      <c r="DP121" s="941"/>
      <c r="DQ121" s="941">
        <v>3089781</v>
      </c>
      <c r="DR121" s="941"/>
      <c r="DS121" s="941"/>
      <c r="DT121" s="941"/>
      <c r="DU121" s="941"/>
      <c r="DV121" s="942">
        <v>19.899999999999999</v>
      </c>
      <c r="DW121" s="942"/>
      <c r="DX121" s="942"/>
      <c r="DY121" s="942"/>
      <c r="DZ121" s="943"/>
    </row>
    <row r="122" spans="1:130" s="230" customFormat="1" ht="26.25" customHeight="1" x14ac:dyDescent="0.2">
      <c r="A122" s="1073"/>
      <c r="B122" s="964"/>
      <c r="C122" s="937" t="s">
        <v>457</v>
      </c>
      <c r="D122" s="938"/>
      <c r="E122" s="938"/>
      <c r="F122" s="938"/>
      <c r="G122" s="938"/>
      <c r="H122" s="938"/>
      <c r="I122" s="938"/>
      <c r="J122" s="938"/>
      <c r="K122" s="938"/>
      <c r="L122" s="938"/>
      <c r="M122" s="938"/>
      <c r="N122" s="938"/>
      <c r="O122" s="938"/>
      <c r="P122" s="938"/>
      <c r="Q122" s="938"/>
      <c r="R122" s="938"/>
      <c r="S122" s="938"/>
      <c r="T122" s="938"/>
      <c r="U122" s="938"/>
      <c r="V122" s="938"/>
      <c r="W122" s="938"/>
      <c r="X122" s="938"/>
      <c r="Y122" s="938"/>
      <c r="Z122" s="939"/>
      <c r="AA122" s="973" t="s">
        <v>466</v>
      </c>
      <c r="AB122" s="974"/>
      <c r="AC122" s="974"/>
      <c r="AD122" s="974"/>
      <c r="AE122" s="975"/>
      <c r="AF122" s="976" t="s">
        <v>467</v>
      </c>
      <c r="AG122" s="974"/>
      <c r="AH122" s="974"/>
      <c r="AI122" s="974"/>
      <c r="AJ122" s="975"/>
      <c r="AK122" s="976" t="s">
        <v>469</v>
      </c>
      <c r="AL122" s="974"/>
      <c r="AM122" s="974"/>
      <c r="AN122" s="974"/>
      <c r="AO122" s="975"/>
      <c r="AP122" s="977" t="s">
        <v>469</v>
      </c>
      <c r="AQ122" s="978"/>
      <c r="AR122" s="978"/>
      <c r="AS122" s="978"/>
      <c r="AT122" s="979"/>
      <c r="AU122" s="1009"/>
      <c r="AV122" s="1010"/>
      <c r="AW122" s="1010"/>
      <c r="AX122" s="1010"/>
      <c r="AY122" s="1011"/>
      <c r="AZ122" s="988" t="s">
        <v>481</v>
      </c>
      <c r="BA122" s="980"/>
      <c r="BB122" s="980"/>
      <c r="BC122" s="980"/>
      <c r="BD122" s="980"/>
      <c r="BE122" s="980"/>
      <c r="BF122" s="980"/>
      <c r="BG122" s="980"/>
      <c r="BH122" s="980"/>
      <c r="BI122" s="980"/>
      <c r="BJ122" s="980"/>
      <c r="BK122" s="980"/>
      <c r="BL122" s="980"/>
      <c r="BM122" s="980"/>
      <c r="BN122" s="980"/>
      <c r="BO122" s="980"/>
      <c r="BP122" s="981"/>
      <c r="BQ122" s="1014">
        <v>47370087</v>
      </c>
      <c r="BR122" s="1015"/>
      <c r="BS122" s="1015"/>
      <c r="BT122" s="1015"/>
      <c r="BU122" s="1015"/>
      <c r="BV122" s="1015">
        <v>44676087</v>
      </c>
      <c r="BW122" s="1015"/>
      <c r="BX122" s="1015"/>
      <c r="BY122" s="1015"/>
      <c r="BZ122" s="1015"/>
      <c r="CA122" s="1015">
        <v>41241281</v>
      </c>
      <c r="CB122" s="1015"/>
      <c r="CC122" s="1015"/>
      <c r="CD122" s="1015"/>
      <c r="CE122" s="1015"/>
      <c r="CF122" s="1032">
        <v>265.8</v>
      </c>
      <c r="CG122" s="1033"/>
      <c r="CH122" s="1033"/>
      <c r="CI122" s="1033"/>
      <c r="CJ122" s="1033"/>
      <c r="CK122" s="1024"/>
      <c r="CL122" s="1025"/>
      <c r="CM122" s="1025"/>
      <c r="CN122" s="1025"/>
      <c r="CO122" s="1026"/>
      <c r="CP122" s="1034" t="s">
        <v>482</v>
      </c>
      <c r="CQ122" s="1035"/>
      <c r="CR122" s="1035"/>
      <c r="CS122" s="1035"/>
      <c r="CT122" s="1035"/>
      <c r="CU122" s="1035"/>
      <c r="CV122" s="1035"/>
      <c r="CW122" s="1035"/>
      <c r="CX122" s="1035"/>
      <c r="CY122" s="1035"/>
      <c r="CZ122" s="1035"/>
      <c r="DA122" s="1035"/>
      <c r="DB122" s="1035"/>
      <c r="DC122" s="1035"/>
      <c r="DD122" s="1035"/>
      <c r="DE122" s="1035"/>
      <c r="DF122" s="1036"/>
      <c r="DG122" s="940">
        <v>1763851</v>
      </c>
      <c r="DH122" s="941"/>
      <c r="DI122" s="941"/>
      <c r="DJ122" s="941"/>
      <c r="DK122" s="941"/>
      <c r="DL122" s="941">
        <v>1561646</v>
      </c>
      <c r="DM122" s="941"/>
      <c r="DN122" s="941"/>
      <c r="DO122" s="941"/>
      <c r="DP122" s="941"/>
      <c r="DQ122" s="941">
        <v>1331258</v>
      </c>
      <c r="DR122" s="941"/>
      <c r="DS122" s="941"/>
      <c r="DT122" s="941"/>
      <c r="DU122" s="941"/>
      <c r="DV122" s="942">
        <v>8.6</v>
      </c>
      <c r="DW122" s="942"/>
      <c r="DX122" s="942"/>
      <c r="DY122" s="942"/>
      <c r="DZ122" s="943"/>
    </row>
    <row r="123" spans="1:130" s="230" customFormat="1" ht="26.25" customHeight="1" x14ac:dyDescent="0.2">
      <c r="A123" s="1073"/>
      <c r="B123" s="964"/>
      <c r="C123" s="937" t="s">
        <v>463</v>
      </c>
      <c r="D123" s="938"/>
      <c r="E123" s="938"/>
      <c r="F123" s="938"/>
      <c r="G123" s="938"/>
      <c r="H123" s="938"/>
      <c r="I123" s="938"/>
      <c r="J123" s="938"/>
      <c r="K123" s="938"/>
      <c r="L123" s="938"/>
      <c r="M123" s="938"/>
      <c r="N123" s="938"/>
      <c r="O123" s="938"/>
      <c r="P123" s="938"/>
      <c r="Q123" s="938"/>
      <c r="R123" s="938"/>
      <c r="S123" s="938"/>
      <c r="T123" s="938"/>
      <c r="U123" s="938"/>
      <c r="V123" s="938"/>
      <c r="W123" s="938"/>
      <c r="X123" s="938"/>
      <c r="Y123" s="938"/>
      <c r="Z123" s="939"/>
      <c r="AA123" s="973">
        <v>33948</v>
      </c>
      <c r="AB123" s="974"/>
      <c r="AC123" s="974"/>
      <c r="AD123" s="974"/>
      <c r="AE123" s="975"/>
      <c r="AF123" s="976">
        <v>27152</v>
      </c>
      <c r="AG123" s="974"/>
      <c r="AH123" s="974"/>
      <c r="AI123" s="974"/>
      <c r="AJ123" s="975"/>
      <c r="AK123" s="976">
        <v>14813</v>
      </c>
      <c r="AL123" s="974"/>
      <c r="AM123" s="974"/>
      <c r="AN123" s="974"/>
      <c r="AO123" s="975"/>
      <c r="AP123" s="977">
        <v>0.1</v>
      </c>
      <c r="AQ123" s="978"/>
      <c r="AR123" s="978"/>
      <c r="AS123" s="978"/>
      <c r="AT123" s="979"/>
      <c r="AU123" s="1012"/>
      <c r="AV123" s="1013"/>
      <c r="AW123" s="1013"/>
      <c r="AX123" s="1013"/>
      <c r="AY123" s="1013"/>
      <c r="AZ123" s="251" t="s">
        <v>191</v>
      </c>
      <c r="BA123" s="251"/>
      <c r="BB123" s="251"/>
      <c r="BC123" s="251"/>
      <c r="BD123" s="251"/>
      <c r="BE123" s="251"/>
      <c r="BF123" s="251"/>
      <c r="BG123" s="251"/>
      <c r="BH123" s="251"/>
      <c r="BI123" s="251"/>
      <c r="BJ123" s="251"/>
      <c r="BK123" s="251"/>
      <c r="BL123" s="251"/>
      <c r="BM123" s="251"/>
      <c r="BN123" s="251"/>
      <c r="BO123" s="992" t="s">
        <v>483</v>
      </c>
      <c r="BP123" s="1020"/>
      <c r="BQ123" s="1079">
        <v>68987486</v>
      </c>
      <c r="BR123" s="1046"/>
      <c r="BS123" s="1046"/>
      <c r="BT123" s="1046"/>
      <c r="BU123" s="1046"/>
      <c r="BV123" s="1046">
        <v>67221728</v>
      </c>
      <c r="BW123" s="1046"/>
      <c r="BX123" s="1046"/>
      <c r="BY123" s="1046"/>
      <c r="BZ123" s="1046"/>
      <c r="CA123" s="1046">
        <v>63996533</v>
      </c>
      <c r="CB123" s="1046"/>
      <c r="CC123" s="1046"/>
      <c r="CD123" s="1046"/>
      <c r="CE123" s="1046"/>
      <c r="CF123" s="1016"/>
      <c r="CG123" s="1017"/>
      <c r="CH123" s="1017"/>
      <c r="CI123" s="1017"/>
      <c r="CJ123" s="1018"/>
      <c r="CK123" s="1024"/>
      <c r="CL123" s="1025"/>
      <c r="CM123" s="1025"/>
      <c r="CN123" s="1025"/>
      <c r="CO123" s="1026"/>
      <c r="CP123" s="1034" t="s">
        <v>484</v>
      </c>
      <c r="CQ123" s="1035"/>
      <c r="CR123" s="1035"/>
      <c r="CS123" s="1035"/>
      <c r="CT123" s="1035"/>
      <c r="CU123" s="1035"/>
      <c r="CV123" s="1035"/>
      <c r="CW123" s="1035"/>
      <c r="CX123" s="1035"/>
      <c r="CY123" s="1035"/>
      <c r="CZ123" s="1035"/>
      <c r="DA123" s="1035"/>
      <c r="DB123" s="1035"/>
      <c r="DC123" s="1035"/>
      <c r="DD123" s="1035"/>
      <c r="DE123" s="1035"/>
      <c r="DF123" s="1036"/>
      <c r="DG123" s="973">
        <v>56997</v>
      </c>
      <c r="DH123" s="974"/>
      <c r="DI123" s="974"/>
      <c r="DJ123" s="974"/>
      <c r="DK123" s="975"/>
      <c r="DL123" s="976">
        <v>50933</v>
      </c>
      <c r="DM123" s="974"/>
      <c r="DN123" s="974"/>
      <c r="DO123" s="974"/>
      <c r="DP123" s="975"/>
      <c r="DQ123" s="976">
        <v>44710</v>
      </c>
      <c r="DR123" s="974"/>
      <c r="DS123" s="974"/>
      <c r="DT123" s="974"/>
      <c r="DU123" s="975"/>
      <c r="DV123" s="977">
        <v>0.3</v>
      </c>
      <c r="DW123" s="978"/>
      <c r="DX123" s="978"/>
      <c r="DY123" s="978"/>
      <c r="DZ123" s="979"/>
    </row>
    <row r="124" spans="1:130" s="230" customFormat="1" ht="26.25" customHeight="1" thickBot="1" x14ac:dyDescent="0.25">
      <c r="A124" s="1073"/>
      <c r="B124" s="964"/>
      <c r="C124" s="937" t="s">
        <v>468</v>
      </c>
      <c r="D124" s="938"/>
      <c r="E124" s="938"/>
      <c r="F124" s="938"/>
      <c r="G124" s="938"/>
      <c r="H124" s="938"/>
      <c r="I124" s="938"/>
      <c r="J124" s="938"/>
      <c r="K124" s="938"/>
      <c r="L124" s="938"/>
      <c r="M124" s="938"/>
      <c r="N124" s="938"/>
      <c r="O124" s="938"/>
      <c r="P124" s="938"/>
      <c r="Q124" s="938"/>
      <c r="R124" s="938"/>
      <c r="S124" s="938"/>
      <c r="T124" s="938"/>
      <c r="U124" s="938"/>
      <c r="V124" s="938"/>
      <c r="W124" s="938"/>
      <c r="X124" s="938"/>
      <c r="Y124" s="938"/>
      <c r="Z124" s="939"/>
      <c r="AA124" s="973" t="s">
        <v>469</v>
      </c>
      <c r="AB124" s="974"/>
      <c r="AC124" s="974"/>
      <c r="AD124" s="974"/>
      <c r="AE124" s="975"/>
      <c r="AF124" s="976" t="s">
        <v>469</v>
      </c>
      <c r="AG124" s="974"/>
      <c r="AH124" s="974"/>
      <c r="AI124" s="974"/>
      <c r="AJ124" s="975"/>
      <c r="AK124" s="976" t="s">
        <v>467</v>
      </c>
      <c r="AL124" s="974"/>
      <c r="AM124" s="974"/>
      <c r="AN124" s="974"/>
      <c r="AO124" s="975"/>
      <c r="AP124" s="977" t="s">
        <v>469</v>
      </c>
      <c r="AQ124" s="978"/>
      <c r="AR124" s="978"/>
      <c r="AS124" s="978"/>
      <c r="AT124" s="979"/>
      <c r="AU124" s="1075" t="s">
        <v>485</v>
      </c>
      <c r="AV124" s="1076"/>
      <c r="AW124" s="1076"/>
      <c r="AX124" s="1076"/>
      <c r="AY124" s="1076"/>
      <c r="AZ124" s="1076"/>
      <c r="BA124" s="1076"/>
      <c r="BB124" s="1076"/>
      <c r="BC124" s="1076"/>
      <c r="BD124" s="1076"/>
      <c r="BE124" s="1076"/>
      <c r="BF124" s="1076"/>
      <c r="BG124" s="1076"/>
      <c r="BH124" s="1076"/>
      <c r="BI124" s="1076"/>
      <c r="BJ124" s="1076"/>
      <c r="BK124" s="1076"/>
      <c r="BL124" s="1076"/>
      <c r="BM124" s="1076"/>
      <c r="BN124" s="1076"/>
      <c r="BO124" s="1076"/>
      <c r="BP124" s="1077"/>
      <c r="BQ124" s="1078" t="s">
        <v>469</v>
      </c>
      <c r="BR124" s="1042"/>
      <c r="BS124" s="1042"/>
      <c r="BT124" s="1042"/>
      <c r="BU124" s="1042"/>
      <c r="BV124" s="1042" t="s">
        <v>469</v>
      </c>
      <c r="BW124" s="1042"/>
      <c r="BX124" s="1042"/>
      <c r="BY124" s="1042"/>
      <c r="BZ124" s="1042"/>
      <c r="CA124" s="1042" t="s">
        <v>467</v>
      </c>
      <c r="CB124" s="1042"/>
      <c r="CC124" s="1042"/>
      <c r="CD124" s="1042"/>
      <c r="CE124" s="1042"/>
      <c r="CF124" s="1043"/>
      <c r="CG124" s="1044"/>
      <c r="CH124" s="1044"/>
      <c r="CI124" s="1044"/>
      <c r="CJ124" s="1045"/>
      <c r="CK124" s="1027"/>
      <c r="CL124" s="1027"/>
      <c r="CM124" s="1027"/>
      <c r="CN124" s="1027"/>
      <c r="CO124" s="1028"/>
      <c r="CP124" s="1034" t="s">
        <v>486</v>
      </c>
      <c r="CQ124" s="1035"/>
      <c r="CR124" s="1035"/>
      <c r="CS124" s="1035"/>
      <c r="CT124" s="1035"/>
      <c r="CU124" s="1035"/>
      <c r="CV124" s="1035"/>
      <c r="CW124" s="1035"/>
      <c r="CX124" s="1035"/>
      <c r="CY124" s="1035"/>
      <c r="CZ124" s="1035"/>
      <c r="DA124" s="1035"/>
      <c r="DB124" s="1035"/>
      <c r="DC124" s="1035"/>
      <c r="DD124" s="1035"/>
      <c r="DE124" s="1035"/>
      <c r="DF124" s="1036"/>
      <c r="DG124" s="1019">
        <v>41036</v>
      </c>
      <c r="DH124" s="1001"/>
      <c r="DI124" s="1001"/>
      <c r="DJ124" s="1001"/>
      <c r="DK124" s="1002"/>
      <c r="DL124" s="1000">
        <v>30241</v>
      </c>
      <c r="DM124" s="1001"/>
      <c r="DN124" s="1001"/>
      <c r="DO124" s="1001"/>
      <c r="DP124" s="1002"/>
      <c r="DQ124" s="1000">
        <v>12845</v>
      </c>
      <c r="DR124" s="1001"/>
      <c r="DS124" s="1001"/>
      <c r="DT124" s="1001"/>
      <c r="DU124" s="1002"/>
      <c r="DV124" s="1003">
        <v>0.1</v>
      </c>
      <c r="DW124" s="1004"/>
      <c r="DX124" s="1004"/>
      <c r="DY124" s="1004"/>
      <c r="DZ124" s="1005"/>
    </row>
    <row r="125" spans="1:130" s="230" customFormat="1" ht="26.25" customHeight="1" x14ac:dyDescent="0.2">
      <c r="A125" s="1073"/>
      <c r="B125" s="964"/>
      <c r="C125" s="937" t="s">
        <v>471</v>
      </c>
      <c r="D125" s="938"/>
      <c r="E125" s="938"/>
      <c r="F125" s="938"/>
      <c r="G125" s="938"/>
      <c r="H125" s="938"/>
      <c r="I125" s="938"/>
      <c r="J125" s="938"/>
      <c r="K125" s="938"/>
      <c r="L125" s="938"/>
      <c r="M125" s="938"/>
      <c r="N125" s="938"/>
      <c r="O125" s="938"/>
      <c r="P125" s="938"/>
      <c r="Q125" s="938"/>
      <c r="R125" s="938"/>
      <c r="S125" s="938"/>
      <c r="T125" s="938"/>
      <c r="U125" s="938"/>
      <c r="V125" s="938"/>
      <c r="W125" s="938"/>
      <c r="X125" s="938"/>
      <c r="Y125" s="938"/>
      <c r="Z125" s="939"/>
      <c r="AA125" s="973" t="s">
        <v>487</v>
      </c>
      <c r="AB125" s="974"/>
      <c r="AC125" s="974"/>
      <c r="AD125" s="974"/>
      <c r="AE125" s="975"/>
      <c r="AF125" s="976" t="s">
        <v>131</v>
      </c>
      <c r="AG125" s="974"/>
      <c r="AH125" s="974"/>
      <c r="AI125" s="974"/>
      <c r="AJ125" s="975"/>
      <c r="AK125" s="976" t="s">
        <v>488</v>
      </c>
      <c r="AL125" s="974"/>
      <c r="AM125" s="974"/>
      <c r="AN125" s="974"/>
      <c r="AO125" s="975"/>
      <c r="AP125" s="977" t="s">
        <v>487</v>
      </c>
      <c r="AQ125" s="978"/>
      <c r="AR125" s="978"/>
      <c r="AS125" s="978"/>
      <c r="AT125" s="979"/>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7" t="s">
        <v>489</v>
      </c>
      <c r="CL125" s="1022"/>
      <c r="CM125" s="1022"/>
      <c r="CN125" s="1022"/>
      <c r="CO125" s="1023"/>
      <c r="CP125" s="944" t="s">
        <v>490</v>
      </c>
      <c r="CQ125" s="912"/>
      <c r="CR125" s="912"/>
      <c r="CS125" s="912"/>
      <c r="CT125" s="912"/>
      <c r="CU125" s="912"/>
      <c r="CV125" s="912"/>
      <c r="CW125" s="912"/>
      <c r="CX125" s="912"/>
      <c r="CY125" s="912"/>
      <c r="CZ125" s="912"/>
      <c r="DA125" s="912"/>
      <c r="DB125" s="912"/>
      <c r="DC125" s="912"/>
      <c r="DD125" s="912"/>
      <c r="DE125" s="912"/>
      <c r="DF125" s="913"/>
      <c r="DG125" s="945" t="s">
        <v>491</v>
      </c>
      <c r="DH125" s="946"/>
      <c r="DI125" s="946"/>
      <c r="DJ125" s="946"/>
      <c r="DK125" s="946"/>
      <c r="DL125" s="946" t="s">
        <v>492</v>
      </c>
      <c r="DM125" s="946"/>
      <c r="DN125" s="946"/>
      <c r="DO125" s="946"/>
      <c r="DP125" s="946"/>
      <c r="DQ125" s="946" t="s">
        <v>493</v>
      </c>
      <c r="DR125" s="946"/>
      <c r="DS125" s="946"/>
      <c r="DT125" s="946"/>
      <c r="DU125" s="946"/>
      <c r="DV125" s="947" t="s">
        <v>494</v>
      </c>
      <c r="DW125" s="947"/>
      <c r="DX125" s="947"/>
      <c r="DY125" s="947"/>
      <c r="DZ125" s="948"/>
    </row>
    <row r="126" spans="1:130" s="230" customFormat="1" ht="26.25" customHeight="1" thickBot="1" x14ac:dyDescent="0.25">
      <c r="A126" s="1073"/>
      <c r="B126" s="964"/>
      <c r="C126" s="937" t="s">
        <v>473</v>
      </c>
      <c r="D126" s="938"/>
      <c r="E126" s="938"/>
      <c r="F126" s="938"/>
      <c r="G126" s="938"/>
      <c r="H126" s="938"/>
      <c r="I126" s="938"/>
      <c r="J126" s="938"/>
      <c r="K126" s="938"/>
      <c r="L126" s="938"/>
      <c r="M126" s="938"/>
      <c r="N126" s="938"/>
      <c r="O126" s="938"/>
      <c r="P126" s="938"/>
      <c r="Q126" s="938"/>
      <c r="R126" s="938"/>
      <c r="S126" s="938"/>
      <c r="T126" s="938"/>
      <c r="U126" s="938"/>
      <c r="V126" s="938"/>
      <c r="W126" s="938"/>
      <c r="X126" s="938"/>
      <c r="Y126" s="938"/>
      <c r="Z126" s="939"/>
      <c r="AA126" s="973" t="s">
        <v>494</v>
      </c>
      <c r="AB126" s="974"/>
      <c r="AC126" s="974"/>
      <c r="AD126" s="974"/>
      <c r="AE126" s="975"/>
      <c r="AF126" s="976" t="s">
        <v>495</v>
      </c>
      <c r="AG126" s="974"/>
      <c r="AH126" s="974"/>
      <c r="AI126" s="974"/>
      <c r="AJ126" s="975"/>
      <c r="AK126" s="976" t="s">
        <v>496</v>
      </c>
      <c r="AL126" s="974"/>
      <c r="AM126" s="974"/>
      <c r="AN126" s="974"/>
      <c r="AO126" s="975"/>
      <c r="AP126" s="977" t="s">
        <v>494</v>
      </c>
      <c r="AQ126" s="978"/>
      <c r="AR126" s="978"/>
      <c r="AS126" s="978"/>
      <c r="AT126" s="979"/>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8"/>
      <c r="CL126" s="1025"/>
      <c r="CM126" s="1025"/>
      <c r="CN126" s="1025"/>
      <c r="CO126" s="1026"/>
      <c r="CP126" s="937" t="s">
        <v>497</v>
      </c>
      <c r="CQ126" s="938"/>
      <c r="CR126" s="938"/>
      <c r="CS126" s="938"/>
      <c r="CT126" s="938"/>
      <c r="CU126" s="938"/>
      <c r="CV126" s="938"/>
      <c r="CW126" s="938"/>
      <c r="CX126" s="938"/>
      <c r="CY126" s="938"/>
      <c r="CZ126" s="938"/>
      <c r="DA126" s="938"/>
      <c r="DB126" s="938"/>
      <c r="DC126" s="938"/>
      <c r="DD126" s="938"/>
      <c r="DE126" s="938"/>
      <c r="DF126" s="939"/>
      <c r="DG126" s="940" t="s">
        <v>495</v>
      </c>
      <c r="DH126" s="941"/>
      <c r="DI126" s="941"/>
      <c r="DJ126" s="941"/>
      <c r="DK126" s="941"/>
      <c r="DL126" s="941" t="s">
        <v>487</v>
      </c>
      <c r="DM126" s="941"/>
      <c r="DN126" s="941"/>
      <c r="DO126" s="941"/>
      <c r="DP126" s="941"/>
      <c r="DQ126" s="941" t="s">
        <v>498</v>
      </c>
      <c r="DR126" s="941"/>
      <c r="DS126" s="941"/>
      <c r="DT126" s="941"/>
      <c r="DU126" s="941"/>
      <c r="DV126" s="942" t="s">
        <v>499</v>
      </c>
      <c r="DW126" s="942"/>
      <c r="DX126" s="942"/>
      <c r="DY126" s="942"/>
      <c r="DZ126" s="943"/>
    </row>
    <row r="127" spans="1:130" s="230" customFormat="1" ht="26.25" customHeight="1" x14ac:dyDescent="0.2">
      <c r="A127" s="1074"/>
      <c r="B127" s="966"/>
      <c r="C127" s="988" t="s">
        <v>500</v>
      </c>
      <c r="D127" s="980"/>
      <c r="E127" s="980"/>
      <c r="F127" s="980"/>
      <c r="G127" s="980"/>
      <c r="H127" s="980"/>
      <c r="I127" s="980"/>
      <c r="J127" s="980"/>
      <c r="K127" s="980"/>
      <c r="L127" s="980"/>
      <c r="M127" s="980"/>
      <c r="N127" s="980"/>
      <c r="O127" s="980"/>
      <c r="P127" s="980"/>
      <c r="Q127" s="980"/>
      <c r="R127" s="980"/>
      <c r="S127" s="980"/>
      <c r="T127" s="980"/>
      <c r="U127" s="980"/>
      <c r="V127" s="980"/>
      <c r="W127" s="980"/>
      <c r="X127" s="980"/>
      <c r="Y127" s="980"/>
      <c r="Z127" s="981"/>
      <c r="AA127" s="973">
        <v>4407</v>
      </c>
      <c r="AB127" s="974"/>
      <c r="AC127" s="974"/>
      <c r="AD127" s="974"/>
      <c r="AE127" s="975"/>
      <c r="AF127" s="976">
        <v>3920</v>
      </c>
      <c r="AG127" s="974"/>
      <c r="AH127" s="974"/>
      <c r="AI127" s="974"/>
      <c r="AJ127" s="975"/>
      <c r="AK127" s="976">
        <v>3433</v>
      </c>
      <c r="AL127" s="974"/>
      <c r="AM127" s="974"/>
      <c r="AN127" s="974"/>
      <c r="AO127" s="975"/>
      <c r="AP127" s="977">
        <v>0</v>
      </c>
      <c r="AQ127" s="978"/>
      <c r="AR127" s="978"/>
      <c r="AS127" s="978"/>
      <c r="AT127" s="979"/>
      <c r="AU127" s="232"/>
      <c r="AV127" s="232"/>
      <c r="AW127" s="232"/>
      <c r="AX127" s="1047" t="s">
        <v>501</v>
      </c>
      <c r="AY127" s="1048"/>
      <c r="AZ127" s="1048"/>
      <c r="BA127" s="1048"/>
      <c r="BB127" s="1048"/>
      <c r="BC127" s="1048"/>
      <c r="BD127" s="1048"/>
      <c r="BE127" s="1049"/>
      <c r="BF127" s="1050" t="s">
        <v>502</v>
      </c>
      <c r="BG127" s="1048"/>
      <c r="BH127" s="1048"/>
      <c r="BI127" s="1048"/>
      <c r="BJ127" s="1048"/>
      <c r="BK127" s="1048"/>
      <c r="BL127" s="1049"/>
      <c r="BM127" s="1050" t="s">
        <v>503</v>
      </c>
      <c r="BN127" s="1048"/>
      <c r="BO127" s="1048"/>
      <c r="BP127" s="1048"/>
      <c r="BQ127" s="1048"/>
      <c r="BR127" s="1048"/>
      <c r="BS127" s="1049"/>
      <c r="BT127" s="1050" t="s">
        <v>504</v>
      </c>
      <c r="BU127" s="1048"/>
      <c r="BV127" s="1048"/>
      <c r="BW127" s="1048"/>
      <c r="BX127" s="1048"/>
      <c r="BY127" s="1048"/>
      <c r="BZ127" s="1071"/>
      <c r="CA127" s="232"/>
      <c r="CB127" s="232"/>
      <c r="CC127" s="232"/>
      <c r="CD127" s="255"/>
      <c r="CE127" s="255"/>
      <c r="CF127" s="255"/>
      <c r="CG127" s="232"/>
      <c r="CH127" s="232"/>
      <c r="CI127" s="232"/>
      <c r="CJ127" s="254"/>
      <c r="CK127" s="1038"/>
      <c r="CL127" s="1025"/>
      <c r="CM127" s="1025"/>
      <c r="CN127" s="1025"/>
      <c r="CO127" s="1026"/>
      <c r="CP127" s="937" t="s">
        <v>505</v>
      </c>
      <c r="CQ127" s="938"/>
      <c r="CR127" s="938"/>
      <c r="CS127" s="938"/>
      <c r="CT127" s="938"/>
      <c r="CU127" s="938"/>
      <c r="CV127" s="938"/>
      <c r="CW127" s="938"/>
      <c r="CX127" s="938"/>
      <c r="CY127" s="938"/>
      <c r="CZ127" s="938"/>
      <c r="DA127" s="938"/>
      <c r="DB127" s="938"/>
      <c r="DC127" s="938"/>
      <c r="DD127" s="938"/>
      <c r="DE127" s="938"/>
      <c r="DF127" s="939"/>
      <c r="DG127" s="940" t="s">
        <v>506</v>
      </c>
      <c r="DH127" s="941"/>
      <c r="DI127" s="941"/>
      <c r="DJ127" s="941"/>
      <c r="DK127" s="941"/>
      <c r="DL127" s="941" t="s">
        <v>496</v>
      </c>
      <c r="DM127" s="941"/>
      <c r="DN127" s="941"/>
      <c r="DO127" s="941"/>
      <c r="DP127" s="941"/>
      <c r="DQ127" s="941" t="s">
        <v>499</v>
      </c>
      <c r="DR127" s="941"/>
      <c r="DS127" s="941"/>
      <c r="DT127" s="941"/>
      <c r="DU127" s="941"/>
      <c r="DV127" s="942" t="s">
        <v>499</v>
      </c>
      <c r="DW127" s="942"/>
      <c r="DX127" s="942"/>
      <c r="DY127" s="942"/>
      <c r="DZ127" s="943"/>
    </row>
    <row r="128" spans="1:130" s="230" customFormat="1" ht="26.25" customHeight="1" thickBot="1" x14ac:dyDescent="0.25">
      <c r="A128" s="1057" t="s">
        <v>507</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508</v>
      </c>
      <c r="X128" s="1059"/>
      <c r="Y128" s="1059"/>
      <c r="Z128" s="1060"/>
      <c r="AA128" s="1061">
        <v>142892</v>
      </c>
      <c r="AB128" s="1062"/>
      <c r="AC128" s="1062"/>
      <c r="AD128" s="1062"/>
      <c r="AE128" s="1063"/>
      <c r="AF128" s="1064">
        <v>139640</v>
      </c>
      <c r="AG128" s="1062"/>
      <c r="AH128" s="1062"/>
      <c r="AI128" s="1062"/>
      <c r="AJ128" s="1063"/>
      <c r="AK128" s="1064">
        <v>121159</v>
      </c>
      <c r="AL128" s="1062"/>
      <c r="AM128" s="1062"/>
      <c r="AN128" s="1062"/>
      <c r="AO128" s="1063"/>
      <c r="AP128" s="1065"/>
      <c r="AQ128" s="1066"/>
      <c r="AR128" s="1066"/>
      <c r="AS128" s="1066"/>
      <c r="AT128" s="1067"/>
      <c r="AU128" s="232"/>
      <c r="AV128" s="232"/>
      <c r="AW128" s="232"/>
      <c r="AX128" s="911" t="s">
        <v>509</v>
      </c>
      <c r="AY128" s="912"/>
      <c r="AZ128" s="912"/>
      <c r="BA128" s="912"/>
      <c r="BB128" s="912"/>
      <c r="BC128" s="912"/>
      <c r="BD128" s="912"/>
      <c r="BE128" s="913"/>
      <c r="BF128" s="1068" t="s">
        <v>506</v>
      </c>
      <c r="BG128" s="1069"/>
      <c r="BH128" s="1069"/>
      <c r="BI128" s="1069"/>
      <c r="BJ128" s="1069"/>
      <c r="BK128" s="1069"/>
      <c r="BL128" s="1070"/>
      <c r="BM128" s="1068">
        <v>12.36</v>
      </c>
      <c r="BN128" s="1069"/>
      <c r="BO128" s="1069"/>
      <c r="BP128" s="1069"/>
      <c r="BQ128" s="1069"/>
      <c r="BR128" s="1069"/>
      <c r="BS128" s="1070"/>
      <c r="BT128" s="1068">
        <v>20</v>
      </c>
      <c r="BU128" s="1069"/>
      <c r="BV128" s="1069"/>
      <c r="BW128" s="1069"/>
      <c r="BX128" s="1069"/>
      <c r="BY128" s="1069"/>
      <c r="BZ128" s="1091"/>
      <c r="CA128" s="255"/>
      <c r="CB128" s="255"/>
      <c r="CC128" s="255"/>
      <c r="CD128" s="255"/>
      <c r="CE128" s="255"/>
      <c r="CF128" s="255"/>
      <c r="CG128" s="232"/>
      <c r="CH128" s="232"/>
      <c r="CI128" s="232"/>
      <c r="CJ128" s="254"/>
      <c r="CK128" s="1039"/>
      <c r="CL128" s="1040"/>
      <c r="CM128" s="1040"/>
      <c r="CN128" s="1040"/>
      <c r="CO128" s="1041"/>
      <c r="CP128" s="1051" t="s">
        <v>510</v>
      </c>
      <c r="CQ128" s="726"/>
      <c r="CR128" s="726"/>
      <c r="CS128" s="726"/>
      <c r="CT128" s="726"/>
      <c r="CU128" s="726"/>
      <c r="CV128" s="726"/>
      <c r="CW128" s="726"/>
      <c r="CX128" s="726"/>
      <c r="CY128" s="726"/>
      <c r="CZ128" s="726"/>
      <c r="DA128" s="726"/>
      <c r="DB128" s="726"/>
      <c r="DC128" s="726"/>
      <c r="DD128" s="726"/>
      <c r="DE128" s="726"/>
      <c r="DF128" s="1052"/>
      <c r="DG128" s="1053" t="s">
        <v>487</v>
      </c>
      <c r="DH128" s="1054"/>
      <c r="DI128" s="1054"/>
      <c r="DJ128" s="1054"/>
      <c r="DK128" s="1054"/>
      <c r="DL128" s="1054" t="s">
        <v>491</v>
      </c>
      <c r="DM128" s="1054"/>
      <c r="DN128" s="1054"/>
      <c r="DO128" s="1054"/>
      <c r="DP128" s="1054"/>
      <c r="DQ128" s="1054" t="s">
        <v>131</v>
      </c>
      <c r="DR128" s="1054"/>
      <c r="DS128" s="1054"/>
      <c r="DT128" s="1054"/>
      <c r="DU128" s="1054"/>
      <c r="DV128" s="1055" t="s">
        <v>449</v>
      </c>
      <c r="DW128" s="1055"/>
      <c r="DX128" s="1055"/>
      <c r="DY128" s="1055"/>
      <c r="DZ128" s="1056"/>
    </row>
    <row r="129" spans="1:131" s="230" customFormat="1" ht="26.25" customHeight="1" x14ac:dyDescent="0.2">
      <c r="A129" s="949" t="s">
        <v>108</v>
      </c>
      <c r="B129" s="950"/>
      <c r="C129" s="950"/>
      <c r="D129" s="950"/>
      <c r="E129" s="950"/>
      <c r="F129" s="950"/>
      <c r="G129" s="950"/>
      <c r="H129" s="950"/>
      <c r="I129" s="950"/>
      <c r="J129" s="950"/>
      <c r="K129" s="950"/>
      <c r="L129" s="950"/>
      <c r="M129" s="950"/>
      <c r="N129" s="950"/>
      <c r="O129" s="950"/>
      <c r="P129" s="950"/>
      <c r="Q129" s="950"/>
      <c r="R129" s="950"/>
      <c r="S129" s="950"/>
      <c r="T129" s="950"/>
      <c r="U129" s="950"/>
      <c r="V129" s="950"/>
      <c r="W129" s="1085" t="s">
        <v>511</v>
      </c>
      <c r="X129" s="1086"/>
      <c r="Y129" s="1086"/>
      <c r="Z129" s="1087"/>
      <c r="AA129" s="973">
        <v>21742567</v>
      </c>
      <c r="AB129" s="974"/>
      <c r="AC129" s="974"/>
      <c r="AD129" s="974"/>
      <c r="AE129" s="975"/>
      <c r="AF129" s="976">
        <v>22305160</v>
      </c>
      <c r="AG129" s="974"/>
      <c r="AH129" s="974"/>
      <c r="AI129" s="974"/>
      <c r="AJ129" s="975"/>
      <c r="AK129" s="976">
        <v>21470858</v>
      </c>
      <c r="AL129" s="974"/>
      <c r="AM129" s="974"/>
      <c r="AN129" s="974"/>
      <c r="AO129" s="975"/>
      <c r="AP129" s="1088"/>
      <c r="AQ129" s="1089"/>
      <c r="AR129" s="1089"/>
      <c r="AS129" s="1089"/>
      <c r="AT129" s="1090"/>
      <c r="AU129" s="233"/>
      <c r="AV129" s="233"/>
      <c r="AW129" s="233"/>
      <c r="AX129" s="1080" t="s">
        <v>512</v>
      </c>
      <c r="AY129" s="938"/>
      <c r="AZ129" s="938"/>
      <c r="BA129" s="938"/>
      <c r="BB129" s="938"/>
      <c r="BC129" s="938"/>
      <c r="BD129" s="938"/>
      <c r="BE129" s="939"/>
      <c r="BF129" s="1081" t="s">
        <v>513</v>
      </c>
      <c r="BG129" s="1082"/>
      <c r="BH129" s="1082"/>
      <c r="BI129" s="1082"/>
      <c r="BJ129" s="1082"/>
      <c r="BK129" s="1082"/>
      <c r="BL129" s="1083"/>
      <c r="BM129" s="1081">
        <v>17.36</v>
      </c>
      <c r="BN129" s="1082"/>
      <c r="BO129" s="1082"/>
      <c r="BP129" s="1082"/>
      <c r="BQ129" s="1082"/>
      <c r="BR129" s="1082"/>
      <c r="BS129" s="1083"/>
      <c r="BT129" s="1081">
        <v>30</v>
      </c>
      <c r="BU129" s="1082"/>
      <c r="BV129" s="1082"/>
      <c r="BW129" s="1082"/>
      <c r="BX129" s="1082"/>
      <c r="BY129" s="1082"/>
      <c r="BZ129" s="108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9" t="s">
        <v>514</v>
      </c>
      <c r="B130" s="950"/>
      <c r="C130" s="950"/>
      <c r="D130" s="950"/>
      <c r="E130" s="950"/>
      <c r="F130" s="950"/>
      <c r="G130" s="950"/>
      <c r="H130" s="950"/>
      <c r="I130" s="950"/>
      <c r="J130" s="950"/>
      <c r="K130" s="950"/>
      <c r="L130" s="950"/>
      <c r="M130" s="950"/>
      <c r="N130" s="950"/>
      <c r="O130" s="950"/>
      <c r="P130" s="950"/>
      <c r="Q130" s="950"/>
      <c r="R130" s="950"/>
      <c r="S130" s="950"/>
      <c r="T130" s="950"/>
      <c r="U130" s="950"/>
      <c r="V130" s="950"/>
      <c r="W130" s="1085" t="s">
        <v>515</v>
      </c>
      <c r="X130" s="1086"/>
      <c r="Y130" s="1086"/>
      <c r="Z130" s="1087"/>
      <c r="AA130" s="973">
        <v>5983482</v>
      </c>
      <c r="AB130" s="974"/>
      <c r="AC130" s="974"/>
      <c r="AD130" s="974"/>
      <c r="AE130" s="975"/>
      <c r="AF130" s="976">
        <v>5987128</v>
      </c>
      <c r="AG130" s="974"/>
      <c r="AH130" s="974"/>
      <c r="AI130" s="974"/>
      <c r="AJ130" s="975"/>
      <c r="AK130" s="976">
        <v>5954858</v>
      </c>
      <c r="AL130" s="974"/>
      <c r="AM130" s="974"/>
      <c r="AN130" s="974"/>
      <c r="AO130" s="975"/>
      <c r="AP130" s="1088"/>
      <c r="AQ130" s="1089"/>
      <c r="AR130" s="1089"/>
      <c r="AS130" s="1089"/>
      <c r="AT130" s="1090"/>
      <c r="AU130" s="233"/>
      <c r="AV130" s="233"/>
      <c r="AW130" s="233"/>
      <c r="AX130" s="1080" t="s">
        <v>516</v>
      </c>
      <c r="AY130" s="938"/>
      <c r="AZ130" s="938"/>
      <c r="BA130" s="938"/>
      <c r="BB130" s="938"/>
      <c r="BC130" s="938"/>
      <c r="BD130" s="938"/>
      <c r="BE130" s="939"/>
      <c r="BF130" s="1116">
        <v>6.1</v>
      </c>
      <c r="BG130" s="1117"/>
      <c r="BH130" s="1117"/>
      <c r="BI130" s="1117"/>
      <c r="BJ130" s="1117"/>
      <c r="BK130" s="1117"/>
      <c r="BL130" s="1118"/>
      <c r="BM130" s="1116">
        <v>25</v>
      </c>
      <c r="BN130" s="1117"/>
      <c r="BO130" s="1117"/>
      <c r="BP130" s="1117"/>
      <c r="BQ130" s="1117"/>
      <c r="BR130" s="1117"/>
      <c r="BS130" s="1118"/>
      <c r="BT130" s="1116">
        <v>35</v>
      </c>
      <c r="BU130" s="1117"/>
      <c r="BV130" s="1117"/>
      <c r="BW130" s="1117"/>
      <c r="BX130" s="1117"/>
      <c r="BY130" s="1117"/>
      <c r="BZ130" s="111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20"/>
      <c r="B131" s="1121"/>
      <c r="C131" s="1121"/>
      <c r="D131" s="1121"/>
      <c r="E131" s="1121"/>
      <c r="F131" s="1121"/>
      <c r="G131" s="1121"/>
      <c r="H131" s="1121"/>
      <c r="I131" s="1121"/>
      <c r="J131" s="1121"/>
      <c r="K131" s="1121"/>
      <c r="L131" s="1121"/>
      <c r="M131" s="1121"/>
      <c r="N131" s="1121"/>
      <c r="O131" s="1121"/>
      <c r="P131" s="1121"/>
      <c r="Q131" s="1121"/>
      <c r="R131" s="1121"/>
      <c r="S131" s="1121"/>
      <c r="T131" s="1121"/>
      <c r="U131" s="1121"/>
      <c r="V131" s="1121"/>
      <c r="W131" s="1122" t="s">
        <v>517</v>
      </c>
      <c r="X131" s="1123"/>
      <c r="Y131" s="1123"/>
      <c r="Z131" s="1124"/>
      <c r="AA131" s="1019">
        <v>15759085</v>
      </c>
      <c r="AB131" s="1001"/>
      <c r="AC131" s="1001"/>
      <c r="AD131" s="1001"/>
      <c r="AE131" s="1002"/>
      <c r="AF131" s="1000">
        <v>16318032</v>
      </c>
      <c r="AG131" s="1001"/>
      <c r="AH131" s="1001"/>
      <c r="AI131" s="1001"/>
      <c r="AJ131" s="1002"/>
      <c r="AK131" s="1000">
        <v>15516000</v>
      </c>
      <c r="AL131" s="1001"/>
      <c r="AM131" s="1001"/>
      <c r="AN131" s="1001"/>
      <c r="AO131" s="1002"/>
      <c r="AP131" s="1125"/>
      <c r="AQ131" s="1126"/>
      <c r="AR131" s="1126"/>
      <c r="AS131" s="1126"/>
      <c r="AT131" s="1127"/>
      <c r="AU131" s="233"/>
      <c r="AV131" s="233"/>
      <c r="AW131" s="233"/>
      <c r="AX131" s="1098" t="s">
        <v>518</v>
      </c>
      <c r="AY131" s="726"/>
      <c r="AZ131" s="726"/>
      <c r="BA131" s="726"/>
      <c r="BB131" s="726"/>
      <c r="BC131" s="726"/>
      <c r="BD131" s="726"/>
      <c r="BE131" s="1052"/>
      <c r="BF131" s="1099" t="s">
        <v>499</v>
      </c>
      <c r="BG131" s="1100"/>
      <c r="BH131" s="1100"/>
      <c r="BI131" s="1100"/>
      <c r="BJ131" s="1100"/>
      <c r="BK131" s="1100"/>
      <c r="BL131" s="1101"/>
      <c r="BM131" s="1099">
        <v>350</v>
      </c>
      <c r="BN131" s="1100"/>
      <c r="BO131" s="1100"/>
      <c r="BP131" s="1100"/>
      <c r="BQ131" s="1100"/>
      <c r="BR131" s="1100"/>
      <c r="BS131" s="1101"/>
      <c r="BT131" s="1102"/>
      <c r="BU131" s="1103"/>
      <c r="BV131" s="1103"/>
      <c r="BW131" s="1103"/>
      <c r="BX131" s="1103"/>
      <c r="BY131" s="1103"/>
      <c r="BZ131" s="110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105" t="s">
        <v>519</v>
      </c>
      <c r="B132" s="1106"/>
      <c r="C132" s="1106"/>
      <c r="D132" s="1106"/>
      <c r="E132" s="1106"/>
      <c r="F132" s="1106"/>
      <c r="G132" s="1106"/>
      <c r="H132" s="1106"/>
      <c r="I132" s="1106"/>
      <c r="J132" s="1106"/>
      <c r="K132" s="1106"/>
      <c r="L132" s="1106"/>
      <c r="M132" s="1106"/>
      <c r="N132" s="1106"/>
      <c r="O132" s="1106"/>
      <c r="P132" s="1106"/>
      <c r="Q132" s="1106"/>
      <c r="R132" s="1106"/>
      <c r="S132" s="1106"/>
      <c r="T132" s="1106"/>
      <c r="U132" s="1106"/>
      <c r="V132" s="1109" t="s">
        <v>520</v>
      </c>
      <c r="W132" s="1109"/>
      <c r="X132" s="1109"/>
      <c r="Y132" s="1109"/>
      <c r="Z132" s="1110"/>
      <c r="AA132" s="1111">
        <v>5.4715422880000002</v>
      </c>
      <c r="AB132" s="1112"/>
      <c r="AC132" s="1112"/>
      <c r="AD132" s="1112"/>
      <c r="AE132" s="1113"/>
      <c r="AF132" s="1114">
        <v>5.9144999839999999</v>
      </c>
      <c r="AG132" s="1112"/>
      <c r="AH132" s="1112"/>
      <c r="AI132" s="1112"/>
      <c r="AJ132" s="1113"/>
      <c r="AK132" s="1114">
        <v>6.9928396490000004</v>
      </c>
      <c r="AL132" s="1112"/>
      <c r="AM132" s="1112"/>
      <c r="AN132" s="1112"/>
      <c r="AO132" s="1113"/>
      <c r="AP132" s="1016"/>
      <c r="AQ132" s="1017"/>
      <c r="AR132" s="1017"/>
      <c r="AS132" s="1017"/>
      <c r="AT132" s="1115"/>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7"/>
      <c r="B133" s="1108"/>
      <c r="C133" s="1108"/>
      <c r="D133" s="1108"/>
      <c r="E133" s="1108"/>
      <c r="F133" s="1108"/>
      <c r="G133" s="1108"/>
      <c r="H133" s="1108"/>
      <c r="I133" s="1108"/>
      <c r="J133" s="1108"/>
      <c r="K133" s="1108"/>
      <c r="L133" s="1108"/>
      <c r="M133" s="1108"/>
      <c r="N133" s="1108"/>
      <c r="O133" s="1108"/>
      <c r="P133" s="1108"/>
      <c r="Q133" s="1108"/>
      <c r="R133" s="1108"/>
      <c r="S133" s="1108"/>
      <c r="T133" s="1108"/>
      <c r="U133" s="1108"/>
      <c r="V133" s="1092" t="s">
        <v>521</v>
      </c>
      <c r="W133" s="1092"/>
      <c r="X133" s="1092"/>
      <c r="Y133" s="1092"/>
      <c r="Z133" s="1093"/>
      <c r="AA133" s="1094">
        <v>4.8</v>
      </c>
      <c r="AB133" s="1095"/>
      <c r="AC133" s="1095"/>
      <c r="AD133" s="1095"/>
      <c r="AE133" s="1096"/>
      <c r="AF133" s="1094">
        <v>5.4</v>
      </c>
      <c r="AG133" s="1095"/>
      <c r="AH133" s="1095"/>
      <c r="AI133" s="1095"/>
      <c r="AJ133" s="1096"/>
      <c r="AK133" s="1094">
        <v>6.1</v>
      </c>
      <c r="AL133" s="1095"/>
      <c r="AM133" s="1095"/>
      <c r="AN133" s="1095"/>
      <c r="AO133" s="1096"/>
      <c r="AP133" s="1043"/>
      <c r="AQ133" s="1044"/>
      <c r="AR133" s="1044"/>
      <c r="AS133" s="1044"/>
      <c r="AT133" s="1097"/>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ScuStjuZHpxn7RyM8tu4AM6xLBza7UswgWtLmwMe2aUivriE9+Og27ZoHPfldPNT7d/DBNBVJzkLRMY6qtZhQ==" saltValue="dOF49N065jNAa6YcoU/O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b0BpbXvuNC0PeEwUeck+UMfPGdeWKxBBP1cJtZFHLmBaa3sk/VZS789UpUk9zh1wzGShaNjq48m182wXY2eqw==" saltValue="oaO6eQXMHKNGBV197qw2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jnXlYObRFD2KshSHuZ9IyiKLtGjv+2a0K1Rlpcd0uK3ADOkzl3IC4vc21U1ZfB7HDFqx2k9VEUvdPheId4smQ==" saltValue="wntciypmw/PamDINnEnM7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9" t="s">
        <v>525</v>
      </c>
      <c r="AP7" s="272"/>
      <c r="AQ7" s="273" t="s">
        <v>526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30"/>
      <c r="AP8" s="278" t="s">
        <v>527</v>
      </c>
      <c r="AQ8" s="279" t="s">
        <v>528</v>
      </c>
      <c r="AR8" s="280" t="s">
        <v>529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530</v>
      </c>
      <c r="AL9" s="1132"/>
      <c r="AM9" s="1132"/>
      <c r="AN9" s="1133"/>
      <c r="AO9" s="281">
        <v>4873627</v>
      </c>
      <c r="AP9" s="281">
        <v>102006</v>
      </c>
      <c r="AQ9" s="282">
        <v>88339</v>
      </c>
      <c r="AR9" s="283">
        <v>15.5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531</v>
      </c>
      <c r="AL10" s="1132"/>
      <c r="AM10" s="1132"/>
      <c r="AN10" s="1133"/>
      <c r="AO10" s="284">
        <v>778331</v>
      </c>
      <c r="AP10" s="284">
        <v>16291</v>
      </c>
      <c r="AQ10" s="285">
        <v>7842</v>
      </c>
      <c r="AR10" s="286">
        <v>107.7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532</v>
      </c>
      <c r="AL11" s="1132"/>
      <c r="AM11" s="1132"/>
      <c r="AN11" s="1133"/>
      <c r="AO11" s="284">
        <v>513034</v>
      </c>
      <c r="AP11" s="284">
        <v>10738</v>
      </c>
      <c r="AQ11" s="285">
        <v>2321</v>
      </c>
      <c r="AR11" s="286">
        <v>362.6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533</v>
      </c>
      <c r="AL12" s="1132"/>
      <c r="AM12" s="1132"/>
      <c r="AN12" s="1133"/>
      <c r="AO12" s="284" t="s">
        <v>534</v>
      </c>
      <c r="AP12" s="284" t="s">
        <v>534</v>
      </c>
      <c r="AQ12" s="285">
        <v>10</v>
      </c>
      <c r="AR12" s="286" t="s">
        <v>534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535</v>
      </c>
      <c r="AL13" s="1132"/>
      <c r="AM13" s="1132"/>
      <c r="AN13" s="1133"/>
      <c r="AO13" s="284">
        <v>79326</v>
      </c>
      <c r="AP13" s="284">
        <v>1660</v>
      </c>
      <c r="AQ13" s="285">
        <v>2936</v>
      </c>
      <c r="AR13" s="286">
        <v>-43.5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536</v>
      </c>
      <c r="AL14" s="1132"/>
      <c r="AM14" s="1132"/>
      <c r="AN14" s="1133"/>
      <c r="AO14" s="284">
        <v>38663</v>
      </c>
      <c r="AP14" s="284">
        <v>809</v>
      </c>
      <c r="AQ14" s="285">
        <v>1649</v>
      </c>
      <c r="AR14" s="286">
        <v>-50.9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537</v>
      </c>
      <c r="AL15" s="1135"/>
      <c r="AM15" s="1135"/>
      <c r="AN15" s="1136"/>
      <c r="AO15" s="284">
        <v>-386566</v>
      </c>
      <c r="AP15" s="284">
        <v>-8091</v>
      </c>
      <c r="AQ15" s="285">
        <v>-5997</v>
      </c>
      <c r="AR15" s="286">
        <v>34.9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191</v>
      </c>
      <c r="AL16" s="1135"/>
      <c r="AM16" s="1135"/>
      <c r="AN16" s="1136"/>
      <c r="AO16" s="284">
        <v>5896415</v>
      </c>
      <c r="AP16" s="284">
        <v>123413</v>
      </c>
      <c r="AQ16" s="285">
        <v>97102</v>
      </c>
      <c r="AR16" s="286">
        <v>27.1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542</v>
      </c>
      <c r="AL21" s="1138"/>
      <c r="AM21" s="1138"/>
      <c r="AN21" s="1139"/>
      <c r="AO21" s="297">
        <v>10.86</v>
      </c>
      <c r="AP21" s="298">
        <v>8.91</v>
      </c>
      <c r="AQ21" s="299">
        <v>1.95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543</v>
      </c>
      <c r="AL22" s="1138"/>
      <c r="AM22" s="1138"/>
      <c r="AN22" s="1139"/>
      <c r="AO22" s="302">
        <v>95.7</v>
      </c>
      <c r="AP22" s="303">
        <v>97.5</v>
      </c>
      <c r="AQ22" s="304">
        <v>-1.8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8" t="s">
        <v>544</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ht="13.2" x14ac:dyDescent="0.2">
      <c r="A27" s="309"/>
      <c r="AO27" s="262"/>
      <c r="AP27" s="262"/>
      <c r="AQ27" s="262"/>
      <c r="AR27" s="262"/>
      <c r="AS27" s="262"/>
      <c r="AT27" s="262"/>
    </row>
    <row r="28" spans="1:46" ht="16.2" x14ac:dyDescent="0.2">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9" t="s">
        <v>525</v>
      </c>
      <c r="AP30" s="272"/>
      <c r="AQ30" s="273" t="s">
        <v>526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30"/>
      <c r="AP31" s="278" t="s">
        <v>527</v>
      </c>
      <c r="AQ31" s="279" t="s">
        <v>528</v>
      </c>
      <c r="AR31" s="280" t="s">
        <v>529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5" t="s">
        <v>547</v>
      </c>
      <c r="AL32" s="1146"/>
      <c r="AM32" s="1146"/>
      <c r="AN32" s="1147"/>
      <c r="AO32" s="312">
        <v>5215745</v>
      </c>
      <c r="AP32" s="312">
        <v>109166</v>
      </c>
      <c r="AQ32" s="313">
        <v>55264</v>
      </c>
      <c r="AR32" s="314">
        <v>97.5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5" t="s">
        <v>548</v>
      </c>
      <c r="AL33" s="1146"/>
      <c r="AM33" s="1146"/>
      <c r="AN33" s="1147"/>
      <c r="AO33" s="312" t="s">
        <v>534</v>
      </c>
      <c r="AP33" s="312" t="s">
        <v>534</v>
      </c>
      <c r="AQ33" s="313" t="s">
        <v>534</v>
      </c>
      <c r="AR33" s="314" t="s">
        <v>534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5" t="s">
        <v>549</v>
      </c>
      <c r="AL34" s="1146"/>
      <c r="AM34" s="1146"/>
      <c r="AN34" s="1147"/>
      <c r="AO34" s="312" t="s">
        <v>534</v>
      </c>
      <c r="AP34" s="312" t="s">
        <v>534</v>
      </c>
      <c r="AQ34" s="313">
        <v>19</v>
      </c>
      <c r="AR34" s="314" t="s">
        <v>534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5" t="s">
        <v>550</v>
      </c>
      <c r="AL35" s="1146"/>
      <c r="AM35" s="1146"/>
      <c r="AN35" s="1147"/>
      <c r="AO35" s="312">
        <v>1794632</v>
      </c>
      <c r="AP35" s="312">
        <v>37562</v>
      </c>
      <c r="AQ35" s="313">
        <v>18522</v>
      </c>
      <c r="AR35" s="314">
        <v>102.8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5" t="s">
        <v>551</v>
      </c>
      <c r="AL36" s="1146"/>
      <c r="AM36" s="1146"/>
      <c r="AN36" s="1147"/>
      <c r="AO36" s="312">
        <v>132403</v>
      </c>
      <c r="AP36" s="312">
        <v>2771</v>
      </c>
      <c r="AQ36" s="313">
        <v>2744</v>
      </c>
      <c r="AR36" s="314">
        <v>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5" t="s">
        <v>552</v>
      </c>
      <c r="AL37" s="1146"/>
      <c r="AM37" s="1146"/>
      <c r="AN37" s="1147"/>
      <c r="AO37" s="312">
        <v>18246</v>
      </c>
      <c r="AP37" s="312">
        <v>382</v>
      </c>
      <c r="AQ37" s="313">
        <v>519</v>
      </c>
      <c r="AR37" s="314">
        <v>-26.4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8" t="s">
        <v>553</v>
      </c>
      <c r="AL38" s="1149"/>
      <c r="AM38" s="1149"/>
      <c r="AN38" s="1150"/>
      <c r="AO38" s="315" t="s">
        <v>534</v>
      </c>
      <c r="AP38" s="315" t="s">
        <v>534</v>
      </c>
      <c r="AQ38" s="316">
        <v>4</v>
      </c>
      <c r="AR38" s="304" t="s">
        <v>534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8" t="s">
        <v>554</v>
      </c>
      <c r="AL39" s="1149"/>
      <c r="AM39" s="1149"/>
      <c r="AN39" s="1150"/>
      <c r="AO39" s="312">
        <v>-121159</v>
      </c>
      <c r="AP39" s="312">
        <v>-2536</v>
      </c>
      <c r="AQ39" s="313">
        <v>-3996</v>
      </c>
      <c r="AR39" s="314">
        <v>-36.5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5" t="s">
        <v>555</v>
      </c>
      <c r="AL40" s="1146"/>
      <c r="AM40" s="1146"/>
      <c r="AN40" s="1147"/>
      <c r="AO40" s="312">
        <v>-5954858</v>
      </c>
      <c r="AP40" s="312">
        <v>-124636</v>
      </c>
      <c r="AQ40" s="313">
        <v>-50182</v>
      </c>
      <c r="AR40" s="314">
        <v>148.4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51" t="s">
        <v>303</v>
      </c>
      <c r="AL41" s="1152"/>
      <c r="AM41" s="1152"/>
      <c r="AN41" s="1153"/>
      <c r="AO41" s="312">
        <v>1085009</v>
      </c>
      <c r="AP41" s="312">
        <v>22709</v>
      </c>
      <c r="AQ41" s="313">
        <v>22892</v>
      </c>
      <c r="AR41" s="314">
        <v>-0.8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40" t="s">
        <v>525</v>
      </c>
      <c r="AN49" s="1142" t="s">
        <v>559</v>
      </c>
      <c r="AO49" s="1143"/>
      <c r="AP49" s="1143"/>
      <c r="AQ49" s="1143"/>
      <c r="AR49" s="1144"/>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41"/>
      <c r="AN50" s="328" t="s">
        <v>560</v>
      </c>
      <c r="AO50" s="329" t="s">
        <v>561</v>
      </c>
      <c r="AP50" s="330" t="s">
        <v>562</v>
      </c>
      <c r="AQ50" s="331" t="s">
        <v>563</v>
      </c>
      <c r="AR50" s="332" t="s">
        <v>564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3883089</v>
      </c>
      <c r="AN51" s="334">
        <v>76055</v>
      </c>
      <c r="AO51" s="335">
        <v>-35.299999999999997</v>
      </c>
      <c r="AP51" s="336">
        <v>54684</v>
      </c>
      <c r="AQ51" s="337">
        <v>1.1000000000000001</v>
      </c>
      <c r="AR51" s="338">
        <v>-36.4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1741906</v>
      </c>
      <c r="AN52" s="342">
        <v>34118</v>
      </c>
      <c r="AO52" s="343">
        <v>-44.9</v>
      </c>
      <c r="AP52" s="344">
        <v>32829</v>
      </c>
      <c r="AQ52" s="345">
        <v>7.2</v>
      </c>
      <c r="AR52" s="346">
        <v>-52.1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6907307</v>
      </c>
      <c r="AN53" s="334">
        <v>137221</v>
      </c>
      <c r="AO53" s="335">
        <v>80.400000000000006</v>
      </c>
      <c r="AP53" s="336">
        <v>62383</v>
      </c>
      <c r="AQ53" s="337">
        <v>14.1</v>
      </c>
      <c r="AR53" s="338">
        <v>66.3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4080383</v>
      </c>
      <c r="AN54" s="342">
        <v>81061</v>
      </c>
      <c r="AO54" s="343">
        <v>137.6</v>
      </c>
      <c r="AP54" s="344">
        <v>35325</v>
      </c>
      <c r="AQ54" s="345">
        <v>7.6</v>
      </c>
      <c r="AR54" s="346">
        <v>130</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4070123</v>
      </c>
      <c r="AN55" s="334">
        <v>82238</v>
      </c>
      <c r="AO55" s="335">
        <v>-40.1</v>
      </c>
      <c r="AP55" s="336">
        <v>76347</v>
      </c>
      <c r="AQ55" s="337">
        <v>22.4</v>
      </c>
      <c r="AR55" s="338">
        <v>-62.5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1885954</v>
      </c>
      <c r="AN56" s="342">
        <v>38106</v>
      </c>
      <c r="AO56" s="343">
        <v>-53</v>
      </c>
      <c r="AP56" s="344">
        <v>41762</v>
      </c>
      <c r="AQ56" s="345">
        <v>18.2</v>
      </c>
      <c r="AR56" s="346">
        <v>-71.2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4577002</v>
      </c>
      <c r="AN57" s="334">
        <v>94131</v>
      </c>
      <c r="AO57" s="335">
        <v>14.5</v>
      </c>
      <c r="AP57" s="336">
        <v>69604</v>
      </c>
      <c r="AQ57" s="337">
        <v>-8.8000000000000007</v>
      </c>
      <c r="AR57" s="338">
        <v>23.3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2050020</v>
      </c>
      <c r="AN58" s="342">
        <v>42161</v>
      </c>
      <c r="AO58" s="343">
        <v>10.6</v>
      </c>
      <c r="AP58" s="344">
        <v>36247</v>
      </c>
      <c r="AQ58" s="345">
        <v>-13.2</v>
      </c>
      <c r="AR58" s="346">
        <v>23.8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4628295</v>
      </c>
      <c r="AN59" s="334">
        <v>96871</v>
      </c>
      <c r="AO59" s="335">
        <v>2.9</v>
      </c>
      <c r="AP59" s="336">
        <v>68410</v>
      </c>
      <c r="AQ59" s="337">
        <v>-1.7</v>
      </c>
      <c r="AR59" s="338">
        <v>4.5999999999999996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1645219</v>
      </c>
      <c r="AN60" s="342">
        <v>34435</v>
      </c>
      <c r="AO60" s="343">
        <v>-18.3</v>
      </c>
      <c r="AP60" s="344">
        <v>35086</v>
      </c>
      <c r="AQ60" s="345">
        <v>-3.2</v>
      </c>
      <c r="AR60" s="346">
        <v>-15.1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4813163</v>
      </c>
      <c r="AN61" s="349">
        <v>97303</v>
      </c>
      <c r="AO61" s="350">
        <v>4.5</v>
      </c>
      <c r="AP61" s="351">
        <v>66286</v>
      </c>
      <c r="AQ61" s="352">
        <v>5.4</v>
      </c>
      <c r="AR61" s="338">
        <v>-0.9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2280696</v>
      </c>
      <c r="AN62" s="342">
        <v>45976</v>
      </c>
      <c r="AO62" s="343">
        <v>6.4</v>
      </c>
      <c r="AP62" s="344">
        <v>36250</v>
      </c>
      <c r="AQ62" s="345">
        <v>3.3</v>
      </c>
      <c r="AR62" s="346">
        <v>3.1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rtEvIbQLHq7dREx5FK0103vZGK5IPpuDTqxIYoIiqASjb3HWaHd9bYRjeFpgPiE5XXlfGDPhW3B8xbzwzLOdoA==" saltValue="E4xc7Bf16QMxJlyVXZx1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573</v>
      </c>
    </row>
    <row r="121" spans="125:125" ht="13.5" hidden="1" customHeight="1" x14ac:dyDescent="0.2">
      <c r="DU121" s="259"/>
    </row>
  </sheetData>
  <sheetProtection algorithmName="SHA-512" hashValue="BPDizcjNhAT1TLcWU4LlV5rSH9OiqHrg7jo+n4FtH5rtzwK+ZCOEdJzD3i6w2scGAVk5bwfAJXQZSFmRmY6aBQ==" saltValue="Vn05uWJ3v/Eo6K9YBzQC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574</v>
      </c>
    </row>
  </sheetData>
  <sheetProtection algorithmName="SHA-512" hashValue="dv9svlHgxoXzXYFo+S2jxMrkSiKtt5otgq0uRyxUmXypqniKquJPnbUKe+NKhz/42SyMtrIYpFR5cmoHXCTeKw==" saltValue="VruSWW87/e/79XiF4KPt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2">
      <c r="B47" s="10"/>
      <c r="C47" s="1154" t="s">
        <v>3</v>
      </c>
      <c r="D47" s="1154"/>
      <c r="E47" s="1155"/>
      <c r="F47" s="11">
        <v>16.53</v>
      </c>
      <c r="G47" s="12">
        <v>16.43</v>
      </c>
      <c r="H47" s="12">
        <v>15.86</v>
      </c>
      <c r="I47" s="12">
        <v>15.75</v>
      </c>
      <c r="J47" s="13">
        <v>16.309999999999999</v>
      </c>
    </row>
    <row r="48" spans="2:10" ht="57.75" customHeight="1" x14ac:dyDescent="0.2">
      <c r="B48" s="14"/>
      <c r="C48" s="1156" t="s">
        <v>4</v>
      </c>
      <c r="D48" s="1156"/>
      <c r="E48" s="1157"/>
      <c r="F48" s="15">
        <v>8.56</v>
      </c>
      <c r="G48" s="16">
        <v>6.88</v>
      </c>
      <c r="H48" s="16">
        <v>6.63</v>
      </c>
      <c r="I48" s="16">
        <v>9.24</v>
      </c>
      <c r="J48" s="17">
        <v>10.95</v>
      </c>
    </row>
    <row r="49" spans="2:10" ht="57.75" customHeight="1" thickBot="1" x14ac:dyDescent="0.25">
      <c r="B49" s="18"/>
      <c r="C49" s="1158" t="s">
        <v>5</v>
      </c>
      <c r="D49" s="1158"/>
      <c r="E49" s="1159"/>
      <c r="F49" s="19">
        <v>6.91</v>
      </c>
      <c r="G49" s="20" t="s">
        <v>580</v>
      </c>
      <c r="H49" s="20" t="s">
        <v>581</v>
      </c>
      <c r="I49" s="20">
        <v>3.07</v>
      </c>
      <c r="J49" s="21">
        <v>1.3</v>
      </c>
    </row>
    <row r="50" spans="2:10" ht="13.2" x14ac:dyDescent="0.2"/>
  </sheetData>
  <sheetProtection algorithmName="SHA-512" hashValue="Gjk+raEqy5B+EYzQCemzRdGDAk/kh8ZxnGGc05Z/+I2gliIBSJjLl0GO19hOmy82oNxePBQDf7Z3rWpyoez1OQ==" saltValue="e+fPDEDUJDhAx2MC+5xq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谷内口　剛</cp:lastModifiedBy>
  <dcterms:created xsi:type="dcterms:W3CDTF">2024-03-14T02:15:13Z</dcterms:created>
  <dcterms:modified xsi:type="dcterms:W3CDTF">2024-03-23T02:27:02Z</dcterms:modified>
  <cp:category/>
</cp:coreProperties>
</file>