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561487\Downloads\"/>
    </mc:Choice>
  </mc:AlternateContent>
  <xr:revisionPtr revIDLastSave="0" documentId="13_ncr:1_{46E7F07B-5E76-4219-BA16-0128CA9D3E1E}" xr6:coauthVersionLast="47" xr6:coauthVersionMax="47" xr10:uidLastSave="{00000000-0000-0000-0000-000000000000}"/>
  <bookViews>
    <workbookView xWindow="28692" yWindow="-108" windowWidth="29016" windowHeight="156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O34" i="10"/>
  <c r="BW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<sst xmlns="http://schemas.openxmlformats.org/spreadsheetml/2006/main" count="1070" uniqueCount="585">
  <si>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</si>
  <si>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</si>
  <si>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</si>
  <si>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</si>
  <si>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</si>
  <si>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</si>
  <si>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</si>
  <si>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</si>
  <si>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</si>
  <si>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</si>
  <si>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</si>
  <si>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</si>
  <si>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</si>
  <si>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</si>
  <si>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</si>
  <si>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</si>
  <si>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</si>
  <si>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</si>
  <si>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</si>
  <si>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</si>
  <si>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</si>
  <si>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</si>
  <si>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</si>
  <si>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</si>
  <si>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</si>
  <si>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</si>
  <si>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</si>
  <si>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</si>
  <si>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</si>
  <si>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</si>
  <si>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</si>
  <si>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</si>
  <si>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</si>
  <si>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</si>
  <si>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</si>
  <si>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</si>
  <si>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</si>
  <si>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</si>
  <si>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</si>
  <si>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</si>
  <si>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</si>
  <si>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</si>
  <si>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</si>
  <si>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</si>
  <si>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</si>
  <si>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</si>
  <si>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</si>
  <si>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</si>
  <si>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</si>
  <si>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</si>
  <si>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</si>
  <si>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</si>
  <si>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</si>
  <si>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</si>
  <si>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</si>
  <si>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</si>
  <si>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</si>
  <si>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</si>
  <si>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</si>
  <si>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</si>
  <si>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</si>
  <si>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</si>
  <si>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</si>
  <si>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</si>
  <si>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</si>
  <si>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</si>
  <si>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</si>
  <si>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</si>
  <si>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</si>
  <si>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</si>
  <si>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</si>
  <si>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</si>
  <si>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</si>
  <si>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</si>
  <si>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</si>
  <si>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</si>
  <si>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</si>
  <si>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</si>
  <si>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</si>
  <si>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</si>
  <si>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</si>
  <si>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</si>
  <si>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</si>
  <si>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</si>
  <si>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</si>
  <si>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</si>
  <si>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</si>
  <si>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</si>
  <si>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</si>
  <si>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</si>
  <si>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</si>
  <si>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</si>
  <si>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</si>
  <si>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</si>
  <si>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</si>
  <si>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</si>
  <si>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</si>
  <si>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</si>
  <si>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</si>
  <si>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</si>
  <si>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</si>
  <si>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</si>
  <si>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</si>
  <si>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</si>
  <si>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</si>
  <si>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</si>
  <si>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</si>
  <si>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</si>
  <si>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</si>
  <si>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</si>
  <si>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</si>
  <si>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</si>
  <si>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</si>
  <si>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</si>
  <si>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</si>
  <si>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</si>
  <si>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</si>
  <si>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</si>
  <si>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</si>
  <si>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</si>
  <si>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</si>
  <si>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</si>
  <si>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</si>
  <si>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</si>
  <si>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</si>
  <si>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</si>
  <si>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</si>
  <si>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</si>
  <si>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</si>
  <si>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</si>
  <si>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</si>
  <si>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</si>
  <si>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</si>
  <si>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</si>
  <si>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</si>
  <si>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</si>
  <si>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</si>
  <si>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</si>
  <si>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</si>
  <si>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</si>
  <si>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</si>
  <si>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</si>
  <si>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</si>
  <si>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</si>
  <si>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</si>
  <si>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</si>
  <si>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</si>
  <si>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</si>
  <si>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</si>
  <si>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</si>
  <si>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</si>
  <si>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</si>
  <si>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</si>
  <si>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</si>
  <si>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</si>
  <si>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</si>
  <si>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</si>
  <si>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</si>
  <si>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</si>
  <si>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</si>
  <si>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</si>
  <si>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</si>
  <si>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</si>
  <si>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</si>
  <si>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</si>
  <si>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</si>
  <si>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</si>
  <si>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</si>
  <si>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</si>
  <si>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</si>
  <si>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</si>
  <si>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</si>
  <si>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</si>
  <si>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</si>
  <si>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</si>
  <si>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</si>
  <si>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</si>
  <si>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</si>
  <si>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</si>
  <si>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</si>
  <si>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</si>
  <si>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</si>
  <si>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</si>
  <si>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</si>
  <si>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</si>
  <si>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</si>
  <si>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</si>
  <si>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</si>
  <si>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</si>
  <si>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</si>
  <si>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</si>
  <si>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</si>
  <si>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</si>
  <si>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</si>
  <si>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</si>
  <si>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</si>
  <si>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</si>
  <si>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</si>
  <si>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</si>
  <si>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</si>
  <si>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</si>
  <si>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</si>
  <si>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</si>
  <si>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</si>
  <si>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</si>
  <si>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</si>
  <si>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</si>
  <si>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</si>
  <si>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</si>
  <si>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</si>
  <si>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</si>
  <si>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</si>
  <si>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</si>
  <si>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</si>
  <si>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</si>
  <si>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</si>
  <si>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</si>
  <si>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富山県舟橋村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</si>
  <si>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</si>
  <si>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</si>
  <si>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</si>
  <si>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</si>
  <si>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</si>
  <si>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</si>
  <si>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</si>
  <si>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</si>
  <si>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</si>
  <si>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</si>
  <si>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</si>
  <si>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</si>
  <si>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</si>
  <si>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</si>
  <si>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</si>
  <si>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</si>
  <si>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</si>
  <si>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</si>
  <si>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</si>
  <si>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</si>
  <si>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</si>
  <si>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</si>
  <si>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</si>
  <si>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</si>
  <si>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</si>
  <si>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</si>
  <si>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</si>
  <si>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</si>
  <si>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</si>
  <si>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</si>
  <si>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</si>
  <si>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</si>
  <si>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</si>
  <si>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</si>
  <si>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</si>
  <si>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</si>
  <si>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</si>
  <si>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</si>
  <si>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</si>
  <si>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</si>
  <si>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</si>
  <si>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</si>
  <si>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</si>
  <si>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</si>
  <si>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</si>
  <si>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</si>
  <si>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</si>
  <si>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</si>
  <si>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</si>
  <si>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</si>
  <si>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</si>
  <si>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</si>
  <si>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</si>
  <si>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</si>
  <si>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</si>
  <si>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</si>
  <si>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</si>
  <si>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</si>
  <si>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</si>
  <si>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</si>
  <si>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</si>
  <si>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</si>
  <si>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</si>
  <si>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</si>
  <si>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</si>
  <si>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</si>
  <si>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</si>
  <si>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</si>
  <si>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</si>
  <si>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</si>
  <si>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</si>
  <si>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</si>
  <si>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</si>
  <si>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</si>
  <si>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</si>
  <si>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</si>
  <si>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</si>
  <si>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</si>
  <si>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</si>
  <si>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</si>
  <si>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</si>
  <si>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</si>
  <si>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</si>
  <si>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</si>
  <si>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</si>
  <si>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</si>
  <si>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</si>
  <si>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</si>
  <si>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</si>
  <si>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</si>
  <si>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</si>
  <si>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</si>
  <si>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</si>
  <si>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</si>
  <si>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</si>
  <si>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</si>
  <si>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</si>
  <si>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</si>
  <si>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</si>
  <si>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</si>
  <si>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</si>
  <si>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</si>
  <si>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</si>
  <si>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</si>
  <si>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</si>
  <si>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</si>
  <si>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</si>
  <si>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</si>
  <si>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</si>
  <si>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</si>
  <si>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</si>
  <si>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</si>
  <si>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</si>
  <si>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</si>
  <si>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</si>
  <si>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</si>
  <si>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</si>
  <si>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</si>
  <si>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</si>
  <si>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</si>
  <si>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</si>
  <si>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</si>
  <si>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</si>
  <si>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</si>
  <si>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</si>
  <si>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</si>
  <si>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</si>
  <si>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</si>
  <si>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</si>
  <si>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</si>
  <si>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</si>
  <si>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</si>
  <si>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</si>
  <si>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</si>
  <si>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</si>
  <si>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</si>
  <si>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</si>
  <si>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</si>
  <si>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</si>
  <si>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</si>
  <si>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</si>
  <si>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</si>
  <si>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</si>
  <si>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</si>
  <si>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</si>
  <si>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</si>
  <si>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</si>
  <si>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</si>
  <si>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</si>
  <si>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</si>
  <si>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</si>
  <si>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富山県舟橋村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</si>
  <si>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</si>
  <si>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</si>
  <si>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</si>
  <si>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</si>
  <si>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</si>
  <si>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</si>
  <si>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</si>
  <si>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</si>
  <si>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</si>
  <si>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</si>
  <si>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</si>
  <si>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</si>
  <si>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</si>
  <si>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</si>
  <si>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</si>
  <si>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</si>
  <si>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</si>
  <si>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</si>
  <si>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</si>
  <si>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</si>
  <si>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</si>
  <si>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</si>
  <si>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</si>
  <si>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</si>
  <si>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</si>
  <si>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</si>
  <si>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</si>
  <si>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</si>
  <si>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</si>
  <si>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</si>
  <si>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</si>
  <si>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</si>
  <si>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</si>
  <si>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</si>
  <si>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</si>
  <si>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</si>
  <si>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</si>
  <si>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</si>
  <si>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</si>
  <si>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</si>
  <si>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</si>
  <si>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</si>
  <si>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</si>
  <si>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</si>
  <si>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</si>
  <si>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</si>
  <si>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</si>
  <si>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</si>
  <si>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</si>
  <si>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</si>
  <si>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</si>
  <si>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</si>
  <si>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</si>
  <si>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</si>
  <si>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</si>
  <si>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</si>
  <si>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</si>
  <si>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</si>
  <si>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</si>
  <si>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</si>
  <si>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</si>
  <si>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</si>
  <si>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</si>
  <si>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</si>
  <si>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</si>
  <si>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</si>
  <si>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</si>
  <si>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</si>
  <si>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</si>
  <si>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</si>
  <si>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</si>
  <si>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</si>
  <si>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</si>
  <si>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</si>
  <si>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</si>
  <si>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</si>
  <si>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</si>
  <si>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</si>
  <si>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</si>
  <si>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</si>
  <si>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</si>
  <si>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</si>
  <si>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</si>
  <si>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</si>
  <si>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</si>
  <si>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</si>
  <si>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</si>
  <si>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</si>
  <si>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</si>
  <si>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</si>
  <si>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</si>
  <si>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</si>
  <si>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</si>
  <si>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</si>
  <si>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</si>
  <si>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</si>
  <si>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</si>
  <si>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</si>
  <si>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</si>
  <si>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</si>
  <si>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</si>
  <si>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</si>
  <si>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</si>
  <si>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</si>
  <si>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</si>
  <si>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</si>
  <si>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</si>
  <si>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</si>
  <si>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</si>
  <si>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</si>
  <si>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</si>
  <si>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</si>
  <si>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</si>
  <si>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</si>
  <si>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</si>
  <si>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</si>
  <si>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</si>
  <si>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</si>
  <si>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</si>
  <si>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</si>
  <si>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</si>
  <si>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</si>
  <si>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</si>
  <si>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</si>
  <si>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</si>
  <si>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</si>
  <si>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</si>
  <si>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</si>
  <si>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</si>
  <si>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</si>
  <si>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</si>
  <si>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</si>
  <si>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</si>
  <si>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</si>
  <si>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</si>
  <si>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</si>
  <si>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</si>
  <si>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</si>
  <si>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</si>
  <si>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</si>
  <si>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</si>
  <si>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</si>
  <si>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</si>
  <si>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</si>
  <si>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</si>
  <si>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</si>
  <si>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</si>
  <si>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</si>
  <si>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</si>
  <si>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</si>
  <si>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</si>
  <si>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</si>
  <si>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</si>
  <si>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</si>
  <si>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</si>
  <si>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</si>
  <si>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</si>
  <si>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</si>
  <si>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</si>
  <si>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</si>
  <si>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</si>
  <si>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</si>
  <si>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</si>
  <si>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</si>
  <si>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</si>
  <si>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</si>
  <si>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</si>
  <si>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</si>
  <si>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</si>
  <si>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</si>
  <si>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</si>
  <si>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</si>
  <si>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</si>
  <si>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</si>
  <si>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</si>
  <si>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</si>
  <si>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</si>
  <si>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</si>
  <si>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</si>
  <si>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</si>
  <si>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</si>
  <si>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</si>
  <si>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</si>
  <si>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</si>
  <si>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</si>
  <si>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</si>
  <si>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</si>
  <si>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</si>
  <si>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</si>
  <si>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</si>
  <si>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</si>
  <si>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</si>
  <si>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</si>
  <si>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</si>
  <si>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</si>
  <si>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6.10</t>
  </si>
  <si>
    <t>▲ 4.40</t>
  </si>
  <si>
    <t>一般会計</t>
  </si>
  <si>
    <t>簡易水道事業</t>
  </si>
  <si>
    <t>後期高齢者医療事業</t>
  </si>
  <si>
    <t>国民健康保険事業</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</si>
  <si>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</si>
  <si>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</si>
  <si>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</si>
  <si>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</si>
  <si>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</si>
  <si>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</si>
  <si>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</si>
  <si>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</si>
  <si>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</si>
  <si>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地域福祉基金</t>
    <rPh sb="0" eb="2">
      <t>チイキ</t>
    </rPh>
    <rPh sb="2" eb="4">
      <t>フクシ</t>
    </rPh>
    <rPh sb="4" eb="6">
      <t>キキン</t>
    </rPh>
    <phoneticPr fontId="5"/>
  </si>
  <si>
    <t>地域優良賃貸住宅修繕基金</t>
    <rPh sb="0" eb="2">
      <t>チイキ</t>
    </rPh>
    <rPh sb="2" eb="4">
      <t>ユウリョウ</t>
    </rPh>
    <rPh sb="4" eb="6">
      <t>チンタイ</t>
    </rPh>
    <rPh sb="6" eb="8">
      <t>ジュウタク</t>
    </rPh>
    <rPh sb="8" eb="10">
      <t>シュウゼン</t>
    </rPh>
    <rPh sb="10" eb="12">
      <t>キキン</t>
    </rPh>
    <phoneticPr fontId="2"/>
  </si>
  <si>
    <t>農村環境創造基金</t>
    <phoneticPr fontId="2"/>
  </si>
  <si>
    <t>教育振興基金</t>
    <phoneticPr fontId="2"/>
  </si>
  <si>
    <t>地域振興基金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</si>
</sst>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C6C3-4402-93FA-395BE2DC11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70591</c:v>
                </c:pt>
                <c:pt idx="1">
                  <c:v>159835</c:v>
                </c:pt>
                <c:pt idx="2">
                  <c:v>73034</c:v>
                </c:pt>
                <c:pt idx="3">
                  <c:v>61806</c:v>
                </c:pt>
                <c:pt idx="4">
                  <c:v>37240</c:v>
                </c:pt>
              </c:numCache>
            </c:numRef>
          </c:val>
          <c:smooth val="0"/>
          <c:extLst>
            <c:ext xmlns:c16="http://schemas.microsoft.com/office/drawing/2014/chart" uri="{C3380CC4-5D6E-409C-BE32-E72D297353CC}">
              <c16:uniqueId val="{00000001-C6C3-4402-93FA-395BE2DC11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6.27</c:v>
                </c:pt>
                <c:pt idx="1">
                  <c:v>4.51</c:v>
                </c:pt>
                <c:pt idx="2">
                  <c:v>9.56</c:v>
                </c:pt>
                <c:pt idx="3">
                  <c:v>14.73</c:v>
                </c:pt>
                <c:pt idx="4">
                  <c:v>16.97</c:v>
                </c:pt>
              </c:numCache>
            </c:numRef>
          </c:val>
          <c:extLst>
            <c:ext xmlns:c16="http://schemas.microsoft.com/office/drawing/2014/chart" uri="{C3380CC4-5D6E-409C-BE32-E72D297353CC}">
              <c16:uniqueId val="{00000000-BC02-4DAA-AC9B-350E0FBE1A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57.95</c:v>
                </c:pt>
                <c:pt idx="1">
                  <c:v>54.71</c:v>
                </c:pt>
                <c:pt idx="2">
                  <c:v>47.27</c:v>
                </c:pt>
                <c:pt idx="3">
                  <c:v>52.64</c:v>
                </c:pt>
                <c:pt idx="4">
                  <c:v>58.35</c:v>
                </c:pt>
              </c:numCache>
            </c:numRef>
          </c:val>
          <c:extLst>
            <c:ext xmlns:c16="http://schemas.microsoft.com/office/drawing/2014/chart" uri="{C3380CC4-5D6E-409C-BE32-E72D297353CC}">
              <c16:uniqueId val="{00000001-BC02-4DAA-AC9B-350E0FBE1A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c:v>
                </c:pt>
                <c:pt idx="1">
                  <c:v>-4.4000000000000004</c:v>
                </c:pt>
                <c:pt idx="2">
                  <c:v>0.77</c:v>
                </c:pt>
                <c:pt idx="3">
                  <c:v>13.81</c:v>
                </c:pt>
                <c:pt idx="4">
                  <c:v>1.73</c:v>
                </c:pt>
              </c:numCache>
            </c:numRef>
          </c:val>
          <c:smooth val="0"/>
          <c:extLst>
            <c:ext xmlns:c16="http://schemas.microsoft.com/office/drawing/2014/chart" uri="{C3380CC4-5D6E-409C-BE32-E72D297353CC}">
              <c16:uniqueId val="{00000002-BC02-4DAA-AC9B-350E0FBE1A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9B-4B3A-982F-5469EB7F6E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9B-4B3A-982F-5469EB7F6E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9B-4B3A-982F-5469EB7F6E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99B-4B3A-982F-5469EB7F6E2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99B-4B3A-982F-5469EB7F6E2D}"/>
            </c:ext>
          </c:extLst>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599B-4B3A-982F-5469EB7F6E2D}"/>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0.12</c:v>
                </c:pt>
                <c:pt idx="4">
                  <c:v>#N/A</c:v>
                </c:pt>
                <c:pt idx="5">
                  <c:v>0.64</c:v>
                </c:pt>
                <c:pt idx="6">
                  <c:v>#N/A</c:v>
                </c:pt>
                <c:pt idx="7">
                  <c:v>0.38</c:v>
                </c:pt>
                <c:pt idx="8">
                  <c:v>#N/A</c:v>
                </c:pt>
                <c:pt idx="9">
                  <c:v>0.46</c:v>
                </c:pt>
              </c:numCache>
            </c:numRef>
          </c:val>
          <c:extLst>
            <c:ext xmlns:c16="http://schemas.microsoft.com/office/drawing/2014/chart" uri="{C3380CC4-5D6E-409C-BE32-E72D297353CC}">
              <c16:uniqueId val="{00000006-599B-4B3A-982F-5469EB7F6E2D}"/>
            </c:ext>
          </c:extLst>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0.18</c:v>
                </c:pt>
                <c:pt idx="2">
                  <c:v>#N/A</c:v>
                </c:pt>
                <c:pt idx="3">
                  <c:v>0.02</c:v>
                </c:pt>
                <c:pt idx="4">
                  <c:v>#N/A</c:v>
                </c:pt>
                <c:pt idx="5">
                  <c:v>0</c:v>
                </c:pt>
                <c:pt idx="6">
                  <c:v>#N/A</c:v>
                </c:pt>
                <c:pt idx="7">
                  <c:v>0.42</c:v>
                </c:pt>
                <c:pt idx="8">
                  <c:v>#N/A</c:v>
                </c:pt>
                <c:pt idx="9">
                  <c:v>0.76</c:v>
                </c:pt>
              </c:numCache>
            </c:numRef>
          </c:val>
          <c:extLst>
            <c:ext xmlns:c16="http://schemas.microsoft.com/office/drawing/2014/chart" uri="{C3380CC4-5D6E-409C-BE32-E72D297353CC}">
              <c16:uniqueId val="{00000007-599B-4B3A-982F-5469EB7F6E2D}"/>
            </c:ext>
          </c:extLst>
        </c:ser>
        <c:ser>
          <c:idx val="8"/>
          <c:order val="8"/>
          <c:tx>
            <c:strRef>
              <c:f>データシート!$A$35</c:f>
              <c:strCache>
                <c:ptCount val="1"/>
                <c:pt idx="0">
                  <c:v>簡易水道事業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1.22</c:v>
                </c:pt>
              </c:numCache>
            </c:numRef>
          </c:val>
          <c:extLst>
            <c:ext xmlns:c16="http://schemas.microsoft.com/office/drawing/2014/chart" uri="{C3380CC4-5D6E-409C-BE32-E72D297353CC}">
              <c16:uniqueId val="{00000008-599B-4B3A-982F-5469EB7F6E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6.27</c:v>
                </c:pt>
                <c:pt idx="2">
                  <c:v>#N/A</c:v>
                </c:pt>
                <c:pt idx="3">
                  <c:v>6.82</c:v>
                </c:pt>
                <c:pt idx="4">
                  <c:v>#N/A</c:v>
                </c:pt>
                <c:pt idx="5">
                  <c:v>9.5299999999999994</c:v>
                </c:pt>
                <c:pt idx="6">
                  <c:v>#N/A</c:v>
                </c:pt>
                <c:pt idx="7">
                  <c:v>14.7</c:v>
                </c:pt>
                <c:pt idx="8">
                  <c:v>#N/A</c:v>
                </c:pt>
                <c:pt idx="9">
                  <c:v>16.940000000000001</c:v>
                </c:pt>
              </c:numCache>
            </c:numRef>
          </c:val>
          <c:extLst>
            <c:ext xmlns:c16="http://schemas.microsoft.com/office/drawing/2014/chart" uri="{C3380CC4-5D6E-409C-BE32-E72D297353CC}">
              <c16:uniqueId val="{00000009-599B-4B3A-982F-5469EB7F6E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176</c:v>
                </c:pt>
                <c:pt idx="5">
                  <c:v>172</c:v>
                </c:pt>
                <c:pt idx="8">
                  <c:v>161</c:v>
                </c:pt>
                <c:pt idx="11">
                  <c:v>158</c:v>
                </c:pt>
                <c:pt idx="14">
                  <c:v>148</c:v>
                </c:pt>
              </c:numCache>
            </c:numRef>
          </c:val>
          <c:extLst>
            <c:ext xmlns:c16="http://schemas.microsoft.com/office/drawing/2014/chart" uri="{C3380CC4-5D6E-409C-BE32-E72D297353CC}">
              <c16:uniqueId val="{00000000-9AB0-43AE-A83B-FEE6C9D131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B0-43AE-A83B-FEE6C9D131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11</c:v>
                </c:pt>
                <c:pt idx="9">
                  <c:v>6</c:v>
                </c:pt>
                <c:pt idx="12">
                  <c:v>1</c:v>
                </c:pt>
              </c:numCache>
            </c:numRef>
          </c:val>
          <c:extLst>
            <c:ext xmlns:c16="http://schemas.microsoft.com/office/drawing/2014/chart" uri="{C3380CC4-5D6E-409C-BE32-E72D297353CC}">
              <c16:uniqueId val="{00000002-9AB0-43AE-A83B-FEE6C9D131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93</c:v>
                </c:pt>
                <c:pt idx="3">
                  <c:v>90</c:v>
                </c:pt>
                <c:pt idx="6">
                  <c:v>89</c:v>
                </c:pt>
                <c:pt idx="9">
                  <c:v>84</c:v>
                </c:pt>
                <c:pt idx="12">
                  <c:v>80</c:v>
                </c:pt>
              </c:numCache>
            </c:numRef>
          </c:val>
          <c:extLst>
            <c:ext xmlns:c16="http://schemas.microsoft.com/office/drawing/2014/chart" uri="{C3380CC4-5D6E-409C-BE32-E72D297353CC}">
              <c16:uniqueId val="{00000003-9AB0-43AE-A83B-FEE6C9D131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c:v>
                </c:pt>
                <c:pt idx="3">
                  <c:v>7</c:v>
                </c:pt>
                <c:pt idx="6">
                  <c:v>5</c:v>
                </c:pt>
                <c:pt idx="9">
                  <c:v>2</c:v>
                </c:pt>
                <c:pt idx="12">
                  <c:v>0</c:v>
                </c:pt>
              </c:numCache>
            </c:numRef>
          </c:val>
          <c:extLst>
            <c:ext xmlns:c16="http://schemas.microsoft.com/office/drawing/2014/chart" uri="{C3380CC4-5D6E-409C-BE32-E72D297353CC}">
              <c16:uniqueId val="{00000004-9AB0-43AE-A83B-FEE6C9D131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B0-43AE-A83B-FEE6C9D131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B0-43AE-A83B-FEE6C9D131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c:v>
                </c:pt>
                <c:pt idx="3">
                  <c:v>171</c:v>
                </c:pt>
                <c:pt idx="6">
                  <c:v>169</c:v>
                </c:pt>
                <c:pt idx="9">
                  <c:v>171</c:v>
                </c:pt>
                <c:pt idx="12">
                  <c:v>171</c:v>
                </c:pt>
              </c:numCache>
            </c:numRef>
          </c:val>
          <c:extLst>
            <c:ext xmlns:c16="http://schemas.microsoft.com/office/drawing/2014/chart" uri="{C3380CC4-5D6E-409C-BE32-E72D297353CC}">
              <c16:uniqueId val="{00000007-9AB0-43AE-A83B-FEE6C9D131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c:v>
                </c:pt>
                <c:pt idx="2">
                  <c:v>#N/A</c:v>
                </c:pt>
                <c:pt idx="3">
                  <c:v>#N/A</c:v>
                </c:pt>
                <c:pt idx="4">
                  <c:v>107</c:v>
                </c:pt>
                <c:pt idx="5">
                  <c:v>#N/A</c:v>
                </c:pt>
                <c:pt idx="6">
                  <c:v>#N/A</c:v>
                </c:pt>
                <c:pt idx="7">
                  <c:v>113</c:v>
                </c:pt>
                <c:pt idx="8">
                  <c:v>#N/A</c:v>
                </c:pt>
                <c:pt idx="9">
                  <c:v>#N/A</c:v>
                </c:pt>
                <c:pt idx="10">
                  <c:v>105</c:v>
                </c:pt>
                <c:pt idx="11">
                  <c:v>#N/A</c:v>
                </c:pt>
                <c:pt idx="12">
                  <c:v>#N/A</c:v>
                </c:pt>
                <c:pt idx="13">
                  <c:v>104</c:v>
                </c:pt>
                <c:pt idx="14">
                  <c:v>#N/A</c:v>
                </c:pt>
              </c:numCache>
            </c:numRef>
          </c:val>
          <c:smooth val="0"/>
          <c:extLst>
            <c:ext xmlns:c16="http://schemas.microsoft.com/office/drawing/2014/chart" uri="{C3380CC4-5D6E-409C-BE32-E72D297353CC}">
              <c16:uniqueId val="{00000008-9AB0-43AE-A83B-FEE6C9D131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1563</c:v>
                </c:pt>
                <c:pt idx="5">
                  <c:v>1464</c:v>
                </c:pt>
                <c:pt idx="8">
                  <c:v>1394</c:v>
                </c:pt>
                <c:pt idx="11">
                  <c:v>1340</c:v>
                </c:pt>
                <c:pt idx="14">
                  <c:v>1226</c:v>
                </c:pt>
              </c:numCache>
            </c:numRef>
          </c:val>
          <c:extLst>
            <c:ext xmlns:c16="http://schemas.microsoft.com/office/drawing/2014/chart" uri="{C3380CC4-5D6E-409C-BE32-E72D297353CC}">
              <c16:uniqueId val="{00000000-326C-4B11-8511-C32F1EB284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94</c:v>
                </c:pt>
                <c:pt idx="11">
                  <c:v>90</c:v>
                </c:pt>
                <c:pt idx="14">
                  <c:v>86</c:v>
                </c:pt>
              </c:numCache>
            </c:numRef>
          </c:val>
          <c:extLst>
            <c:ext xmlns:c16="http://schemas.microsoft.com/office/drawing/2014/chart" uri="{C3380CC4-5D6E-409C-BE32-E72D297353CC}">
              <c16:uniqueId val="{00000001-326C-4B11-8511-C32F1EB284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690</c:v>
                </c:pt>
                <c:pt idx="5">
                  <c:v>658</c:v>
                </c:pt>
                <c:pt idx="8">
                  <c:v>608</c:v>
                </c:pt>
                <c:pt idx="11">
                  <c:v>764</c:v>
                </c:pt>
                <c:pt idx="14">
                  <c:v>818</c:v>
                </c:pt>
              </c:numCache>
            </c:numRef>
          </c:val>
          <c:extLst>
            <c:ext xmlns:c16="http://schemas.microsoft.com/office/drawing/2014/chart" uri="{C3380CC4-5D6E-409C-BE32-E72D297353CC}">
              <c16:uniqueId val="{00000002-326C-4B11-8511-C32F1EB284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6C-4B11-8511-C32F1EB284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6C-4B11-8511-C32F1EB284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C-4B11-8511-C32F1EB284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c:v>
                </c:pt>
                <c:pt idx="3">
                  <c:v>164</c:v>
                </c:pt>
                <c:pt idx="6">
                  <c:v>10</c:v>
                </c:pt>
                <c:pt idx="9">
                  <c:v>0</c:v>
                </c:pt>
                <c:pt idx="12">
                  <c:v>0</c:v>
                </c:pt>
              </c:numCache>
            </c:numRef>
          </c:val>
          <c:extLst>
            <c:ext xmlns:c16="http://schemas.microsoft.com/office/drawing/2014/chart" uri="{C3380CC4-5D6E-409C-BE32-E72D297353CC}">
              <c16:uniqueId val="{00000006-326C-4B11-8511-C32F1EB284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1193</c:v>
                </c:pt>
                <c:pt idx="3">
                  <c:v>1089</c:v>
                </c:pt>
                <c:pt idx="6">
                  <c:v>985</c:v>
                </c:pt>
                <c:pt idx="9">
                  <c:v>908</c:v>
                </c:pt>
                <c:pt idx="12">
                  <c:v>788</c:v>
                </c:pt>
              </c:numCache>
            </c:numRef>
          </c:val>
          <c:extLst>
            <c:ext xmlns:c16="http://schemas.microsoft.com/office/drawing/2014/chart" uri="{C3380CC4-5D6E-409C-BE32-E72D297353CC}">
              <c16:uniqueId val="{00000007-326C-4B11-8511-C32F1EB284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192</c:v>
                </c:pt>
                <c:pt idx="3">
                  <c:v>211</c:v>
                </c:pt>
                <c:pt idx="6">
                  <c:v>195</c:v>
                </c:pt>
                <c:pt idx="9">
                  <c:v>181</c:v>
                </c:pt>
                <c:pt idx="12">
                  <c:v>177</c:v>
                </c:pt>
              </c:numCache>
            </c:numRef>
          </c:val>
          <c:extLst>
            <c:ext xmlns:c16="http://schemas.microsoft.com/office/drawing/2014/chart" uri="{C3380CC4-5D6E-409C-BE32-E72D297353CC}">
              <c16:uniqueId val="{00000008-326C-4B11-8511-C32F1EB284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c:v>
                </c:pt>
                <c:pt idx="3">
                  <c:v>20</c:v>
                </c:pt>
                <c:pt idx="6">
                  <c:v>9</c:v>
                </c:pt>
                <c:pt idx="9">
                  <c:v>3</c:v>
                </c:pt>
                <c:pt idx="12">
                  <c:v>2</c:v>
                </c:pt>
              </c:numCache>
            </c:numRef>
          </c:val>
          <c:extLst>
            <c:ext xmlns:c16="http://schemas.microsoft.com/office/drawing/2014/chart" uri="{C3380CC4-5D6E-409C-BE32-E72D297353CC}">
              <c16:uniqueId val="{00000009-326C-4B11-8511-C32F1EB284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1905</c:v>
                </c:pt>
                <c:pt idx="3">
                  <c:v>1998</c:v>
                </c:pt>
                <c:pt idx="6">
                  <c:v>1964</c:v>
                </c:pt>
                <c:pt idx="9">
                  <c:v>1980</c:v>
                </c:pt>
                <c:pt idx="12">
                  <c:v>1866</c:v>
                </c:pt>
              </c:numCache>
            </c:numRef>
          </c:val>
          <c:extLst>
            <c:ext xmlns:c16="http://schemas.microsoft.com/office/drawing/2014/chart" uri="{C3380CC4-5D6E-409C-BE32-E72D297353CC}">
              <c16:uniqueId val="{0000000A-326C-4B11-8511-C32F1EB284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1099</c:v>
                </c:pt>
                <c:pt idx="2">
                  <c:v>#N/A</c:v>
                </c:pt>
                <c:pt idx="3">
                  <c:v>#N/A</c:v>
                </c:pt>
                <c:pt idx="4">
                  <c:v>1360</c:v>
                </c:pt>
                <c:pt idx="5">
                  <c:v>#N/A</c:v>
                </c:pt>
                <c:pt idx="6">
                  <c:v>#N/A</c:v>
                </c:pt>
                <c:pt idx="7">
                  <c:v>1066</c:v>
                </c:pt>
                <c:pt idx="8">
                  <c:v>#N/A</c:v>
                </c:pt>
                <c:pt idx="9">
                  <c:v>#N/A</c:v>
                </c:pt>
                <c:pt idx="10">
                  <c:v>877</c:v>
                </c:pt>
                <c:pt idx="11">
                  <c:v>#N/A</c:v>
                </c:pt>
                <c:pt idx="12">
                  <c:v>#N/A</c:v>
                </c:pt>
                <c:pt idx="13">
                  <c:v>703</c:v>
                </c:pt>
                <c:pt idx="14">
                  <c:v>#N/A</c:v>
                </c:pt>
              </c:numCache>
            </c:numRef>
          </c:val>
          <c:smooth val="0"/>
          <c:extLst>
            <c:ext xmlns:c16="http://schemas.microsoft.com/office/drawing/2014/chart" uri="{C3380CC4-5D6E-409C-BE32-E72D297353CC}">
              <c16:uniqueId val="{0000000B-326C-4B11-8511-C32F1EB284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555</c:v>
                </c:pt>
                <c:pt idx="1">
                  <c:v>705</c:v>
                </c:pt>
                <c:pt idx="2">
                  <c:v>755</c:v>
                </c:pt>
              </c:numCache>
            </c:numRef>
          </c:val>
          <c:extLst>
            <c:ext xmlns:c16="http://schemas.microsoft.com/office/drawing/2014/chart" uri="{C3380CC4-5D6E-409C-BE32-E72D297353CC}">
              <c16:uniqueId val="{00000000-AB33-4340-878B-CAEBAAC83A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AB33-4340-878B-CAEBAAC83A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c:v>
                </c:pt>
                <c:pt idx="1">
                  <c:v>53</c:v>
                </c:pt>
                <c:pt idx="2">
                  <c:v>56</c:v>
                </c:pt>
              </c:numCache>
            </c:numRef>
          </c:val>
          <c:extLst>
            <c:ext xmlns:c16="http://schemas.microsoft.com/office/drawing/2014/chart" uri="{C3380CC4-5D6E-409C-BE32-E72D297353CC}">
              <c16:uniqueId val="{00000002-AB33-4340-878B-CAEBAAC83A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令和４年度決算（単年度）における元利償還金は１７１百万円。令和４年度以降の元利償還金も概ね１．７億円であり、今後も同水準で推移するものと見込んでいる。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将来負担額において、地方債残高は、前年度比▲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百万円であり、公園緑地事業や緊急防災・減災事業の償還終了等による要因である。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今後も公共施設の長寿命化等による財政調整基金の取崩しが想定され、また地方債発行抑制もより慎重に期すことが必要である。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富山県舟橋村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・令和４年度末の基金残高は、８億１７百万円となっており、前年度から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・これは、財政調整基金において、５０百万円、その他特定目的基金で３百万円増加したことが主な要因である。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・村税の減収などの不測の事態への対応に加え、地域優良賃貸住宅の修繕など、今後の財政需要の増大にも適切に対応していけるように一定額を確保していくことを予定している。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・地域福祉基金：高齢者福祉環境の向上を図る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・農村環境創造基金：土地改良施設等の機能増進を図る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・教育振興基金：小中学校教育環境の向上を図る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・地域優良賃貸住宅修繕基金：地域優良賃貸住宅の修繕を行う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・地域振興基金：少子高齢化対策の向上を図る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・地域優良賃貸住宅の運営開始に伴い、住宅使用料の一部を財源に、地域優良賃貸住宅修繕基金への積立を開始したため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・その他特定目的基金全体：公共施設、インフラ等の長寿命化や多額の負担が見込まれる特定の財政支出に備えるため、一定額を確保していく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・令和４年度末の基金残高は、７億５５百万円となっており、前年度から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歳入歳出余剰金の一部を財源として、一定額を確保していく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・令和４年度末の基金残高は、５百万円となっており、前年度と同額である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・今後の金利変動等の公債費の償還リスクに備えるため、収支改善の取組を着実に進め、一定額を確保していく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3,221
3.47
2,161,891
1,923,995
219,593
1,293,885
1,868,859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元年以降の宅地開発に伴う住民税及び固定資産税の増等を要因として、類似団体平均を上回っているものの、全国平均や県平均水準との乖離は継続している。今後は現在の水準確保の他、ふるさと納税や適切な受益者負担など、新たな財源確保にも務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133246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62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増加が続いている。特に介護保険・下水道・常備消防に関する一部事務組合への負担金や操出金、村社会福祉協議会への補助金をはじめとする村関係団体への補助費が押上の要因となっている。このほか、公共施設維持管理に関する物件費も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今後、職員人件費や人口増と高齢化に伴う各種社会保障経費の増加も予測されることから、上記補助金・負担金、維持管理に関する経費の抑制が急務である。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128651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7715"/>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771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150241</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9449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150241</xdr:rowOff>
    </xdr:from>
    <xdr:to>
      <xdr:col>11</xdr:col>
      <xdr:colOff>31750</xdr:colOff>
      <xdr:row>66</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9449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77851</xdr:rowOff>
    </xdr:from>
    <xdr:to>
      <xdr:col>23</xdr:col>
      <xdr:colOff>184150</xdr:colOff>
      <xdr:row>65</xdr:row>
      <xdr:rowOff>8001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94378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99441</xdr:rowOff>
    </xdr:from>
    <xdr:to>
      <xdr:col>11</xdr:col>
      <xdr:colOff>82550</xdr:colOff>
      <xdr:row>66</xdr:row>
      <xdr:rowOff>29591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14368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本一面積が小さいことや、平坦な平野部に位置していることから、職員数の抑制や効率的な公共施設の配置等が可能であるため、本項目に関する経費は類似団体に比べて少ない。しかしながら、全国平均や県平均と比較すると高水準であり、本村が他自治体と同水準機器の導入をせざるを得ないなどの事情も大きな要因である。今後とも施設維持費、情報システムのクラウド化、ＲＰＡの推進等、各種経費の低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109953</xdr:rowOff>
    </xdr:from>
    <xdr:to>
      <xdr:col>23</xdr:col>
      <xdr:colOff>133350</xdr:colOff>
      <xdr:row>81</xdr:row>
      <xdr:rowOff>124566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7403"/>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109953</xdr:rowOff>
    </xdr:from>
    <xdr:to>
      <xdr:col>19</xdr:col>
      <xdr:colOff>133350</xdr:colOff>
      <xdr:row>81</xdr:row>
      <xdr:rowOff>111077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9740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93357</xdr:rowOff>
    </xdr:from>
    <xdr:to>
      <xdr:col>15</xdr:col>
      <xdr:colOff>82550</xdr:colOff>
      <xdr:row>81</xdr:row>
      <xdr:rowOff>111077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0807"/>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93357</xdr:rowOff>
    </xdr:from>
    <xdr:to>
      <xdr:col>11</xdr:col>
      <xdr:colOff>31750</xdr:colOff>
      <xdr:row>81</xdr:row>
      <xdr:rowOff>98890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80807"/>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73766</xdr:rowOff>
    </xdr:from>
    <xdr:to>
      <xdr:col>23</xdr:col>
      <xdr:colOff>184150</xdr:colOff>
      <xdr:row>82</xdr:row>
      <xdr:rowOff>3916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166493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59153</xdr:rowOff>
    </xdr:from>
    <xdr:to>
      <xdr:col>19</xdr:col>
      <xdr:colOff>184150</xdr:colOff>
      <xdr:row>81</xdr:row>
      <xdr:rowOff>160753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170930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60277</xdr:rowOff>
    </xdr:from>
    <xdr:to>
      <xdr:col>15</xdr:col>
      <xdr:colOff>133350</xdr:colOff>
      <xdr:row>81</xdr:row>
      <xdr:rowOff>161877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42557</xdr:rowOff>
    </xdr:from>
    <xdr:to>
      <xdr:col>11</xdr:col>
      <xdr:colOff>82550</xdr:colOff>
      <xdr:row>81</xdr:row>
      <xdr:rowOff>144157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48090</xdr:rowOff>
    </xdr:from>
    <xdr:to>
      <xdr:col>7</xdr:col>
      <xdr:colOff>31750</xdr:colOff>
      <xdr:row>81</xdr:row>
      <xdr:rowOff>149690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159867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今後とも人件費の抑制と各種手当の見直し等を通じて、一層の適正化を図る。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45296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77389"/>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138854</xdr:rowOff>
    </xdr:from>
    <xdr:to>
      <xdr:col>77</xdr:col>
      <xdr:colOff>44450</xdr:colOff>
      <xdr:row>85</xdr:row>
      <xdr:rowOff>104139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40654"/>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138854</xdr:rowOff>
    </xdr:from>
    <xdr:to>
      <xdr:col>72</xdr:col>
      <xdr:colOff>203200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4065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171027</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728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88054</xdr:rowOff>
    </xdr:from>
    <xdr:to>
      <xdr:col>73</xdr:col>
      <xdr:colOff>44450</xdr:colOff>
      <xdr:row>85</xdr:row>
      <xdr:rowOff>18204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28381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120227</xdr:rowOff>
    </xdr:from>
    <xdr:to>
      <xdr:col>64</xdr:col>
      <xdr:colOff>152400</xdr:colOff>
      <xdr:row>85</xdr:row>
      <xdr:rowOff>50377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60554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日本一面積が小さい自治体であることや、平野部に位置していることから、職員数が少ない。今後とも引続き、適切な定員管理に努める。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157163</xdr:rowOff>
    </xdr:from>
    <xdr:to>
      <xdr:col>81</xdr:col>
      <xdr:colOff>44450</xdr:colOff>
      <xdr:row>58</xdr:row>
      <xdr:rowOff>161318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01263"/>
          <a:ext cx="8382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157163</xdr:rowOff>
    </xdr:from>
    <xdr:to>
      <xdr:col>77</xdr:col>
      <xdr:colOff>44450</xdr:colOff>
      <xdr:row>58</xdr:row>
      <xdr:rowOff>159307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101263"/>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159307</xdr:rowOff>
    </xdr:from>
    <xdr:to>
      <xdr:col>72</xdr:col>
      <xdr:colOff>203200</xdr:colOff>
      <xdr:row>58</xdr:row>
      <xdr:rowOff>165340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03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162257</xdr:rowOff>
    </xdr:from>
    <xdr:to>
      <xdr:col>68</xdr:col>
      <xdr:colOff>152400</xdr:colOff>
      <xdr:row>58</xdr:row>
      <xdr:rowOff>165340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06357"/>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110518</xdr:rowOff>
    </xdr:from>
    <xdr:to>
      <xdr:col>81</xdr:col>
      <xdr:colOff>95250</xdr:colOff>
      <xdr:row>59</xdr:row>
      <xdr:rowOff>40668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31795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7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106363</xdr:rowOff>
    </xdr:from>
    <xdr:to>
      <xdr:col>77</xdr:col>
      <xdr:colOff>95250</xdr:colOff>
      <xdr:row>59</xdr:row>
      <xdr:rowOff>36513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46690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1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108507</xdr:rowOff>
    </xdr:from>
    <xdr:to>
      <xdr:col>73</xdr:col>
      <xdr:colOff>44450</xdr:colOff>
      <xdr:row>59</xdr:row>
      <xdr:rowOff>38657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48834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2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114540</xdr:rowOff>
    </xdr:from>
    <xdr:to>
      <xdr:col>68</xdr:col>
      <xdr:colOff>203200</xdr:colOff>
      <xdr:row>59</xdr:row>
      <xdr:rowOff>44690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54867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2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111457</xdr:rowOff>
    </xdr:from>
    <xdr:to>
      <xdr:col>64</xdr:col>
      <xdr:colOff>152400</xdr:colOff>
      <xdr:row>59</xdr:row>
      <xdr:rowOff>41607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51784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2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学校教育施設の整備事業や地方道路等整備事業に係る償還等が開始されたことにより、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％上昇。令和４年度の元利償還金は１．８億円であり、今後も同水準で推移するものと見込んでいる。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38946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5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103294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4112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103294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103294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地方債残高は令和元年度の１９．９億円をピークに減少しており、令和４末で１８．６億円に達している。　　　　　　　　　　　　　　　　　　　　　　　　　　　　　　　　　　　　　　　　　　　　　　　　　　　　　　　　　　　　　　　　　　　　　　　　　大規模な新規事業は終了したが、今後は既存施設の長寿命化や維持管理費が見込まれることから同水準での推移が見込まれる。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139881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111958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1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139881</xdr:rowOff>
    </xdr:from>
    <xdr:to>
      <xdr:col>81</xdr:col>
      <xdr:colOff>133350</xdr:colOff>
      <xdr:row>21</xdr:row>
      <xdr:rowOff>139881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4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100632</xdr:rowOff>
    </xdr:from>
    <xdr:to>
      <xdr:col>81</xdr:col>
      <xdr:colOff>44450</xdr:colOff>
      <xdr:row>18</xdr:row>
      <xdr:rowOff>77410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015282"/>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77410</xdr:rowOff>
    </xdr:from>
    <xdr:to>
      <xdr:col>77</xdr:col>
      <xdr:colOff>44450</xdr:colOff>
      <xdr:row>20</xdr:row>
      <xdr:rowOff>88416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16351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88416</xdr:rowOff>
    </xdr:from>
    <xdr:to>
      <xdr:col>72</xdr:col>
      <xdr:colOff>203200</xdr:colOff>
      <xdr:row>23</xdr:row>
      <xdr:rowOff>7257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517416"/>
          <a:ext cx="889000" cy="4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23</xdr:row>
      <xdr:rowOff>7257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651855"/>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49832</xdr:rowOff>
    </xdr:from>
    <xdr:to>
      <xdr:col>81</xdr:col>
      <xdr:colOff>95250</xdr:colOff>
      <xdr:row>17</xdr:row>
      <xdr:rowOff>151432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21909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93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26610</xdr:rowOff>
    </xdr:from>
    <xdr:to>
      <xdr:col>77</xdr:col>
      <xdr:colOff>95250</xdr:colOff>
      <xdr:row>18</xdr:row>
      <xdr:rowOff>128210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112987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19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37616</xdr:rowOff>
    </xdr:from>
    <xdr:to>
      <xdr:col>73</xdr:col>
      <xdr:colOff>44450</xdr:colOff>
      <xdr:row>20</xdr:row>
      <xdr:rowOff>139216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4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123993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55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127907</xdr:rowOff>
    </xdr:from>
    <xdr:to>
      <xdr:col>68</xdr:col>
      <xdr:colOff>203200</xdr:colOff>
      <xdr:row>23</xdr:row>
      <xdr:rowOff>58057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8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42834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9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605</xdr:rowOff>
    </xdr:from>
    <xdr:to>
      <xdr:col>64</xdr:col>
      <xdr:colOff>152400</xdr:colOff>
      <xdr:row>21</xdr:row>
      <xdr:rowOff>102205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86982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3,221
3.47
2,161,891
1,923,995
219,593
1,293,885
1,868,859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述の要因に加え、介護保険や下水道事業等は一部事務組合で実施しているため、人件費は類似団体平均を下回っているが、令和４年１月１日現在の職員の平均年齢が４０歳であるなど、今後は継続的に人件費が増加す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36</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36</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34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ンバー制度、社会保障や税務事務分野での制度改正対応により物件費が年々増加してきている。今後も、情報クラウドシステム化やＲＰＡの導入等を一層推進させるなど、費用の抑制に向けた取り組み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3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77470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77470</xdr:rowOff>
    </xdr:from>
    <xdr:to>
      <xdr:col>69</xdr:col>
      <xdr:colOff>92075</xdr:colOff>
      <xdr:row>18</xdr:row>
      <xdr:rowOff>111760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163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26670</xdr:rowOff>
    </xdr:from>
    <xdr:to>
      <xdr:col>69</xdr:col>
      <xdr:colOff>142875</xdr:colOff>
      <xdr:row>18</xdr:row>
      <xdr:rowOff>128270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113047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9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子供の増加に伴う教育保育給付費の増等により扶助費が増加した。各種社会保障制度の拡充や本村独自の福祉制度の拡大を要因として、年々費用が増加している。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今後は、村単独制度の見直し等を図り、費用対効果を見極めながら低減を図る必要がある。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55</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0805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59</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4245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80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60</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52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特別会計（国民健康保険事業、後期高齢者医療事業）への操出金の減少により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今後さらに医療費増加による国民健康保険事業・後期高齢者医療事業、施設老朽化に対する簡易水道事業への操出金が増加することが見込まれることから、効果的な保険事業や施設の適切な維持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2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596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59</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17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3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こども園増築に係る補助金の皆増や、コロナ関連補助金の増加等で大幅に増額となった。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今後も各種団体の繰越金の精査等により補助費の縮減が必要である。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5863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266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自治体の規模が小さいことから、類似団体平均を下回っている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学校教育施設の整備事業や地方道路等整備事業に係る償還等が開始されたことにより、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公債費は増加。今後も既存施設の長寿命化及び改修等による増加が見込まれる。今後一層、新規の起債発行を抑制することが求められる。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6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類似団体平均を上回っており、深刻な状況であると捉えている。歳入の大幅な増加は見込めないため比率の低減は経常経費の抑制が必要となる。いずれの項目にしても、事業計画段階から大幅な見直し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78</xdr:row>
      <xdr:rowOff>61686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22514"/>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20864</xdr:rowOff>
    </xdr:from>
    <xdr:to>
      <xdr:col>78</xdr:col>
      <xdr:colOff>69850</xdr:colOff>
      <xdr:row>79</xdr:row>
      <xdr:rowOff>158024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22514"/>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105773</xdr:rowOff>
    </xdr:from>
    <xdr:to>
      <xdr:col>73</xdr:col>
      <xdr:colOff>180975</xdr:colOff>
      <xdr:row>79</xdr:row>
      <xdr:rowOff>158024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503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105773</xdr:rowOff>
    </xdr:from>
    <xdr:to>
      <xdr:col>69</xdr:col>
      <xdr:colOff>92075</xdr:colOff>
      <xdr:row>79</xdr:row>
      <xdr:rowOff>158024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503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107224</xdr:rowOff>
    </xdr:from>
    <xdr:to>
      <xdr:col>74</xdr:col>
      <xdr:colOff>31750</xdr:colOff>
      <xdr:row>80</xdr:row>
      <xdr:rowOff>37374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22151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54973</xdr:rowOff>
    </xdr:from>
    <xdr:to>
      <xdr:col>69</xdr:col>
      <xdr:colOff>142875</xdr:colOff>
      <xdr:row>79</xdr:row>
      <xdr:rowOff>156573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141350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107224</xdr:rowOff>
    </xdr:from>
    <xdr:to>
      <xdr:col>65</xdr:col>
      <xdr:colOff>53975</xdr:colOff>
      <xdr:row>80</xdr:row>
      <xdr:rowOff>37374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22151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134600</xdr:rowOff>
    </xdr:from>
    <xdr:to>
      <xdr:col>29</xdr:col>
      <xdr:colOff>127000</xdr:colOff>
      <xdr:row>19</xdr:row>
      <xdr:rowOff>140056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439775"/>
          <a:ext cx="647700" cy="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127331</xdr:rowOff>
    </xdr:from>
    <xdr:to>
      <xdr:col>26</xdr:col>
      <xdr:colOff>50800</xdr:colOff>
      <xdr:row>19</xdr:row>
      <xdr:rowOff>140056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432506"/>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127331</xdr:rowOff>
    </xdr:from>
    <xdr:to>
      <xdr:col>22</xdr:col>
      <xdr:colOff>114300</xdr:colOff>
      <xdr:row>19</xdr:row>
      <xdr:rowOff>144443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432506"/>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144443</xdr:rowOff>
    </xdr:from>
    <xdr:to>
      <xdr:col>18</xdr:col>
      <xdr:colOff>177800</xdr:colOff>
      <xdr:row>19</xdr:row>
      <xdr:rowOff>144974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449618"/>
          <a:ext cx="698500" cy="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83800</xdr:rowOff>
    </xdr:from>
    <xdr:to>
      <xdr:col>29</xdr:col>
      <xdr:colOff>177800</xdr:colOff>
      <xdr:row>20</xdr:row>
      <xdr:rowOff>13950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8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163827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9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89256</xdr:rowOff>
    </xdr:from>
    <xdr:to>
      <xdr:col>26</xdr:col>
      <xdr:colOff>101600</xdr:colOff>
      <xdr:row>20</xdr:row>
      <xdr:rowOff>19406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9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4183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48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76531</xdr:rowOff>
    </xdr:from>
    <xdr:to>
      <xdr:col>22</xdr:col>
      <xdr:colOff>165100</xdr:colOff>
      <xdr:row>20</xdr:row>
      <xdr:rowOff>6681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162908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93643</xdr:rowOff>
    </xdr:from>
    <xdr:to>
      <xdr:col>19</xdr:col>
      <xdr:colOff>38100</xdr:colOff>
      <xdr:row>20</xdr:row>
      <xdr:rowOff>23793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94174</xdr:rowOff>
    </xdr:from>
    <xdr:to>
      <xdr:col>15</xdr:col>
      <xdr:colOff>101600</xdr:colOff>
      <xdr:row>20</xdr:row>
      <xdr:rowOff>24324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9101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8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101107</xdr:rowOff>
    </xdr:from>
    <xdr:to>
      <xdr:col>29</xdr:col>
      <xdr:colOff>127000</xdr:colOff>
      <xdr:row>36</xdr:row>
      <xdr:rowOff>102171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54357"/>
          <a:ext cx="647700" cy="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86809</xdr:rowOff>
    </xdr:from>
    <xdr:to>
      <xdr:col>26</xdr:col>
      <xdr:colOff>50800</xdr:colOff>
      <xdr:row>36</xdr:row>
      <xdr:rowOff>101107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0059"/>
          <a:ext cx="698500" cy="1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86809</xdr:rowOff>
    </xdr:from>
    <xdr:to>
      <xdr:col>22</xdr:col>
      <xdr:colOff>114300</xdr:colOff>
      <xdr:row>36</xdr:row>
      <xdr:rowOff>93811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0059"/>
          <a:ext cx="698500" cy="7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93811</xdr:rowOff>
    </xdr:from>
    <xdr:to>
      <xdr:col>18</xdr:col>
      <xdr:colOff>177800</xdr:colOff>
      <xdr:row>36</xdr:row>
      <xdr:rowOff>95606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7061"/>
          <a:ext cx="698500" cy="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51371</xdr:rowOff>
    </xdr:from>
    <xdr:to>
      <xdr:col>29</xdr:col>
      <xdr:colOff>177800</xdr:colOff>
      <xdr:row>36</xdr:row>
      <xdr:rowOff>152971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23448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50307</xdr:rowOff>
    </xdr:from>
    <xdr:to>
      <xdr:col>26</xdr:col>
      <xdr:colOff>101600</xdr:colOff>
      <xdr:row>36</xdr:row>
      <xdr:rowOff>151907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136684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36009</xdr:rowOff>
    </xdr:from>
    <xdr:to>
      <xdr:col>22</xdr:col>
      <xdr:colOff>165100</xdr:colOff>
      <xdr:row>36</xdr:row>
      <xdr:rowOff>137609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43011</xdr:rowOff>
    </xdr:from>
    <xdr:to>
      <xdr:col>19</xdr:col>
      <xdr:colOff>38100</xdr:colOff>
      <xdr:row>36</xdr:row>
      <xdr:rowOff>144611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129388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44806</xdr:rowOff>
    </xdr:from>
    <xdr:to>
      <xdr:col>15</xdr:col>
      <xdr:colOff>101600</xdr:colOff>
      <xdr:row>36</xdr:row>
      <xdr:rowOff>146406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131183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3,221
3.47
2,161,891
1,923,995
219,593
1,293,885
1,868,859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119714</xdr:rowOff>
    </xdr:from>
    <xdr:to>
      <xdr:col>24</xdr:col>
      <xdr:colOff>63500</xdr:colOff>
      <xdr:row>38</xdr:row>
      <xdr:rowOff>123667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634814"/>
          <a:ext cx="8382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111892</xdr:rowOff>
    </xdr:from>
    <xdr:to>
      <xdr:col>19</xdr:col>
      <xdr:colOff>177800</xdr:colOff>
      <xdr:row>38</xdr:row>
      <xdr:rowOff>123667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626992"/>
          <a:ext cx="889000" cy="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111892</xdr:rowOff>
    </xdr:from>
    <xdr:to>
      <xdr:col>15</xdr:col>
      <xdr:colOff>50800</xdr:colOff>
      <xdr:row>38</xdr:row>
      <xdr:rowOff>150185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626992"/>
          <a:ext cx="889000" cy="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150185</xdr:rowOff>
    </xdr:from>
    <xdr:to>
      <xdr:col>10</xdr:col>
      <xdr:colOff>114300</xdr:colOff>
      <xdr:row>38</xdr:row>
      <xdr:rowOff>151076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665285"/>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68914</xdr:rowOff>
    </xdr:from>
    <xdr:to>
      <xdr:col>24</xdr:col>
      <xdr:colOff>114300</xdr:colOff>
      <xdr:row>38</xdr:row>
      <xdr:rowOff>170514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5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155291</xdr:rowOff>
    </xdr:from>
    <xdr:ext cx="534377"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72867</xdr:rowOff>
    </xdr:from>
    <xdr:to>
      <xdr:col>20</xdr:col>
      <xdr:colOff>38100</xdr:colOff>
      <xdr:row>39</xdr:row>
      <xdr:rowOff>3017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165594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530111" y="66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61092</xdr:rowOff>
    </xdr:from>
    <xdr:to>
      <xdr:col>15</xdr:col>
      <xdr:colOff>101600</xdr:colOff>
      <xdr:row>38</xdr:row>
      <xdr:rowOff>162692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153819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41111" y="66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99385</xdr:rowOff>
    </xdr:from>
    <xdr:to>
      <xdr:col>10</xdr:col>
      <xdr:colOff>165100</xdr:colOff>
      <xdr:row>39</xdr:row>
      <xdr:rowOff>29535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6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20662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52111" y="67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100276</xdr:rowOff>
    </xdr:from>
    <xdr:to>
      <xdr:col>6</xdr:col>
      <xdr:colOff>38100</xdr:colOff>
      <xdr:row>39</xdr:row>
      <xdr:rowOff>30426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6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21553</xdr:rowOff>
    </xdr:from>
    <xdr:ext cx="534377"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63111" y="67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81228</xdr:rowOff>
    </xdr:from>
    <xdr:to>
      <xdr:col>24</xdr:col>
      <xdr:colOff>63500</xdr:colOff>
      <xdr:row>58</xdr:row>
      <xdr:rowOff>103382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5328"/>
          <a:ext cx="838200" cy="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103382</xdr:rowOff>
    </xdr:from>
    <xdr:to>
      <xdr:col>19</xdr:col>
      <xdr:colOff>177800</xdr:colOff>
      <xdr:row>58</xdr:row>
      <xdr:rowOff>105814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7482"/>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105814</xdr:rowOff>
    </xdr:from>
    <xdr:to>
      <xdr:col>15</xdr:col>
      <xdr:colOff>50800</xdr:colOff>
      <xdr:row>58</xdr:row>
      <xdr:rowOff>114036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9914"/>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105800</xdr:rowOff>
    </xdr:from>
    <xdr:to>
      <xdr:col>10</xdr:col>
      <xdr:colOff>114300</xdr:colOff>
      <xdr:row>58</xdr:row>
      <xdr:rowOff>114036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9900"/>
          <a:ext cx="8890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30428</xdr:rowOff>
    </xdr:from>
    <xdr:to>
      <xdr:col>24</xdr:col>
      <xdr:colOff>114300</xdr:colOff>
      <xdr:row>58</xdr:row>
      <xdr:rowOff>132028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116805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52582</xdr:rowOff>
    </xdr:from>
    <xdr:to>
      <xdr:col>20</xdr:col>
      <xdr:colOff>38100</xdr:colOff>
      <xdr:row>58</xdr:row>
      <xdr:rowOff>154182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145309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55014</xdr:rowOff>
    </xdr:from>
    <xdr:to>
      <xdr:col>15</xdr:col>
      <xdr:colOff>101600</xdr:colOff>
      <xdr:row>58</xdr:row>
      <xdr:rowOff>156614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147741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63236</xdr:rowOff>
    </xdr:from>
    <xdr:to>
      <xdr:col>10</xdr:col>
      <xdr:colOff>165100</xdr:colOff>
      <xdr:row>58</xdr:row>
      <xdr:rowOff>164836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155963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0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55000</xdr:rowOff>
    </xdr:from>
    <xdr:to>
      <xdr:col>6</xdr:col>
      <xdr:colOff>38100</xdr:colOff>
      <xdr:row>58</xdr:row>
      <xdr:rowOff>156600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147727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148924</xdr:rowOff>
    </xdr:from>
    <xdr:to>
      <xdr:col>24</xdr:col>
      <xdr:colOff>63500</xdr:colOff>
      <xdr:row>77</xdr:row>
      <xdr:rowOff>159331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50574"/>
          <a:ext cx="8382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148924</xdr:rowOff>
    </xdr:from>
    <xdr:to>
      <xdr:col>19</xdr:col>
      <xdr:colOff>177800</xdr:colOff>
      <xdr:row>77</xdr:row>
      <xdr:rowOff>157583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0574"/>
          <a:ext cx="8890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157583</xdr:rowOff>
    </xdr:from>
    <xdr:to>
      <xdr:col>15</xdr:col>
      <xdr:colOff>50800</xdr:colOff>
      <xdr:row>78</xdr:row>
      <xdr:rowOff>1226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9233"/>
          <a:ext cx="8890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163601</xdr:rowOff>
    </xdr:from>
    <xdr:to>
      <xdr:col>10</xdr:col>
      <xdr:colOff>114300</xdr:colOff>
      <xdr:row>78</xdr:row>
      <xdr:rowOff>1226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65251"/>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108531</xdr:rowOff>
    </xdr:from>
    <xdr:to>
      <xdr:col>24</xdr:col>
      <xdr:colOff>114300</xdr:colOff>
      <xdr:row>78</xdr:row>
      <xdr:rowOff>38681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23458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98124</xdr:rowOff>
    </xdr:from>
    <xdr:to>
      <xdr:col>20</xdr:col>
      <xdr:colOff>38100</xdr:colOff>
      <xdr:row>78</xdr:row>
      <xdr:rowOff>28274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19401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106783</xdr:rowOff>
    </xdr:from>
    <xdr:to>
      <xdr:col>15</xdr:col>
      <xdr:colOff>101600</xdr:colOff>
      <xdr:row>78</xdr:row>
      <xdr:rowOff>36933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28060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121876</xdr:rowOff>
    </xdr:from>
    <xdr:to>
      <xdr:col>10</xdr:col>
      <xdr:colOff>165100</xdr:colOff>
      <xdr:row>78</xdr:row>
      <xdr:rowOff>52026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112801</xdr:rowOff>
    </xdr:from>
    <xdr:to>
      <xdr:col>6</xdr:col>
      <xdr:colOff>38100</xdr:colOff>
      <xdr:row>78</xdr:row>
      <xdr:rowOff>42951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34078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160716</xdr:rowOff>
    </xdr:from>
    <xdr:to>
      <xdr:col>24</xdr:col>
      <xdr:colOff>63500</xdr:colOff>
      <xdr:row>95</xdr:row>
      <xdr:rowOff>45372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05566"/>
          <a:ext cx="838200" cy="2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160716</xdr:rowOff>
    </xdr:from>
    <xdr:to>
      <xdr:col>19</xdr:col>
      <xdr:colOff>177800</xdr:colOff>
      <xdr:row>94</xdr:row>
      <xdr:rowOff>162613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05566"/>
          <a:ext cx="889000" cy="17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162613</xdr:rowOff>
    </xdr:from>
    <xdr:to>
      <xdr:col>15</xdr:col>
      <xdr:colOff>50800</xdr:colOff>
      <xdr:row>95</xdr:row>
      <xdr:rowOff>100381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78913"/>
          <a:ext cx="889000" cy="10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100381</xdr:rowOff>
    </xdr:from>
    <xdr:to>
      <xdr:col>10</xdr:col>
      <xdr:colOff>114300</xdr:colOff>
      <xdr:row>95</xdr:row>
      <xdr:rowOff>170583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88131"/>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166022</xdr:rowOff>
    </xdr:from>
    <xdr:to>
      <xdr:col>24</xdr:col>
      <xdr:colOff>114300</xdr:colOff>
      <xdr:row>95</xdr:row>
      <xdr:rowOff>96172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17449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109916</xdr:rowOff>
    </xdr:from>
    <xdr:to>
      <xdr:col>20</xdr:col>
      <xdr:colOff>38100</xdr:colOff>
      <xdr:row>94</xdr:row>
      <xdr:rowOff>40066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56593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111813</xdr:rowOff>
    </xdr:from>
    <xdr:to>
      <xdr:col>15</xdr:col>
      <xdr:colOff>101600</xdr:colOff>
      <xdr:row>95</xdr:row>
      <xdr:rowOff>41963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58490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49581</xdr:rowOff>
    </xdr:from>
    <xdr:to>
      <xdr:col>10</xdr:col>
      <xdr:colOff>165100</xdr:colOff>
      <xdr:row>95</xdr:row>
      <xdr:rowOff>151181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167708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119783</xdr:rowOff>
    </xdr:from>
    <xdr:to>
      <xdr:col>6</xdr:col>
      <xdr:colOff>38100</xdr:colOff>
      <xdr:row>96</xdr:row>
      <xdr:rowOff>49933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66460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30176</xdr:rowOff>
    </xdr:from>
    <xdr:to>
      <xdr:col>55</xdr:col>
      <xdr:colOff>0</xdr:colOff>
      <xdr:row>38</xdr:row>
      <xdr:rowOff>48167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45276"/>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76637</xdr:rowOff>
    </xdr:from>
    <xdr:to>
      <xdr:col>50</xdr:col>
      <xdr:colOff>114300</xdr:colOff>
      <xdr:row>38</xdr:row>
      <xdr:rowOff>48167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20287"/>
          <a:ext cx="889000" cy="14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76637</xdr:rowOff>
    </xdr:from>
    <xdr:to>
      <xdr:col>45</xdr:col>
      <xdr:colOff>177800</xdr:colOff>
      <xdr:row>38</xdr:row>
      <xdr:rowOff>99674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20287"/>
          <a:ext cx="889000" cy="1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72263</xdr:rowOff>
    </xdr:from>
    <xdr:to>
      <xdr:col>41</xdr:col>
      <xdr:colOff>50800</xdr:colOff>
      <xdr:row>38</xdr:row>
      <xdr:rowOff>99674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87363"/>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150826</xdr:rowOff>
    </xdr:from>
    <xdr:to>
      <xdr:col>55</xdr:col>
      <xdr:colOff>50800</xdr:colOff>
      <xdr:row>38</xdr:row>
      <xdr:rowOff>80976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65753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168817</xdr:rowOff>
    </xdr:from>
    <xdr:to>
      <xdr:col>50</xdr:col>
      <xdr:colOff>165100</xdr:colOff>
      <xdr:row>38</xdr:row>
      <xdr:rowOff>98967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90094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25837</xdr:rowOff>
    </xdr:from>
    <xdr:to>
      <xdr:col>46</xdr:col>
      <xdr:colOff>38100</xdr:colOff>
      <xdr:row>37</xdr:row>
      <xdr:rowOff>127437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118564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6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48874</xdr:rowOff>
    </xdr:from>
    <xdr:to>
      <xdr:col>41</xdr:col>
      <xdr:colOff>101600</xdr:colOff>
      <xdr:row>38</xdr:row>
      <xdr:rowOff>150474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141601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21463</xdr:rowOff>
    </xdr:from>
    <xdr:to>
      <xdr:col>36</xdr:col>
      <xdr:colOff>165100</xdr:colOff>
      <xdr:row>38</xdr:row>
      <xdr:rowOff>123063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20902</xdr:rowOff>
    </xdr:from>
    <xdr:to>
      <xdr:col>55</xdr:col>
      <xdr:colOff>0</xdr:colOff>
      <xdr:row>59</xdr:row>
      <xdr:rowOff>30262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6452"/>
          <a:ext cx="8382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16624</xdr:rowOff>
    </xdr:from>
    <xdr:to>
      <xdr:col>50</xdr:col>
      <xdr:colOff>114300</xdr:colOff>
      <xdr:row>59</xdr:row>
      <xdr:rowOff>20902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32174"/>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155003</xdr:rowOff>
    </xdr:from>
    <xdr:to>
      <xdr:col>45</xdr:col>
      <xdr:colOff>177800</xdr:colOff>
      <xdr:row>59</xdr:row>
      <xdr:rowOff>16624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99103"/>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155003</xdr:rowOff>
    </xdr:from>
    <xdr:to>
      <xdr:col>41</xdr:col>
      <xdr:colOff>50800</xdr:colOff>
      <xdr:row>59</xdr:row>
      <xdr:rowOff>17555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9103"/>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150912</xdr:rowOff>
    </xdr:from>
    <xdr:to>
      <xdr:col>55</xdr:col>
      <xdr:colOff>50800</xdr:colOff>
      <xdr:row>59</xdr:row>
      <xdr:rowOff>81062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65839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141552</xdr:rowOff>
    </xdr:from>
    <xdr:to>
      <xdr:col>50</xdr:col>
      <xdr:colOff>165100</xdr:colOff>
      <xdr:row>59</xdr:row>
      <xdr:rowOff>71702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62829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137274</xdr:rowOff>
    </xdr:from>
    <xdr:to>
      <xdr:col>46</xdr:col>
      <xdr:colOff>38100</xdr:colOff>
      <xdr:row>59</xdr:row>
      <xdr:rowOff>67424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58551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104203</xdr:rowOff>
    </xdr:from>
    <xdr:to>
      <xdr:col>41</xdr:col>
      <xdr:colOff>101600</xdr:colOff>
      <xdr:row>59</xdr:row>
      <xdr:rowOff>34353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25480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4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138205</xdr:rowOff>
    </xdr:from>
    <xdr:to>
      <xdr:col>36</xdr:col>
      <xdr:colOff>165100</xdr:colOff>
      <xdr:row>59</xdr:row>
      <xdr:rowOff>68355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59482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42999</xdr:rowOff>
    </xdr:from>
    <xdr:to>
      <xdr:col>55</xdr:col>
      <xdr:colOff>0</xdr:colOff>
      <xdr:row>79</xdr:row>
      <xdr:rowOff>44283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87549"/>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14847</xdr:rowOff>
    </xdr:from>
    <xdr:to>
      <xdr:col>50</xdr:col>
      <xdr:colOff>114300</xdr:colOff>
      <xdr:row>79</xdr:row>
      <xdr:rowOff>42999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593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71399</xdr:rowOff>
    </xdr:from>
    <xdr:to>
      <xdr:col>45</xdr:col>
      <xdr:colOff>177800</xdr:colOff>
      <xdr:row>79</xdr:row>
      <xdr:rowOff>14847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44499"/>
          <a:ext cx="889000" cy="1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71399</xdr:rowOff>
    </xdr:from>
    <xdr:to>
      <xdr:col>41</xdr:col>
      <xdr:colOff>50800</xdr:colOff>
      <xdr:row>79</xdr:row>
      <xdr:rowOff>18599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4499"/>
          <a:ext cx="889000" cy="1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164933</xdr:rowOff>
    </xdr:from>
    <xdr:to>
      <xdr:col>55</xdr:col>
      <xdr:colOff>50800</xdr:colOff>
      <xdr:row>79</xdr:row>
      <xdr:rowOff>95083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79860</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163649</xdr:rowOff>
    </xdr:from>
    <xdr:to>
      <xdr:col>50</xdr:col>
      <xdr:colOff>165100</xdr:colOff>
      <xdr:row>79</xdr:row>
      <xdr:rowOff>93799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135497</xdr:rowOff>
    </xdr:from>
    <xdr:to>
      <xdr:col>46</xdr:col>
      <xdr:colOff>38100</xdr:colOff>
      <xdr:row>79</xdr:row>
      <xdr:rowOff>65647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56774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20599</xdr:rowOff>
    </xdr:from>
    <xdr:to>
      <xdr:col>41</xdr:col>
      <xdr:colOff>101600</xdr:colOff>
      <xdr:row>78</xdr:row>
      <xdr:rowOff>122199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113326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4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139249</xdr:rowOff>
    </xdr:from>
    <xdr:to>
      <xdr:col>36</xdr:col>
      <xdr:colOff>165100</xdr:colOff>
      <xdr:row>79</xdr:row>
      <xdr:rowOff>69399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60526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112173</xdr:rowOff>
    </xdr:from>
    <xdr:to>
      <xdr:col>55</xdr:col>
      <xdr:colOff>0</xdr:colOff>
      <xdr:row>98</xdr:row>
      <xdr:rowOff>122734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14273"/>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112173</xdr:rowOff>
    </xdr:from>
    <xdr:to>
      <xdr:col>50</xdr:col>
      <xdr:colOff>114300</xdr:colOff>
      <xdr:row>98</xdr:row>
      <xdr:rowOff>117991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427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117991</xdr:rowOff>
    </xdr:from>
    <xdr:to>
      <xdr:col>45</xdr:col>
      <xdr:colOff>177800</xdr:colOff>
      <xdr:row>98</xdr:row>
      <xdr:rowOff>119850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20091"/>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119850</xdr:rowOff>
    </xdr:from>
    <xdr:to>
      <xdr:col>41</xdr:col>
      <xdr:colOff>50800</xdr:colOff>
      <xdr:row>98</xdr:row>
      <xdr:rowOff>120137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21950"/>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71934</xdr:rowOff>
    </xdr:from>
    <xdr:to>
      <xdr:col>55</xdr:col>
      <xdr:colOff>50800</xdr:colOff>
      <xdr:row>99</xdr:row>
      <xdr:rowOff>2084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158311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61373</xdr:rowOff>
    </xdr:from>
    <xdr:to>
      <xdr:col>50</xdr:col>
      <xdr:colOff>165100</xdr:colOff>
      <xdr:row>98</xdr:row>
      <xdr:rowOff>162973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154100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67191</xdr:rowOff>
    </xdr:from>
    <xdr:to>
      <xdr:col>46</xdr:col>
      <xdr:colOff>38100</xdr:colOff>
      <xdr:row>98</xdr:row>
      <xdr:rowOff>168791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159918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69050</xdr:rowOff>
    </xdr:from>
    <xdr:to>
      <xdr:col>41</xdr:col>
      <xdr:colOff>101600</xdr:colOff>
      <xdr:row>98</xdr:row>
      <xdr:rowOff>170650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161777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69337</xdr:rowOff>
    </xdr:from>
    <xdr:to>
      <xdr:col>36</xdr:col>
      <xdr:colOff>165100</xdr:colOff>
      <xdr:row>98</xdr:row>
      <xdr:rowOff>170937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4713</xdr:rowOff>
    </xdr:from>
    <xdr:to>
      <xdr:col>85</xdr:col>
      <xdr:colOff>127000</xdr:colOff>
      <xdr:row>79</xdr:row>
      <xdr:rowOff>5248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49263"/>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4322</xdr:rowOff>
    </xdr:from>
    <xdr:to>
      <xdr:col>81</xdr:col>
      <xdr:colOff>50800</xdr:colOff>
      <xdr:row>79</xdr:row>
      <xdr:rowOff>4713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48872"/>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4322</xdr:rowOff>
    </xdr:from>
    <xdr:to>
      <xdr:col>76</xdr:col>
      <xdr:colOff>114300</xdr:colOff>
      <xdr:row>79</xdr:row>
      <xdr:rowOff>6028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48872"/>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6028</xdr:rowOff>
    </xdr:from>
    <xdr:to>
      <xdr:col>71</xdr:col>
      <xdr:colOff>177800</xdr:colOff>
      <xdr:row>79</xdr:row>
      <xdr:rowOff>6648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5057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125898</xdr:rowOff>
    </xdr:from>
    <xdr:to>
      <xdr:col>85</xdr:col>
      <xdr:colOff>177800</xdr:colOff>
      <xdr:row>79</xdr:row>
      <xdr:rowOff>56048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40825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125363</xdr:rowOff>
    </xdr:from>
    <xdr:to>
      <xdr:col>81</xdr:col>
      <xdr:colOff>101600</xdr:colOff>
      <xdr:row>79</xdr:row>
      <xdr:rowOff>55513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46640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124972</xdr:rowOff>
    </xdr:from>
    <xdr:to>
      <xdr:col>76</xdr:col>
      <xdr:colOff>165100</xdr:colOff>
      <xdr:row>79</xdr:row>
      <xdr:rowOff>55122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46249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126678</xdr:rowOff>
    </xdr:from>
    <xdr:to>
      <xdr:col>72</xdr:col>
      <xdr:colOff>38100</xdr:colOff>
      <xdr:row>79</xdr:row>
      <xdr:rowOff>56828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47955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127298</xdr:rowOff>
    </xdr:from>
    <xdr:to>
      <xdr:col>67</xdr:col>
      <xdr:colOff>101600</xdr:colOff>
      <xdr:row>79</xdr:row>
      <xdr:rowOff>57448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48575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110182</xdr:rowOff>
    </xdr:from>
    <xdr:to>
      <xdr:col>85</xdr:col>
      <xdr:colOff>127000</xdr:colOff>
      <xdr:row>98</xdr:row>
      <xdr:rowOff>138680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2282"/>
          <a:ext cx="8382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110182</xdr:rowOff>
    </xdr:from>
    <xdr:to>
      <xdr:col>81</xdr:col>
      <xdr:colOff>50800</xdr:colOff>
      <xdr:row>98</xdr:row>
      <xdr:rowOff>138742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2282"/>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138742</xdr:rowOff>
    </xdr:from>
    <xdr:to>
      <xdr:col>76</xdr:col>
      <xdr:colOff>114300</xdr:colOff>
      <xdr:row>98</xdr:row>
      <xdr:rowOff>139698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40842"/>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138764</xdr:rowOff>
    </xdr:from>
    <xdr:to>
      <xdr:col>71</xdr:col>
      <xdr:colOff>177800</xdr:colOff>
      <xdr:row>98</xdr:row>
      <xdr:rowOff>139698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4086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87880</xdr:rowOff>
    </xdr:from>
    <xdr:to>
      <xdr:col>85</xdr:col>
      <xdr:colOff>177800</xdr:colOff>
      <xdr:row>99</xdr:row>
      <xdr:rowOff>18030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2807</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59382</xdr:rowOff>
    </xdr:from>
    <xdr:to>
      <xdr:col>81</xdr:col>
      <xdr:colOff>101600</xdr:colOff>
      <xdr:row>98</xdr:row>
      <xdr:rowOff>160982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87942</xdr:rowOff>
    </xdr:from>
    <xdr:to>
      <xdr:col>76</xdr:col>
      <xdr:colOff>165100</xdr:colOff>
      <xdr:row>99</xdr:row>
      <xdr:rowOff>18092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9219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88898</xdr:rowOff>
    </xdr:from>
    <xdr:to>
      <xdr:col>72</xdr:col>
      <xdr:colOff>38100</xdr:colOff>
      <xdr:row>99</xdr:row>
      <xdr:rowOff>19048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10175</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78650" y="16983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87964</xdr:rowOff>
    </xdr:from>
    <xdr:to>
      <xdr:col>67</xdr:col>
      <xdr:colOff>101600</xdr:colOff>
      <xdr:row>99</xdr:row>
      <xdr:rowOff>18114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9241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126898</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613298"/>
          <a:ext cx="1269" cy="927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73575</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38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126898</xdr:rowOff>
    </xdr:from>
    <xdr:to>
      <xdr:col>116</xdr:col>
      <xdr:colOff>152400</xdr:colOff>
      <xdr:row>32</xdr:row>
      <xdr:rowOff>126898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61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15684</xdr:rowOff>
    </xdr:from>
    <xdr:to>
      <xdr:col>116</xdr:col>
      <xdr:colOff>63500</xdr:colOff>
      <xdr:row>37</xdr:row>
      <xdr:rowOff>103296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359334"/>
          <a:ext cx="838200" cy="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70242</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138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91815</xdr:rowOff>
    </xdr:from>
    <xdr:to>
      <xdr:col>116</xdr:col>
      <xdr:colOff>114300</xdr:colOff>
      <xdr:row>38</xdr:row>
      <xdr:rowOff>21965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141643</xdr:rowOff>
    </xdr:from>
    <xdr:to>
      <xdr:col>111</xdr:col>
      <xdr:colOff>177800</xdr:colOff>
      <xdr:row>37</xdr:row>
      <xdr:rowOff>15684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5285143"/>
          <a:ext cx="889000" cy="107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66954</xdr:rowOff>
    </xdr:from>
    <xdr:to>
      <xdr:col>112</xdr:col>
      <xdr:colOff>38100</xdr:colOff>
      <xdr:row>37</xdr:row>
      <xdr:rowOff>168554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159681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5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141643</xdr:rowOff>
    </xdr:from>
    <xdr:to>
      <xdr:col>107</xdr:col>
      <xdr:colOff>50800</xdr:colOff>
      <xdr:row>31</xdr:row>
      <xdr:rowOff>115811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5285143"/>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46381</xdr:rowOff>
    </xdr:from>
    <xdr:to>
      <xdr:col>107</xdr:col>
      <xdr:colOff>101600</xdr:colOff>
      <xdr:row>37</xdr:row>
      <xdr:rowOff>147981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139107</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4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115811</xdr:rowOff>
    </xdr:from>
    <xdr:to>
      <xdr:col>102</xdr:col>
      <xdr:colOff>114300</xdr:colOff>
      <xdr:row>32</xdr:row>
      <xdr:rowOff>107982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430761"/>
          <a:ext cx="889000" cy="16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39351</xdr:rowOff>
    </xdr:from>
    <xdr:to>
      <xdr:col>102</xdr:col>
      <xdr:colOff>165100</xdr:colOff>
      <xdr:row>37</xdr:row>
      <xdr:rowOff>140951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3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132078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47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xdr:rowOff>
    </xdr:from>
    <xdr:to>
      <xdr:col>98</xdr:col>
      <xdr:colOff>38100</xdr:colOff>
      <xdr:row>37</xdr:row>
      <xdr:rowOff>116205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107332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52496</xdr:rowOff>
    </xdr:from>
    <xdr:to>
      <xdr:col>116</xdr:col>
      <xdr:colOff>114300</xdr:colOff>
      <xdr:row>37</xdr:row>
      <xdr:rowOff>154096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11873</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18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136334</xdr:rowOff>
    </xdr:from>
    <xdr:to>
      <xdr:col>112</xdr:col>
      <xdr:colOff>38100</xdr:colOff>
      <xdr:row>37</xdr:row>
      <xdr:rowOff>66484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83011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0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90843</xdr:rowOff>
    </xdr:from>
    <xdr:to>
      <xdr:col>107</xdr:col>
      <xdr:colOff>101600</xdr:colOff>
      <xdr:row>31</xdr:row>
      <xdr:rowOff>20993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523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37520</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0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65011</xdr:rowOff>
    </xdr:from>
    <xdr:to>
      <xdr:col>102</xdr:col>
      <xdr:colOff>165100</xdr:colOff>
      <xdr:row>31</xdr:row>
      <xdr:rowOff>166611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3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11688</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15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57182</xdr:rowOff>
    </xdr:from>
    <xdr:to>
      <xdr:col>98</xdr:col>
      <xdr:colOff>38100</xdr:colOff>
      <xdr:row>32</xdr:row>
      <xdr:rowOff>158782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5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3859</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3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98378</xdr:rowOff>
    </xdr:from>
    <xdr:to>
      <xdr:col>116</xdr:col>
      <xdr:colOff>63500</xdr:colOff>
      <xdr:row>59</xdr:row>
      <xdr:rowOff>98378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21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98367</xdr:rowOff>
    </xdr:from>
    <xdr:to>
      <xdr:col>111</xdr:col>
      <xdr:colOff>177800</xdr:colOff>
      <xdr:row>59</xdr:row>
      <xdr:rowOff>98378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213917"/>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98367</xdr:rowOff>
    </xdr:from>
    <xdr:to>
      <xdr:col>107</xdr:col>
      <xdr:colOff>50800</xdr:colOff>
      <xdr:row>59</xdr:row>
      <xdr:rowOff>98367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21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98356</xdr:rowOff>
    </xdr:from>
    <xdr:to>
      <xdr:col>102</xdr:col>
      <xdr:colOff>114300</xdr:colOff>
      <xdr:row>59</xdr:row>
      <xdr:rowOff>98367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21390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47578</xdr:rowOff>
    </xdr:from>
    <xdr:to>
      <xdr:col>116</xdr:col>
      <xdr:colOff>114300</xdr:colOff>
      <xdr:row>59</xdr:row>
      <xdr:rowOff>149178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13932"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946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47578</xdr:rowOff>
    </xdr:from>
    <xdr:to>
      <xdr:col>112</xdr:col>
      <xdr:colOff>38100</xdr:colOff>
      <xdr:row>59</xdr:row>
      <xdr:rowOff>149178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140305</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66333" y="10255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47567</xdr:rowOff>
    </xdr:from>
    <xdr:to>
      <xdr:col>107</xdr:col>
      <xdr:colOff>101600</xdr:colOff>
      <xdr:row>59</xdr:row>
      <xdr:rowOff>149167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140294</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77333" y="10255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47567</xdr:rowOff>
    </xdr:from>
    <xdr:to>
      <xdr:col>102</xdr:col>
      <xdr:colOff>165100</xdr:colOff>
      <xdr:row>59</xdr:row>
      <xdr:rowOff>149167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140294</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88333" y="10255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47556</xdr:rowOff>
    </xdr:from>
    <xdr:to>
      <xdr:col>98</xdr:col>
      <xdr:colOff>38100</xdr:colOff>
      <xdr:row>59</xdr:row>
      <xdr:rowOff>149156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140283</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99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159944</xdr:rowOff>
    </xdr:from>
    <xdr:to>
      <xdr:col>116</xdr:col>
      <xdr:colOff>63500</xdr:colOff>
      <xdr:row>78</xdr:row>
      <xdr:rowOff>161669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533044"/>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100822</xdr:rowOff>
    </xdr:from>
    <xdr:to>
      <xdr:col>111</xdr:col>
      <xdr:colOff>177800</xdr:colOff>
      <xdr:row>78</xdr:row>
      <xdr:rowOff>161669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73922"/>
          <a:ext cx="889000" cy="6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100822</xdr:rowOff>
    </xdr:from>
    <xdr:to>
      <xdr:col>107</xdr:col>
      <xdr:colOff>50800</xdr:colOff>
      <xdr:row>78</xdr:row>
      <xdr:rowOff>127741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73922"/>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127741</xdr:rowOff>
    </xdr:from>
    <xdr:to>
      <xdr:col>102</xdr:col>
      <xdr:colOff>114300</xdr:colOff>
      <xdr:row>78</xdr:row>
      <xdr:rowOff>138322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500841"/>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109144</xdr:rowOff>
    </xdr:from>
    <xdr:to>
      <xdr:col>116</xdr:col>
      <xdr:colOff>114300</xdr:colOff>
      <xdr:row>79</xdr:row>
      <xdr:rowOff>39294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24071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110869</xdr:rowOff>
    </xdr:from>
    <xdr:to>
      <xdr:col>112</xdr:col>
      <xdr:colOff>38100</xdr:colOff>
      <xdr:row>79</xdr:row>
      <xdr:rowOff>41019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32146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50022</xdr:rowOff>
    </xdr:from>
    <xdr:to>
      <xdr:col>107</xdr:col>
      <xdr:colOff>101600</xdr:colOff>
      <xdr:row>78</xdr:row>
      <xdr:rowOff>151622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142749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1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76941</xdr:rowOff>
    </xdr:from>
    <xdr:to>
      <xdr:col>102</xdr:col>
      <xdr:colOff>165100</xdr:colOff>
      <xdr:row>79</xdr:row>
      <xdr:rowOff>7091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169668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87522</xdr:rowOff>
    </xdr:from>
    <xdr:to>
      <xdr:col>98</xdr:col>
      <xdr:colOff>38100</xdr:colOff>
      <xdr:row>79</xdr:row>
      <xdr:rowOff>17672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8799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5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治体の規模が小さく平野部に位置しているため、インフラや公共施設に関する経費が少なく、廃棄物処理・下水道・介護保険・消防を一部事務組合で実施していることから、全体的に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義務的経費については、人件費は増加、物件費は各種システム更新等による増加、補助費等はこども園増築による増加などにより増加した。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普通建設事業費は、新規整備・更新整備ともに減少したが、インフラや公共施設の計画的な維持管理を図っていく必要がある。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臨時的要素を除くと増加傾向にあり、経常収支比率の上昇による財政硬直化の要因となっている。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今後も事業の適切な見直しを行い健全な財政運営に努める。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3,271
3,221
3.47
2,161,891
1,923,995
219,593
1,293,885
1,868,859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163260</xdr:rowOff>
    </xdr:from>
    <xdr:to>
      <xdr:col>24</xdr:col>
      <xdr:colOff>63500</xdr:colOff>
      <xdr:row>38</xdr:row>
      <xdr:rowOff>168389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678360"/>
          <a:ext cx="8382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158302</xdr:rowOff>
    </xdr:from>
    <xdr:to>
      <xdr:col>19</xdr:col>
      <xdr:colOff>177800</xdr:colOff>
      <xdr:row>38</xdr:row>
      <xdr:rowOff>163260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673402"/>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147744</xdr:rowOff>
    </xdr:from>
    <xdr:to>
      <xdr:col>15</xdr:col>
      <xdr:colOff>50800</xdr:colOff>
      <xdr:row>38</xdr:row>
      <xdr:rowOff>158302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62844"/>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147744</xdr:rowOff>
    </xdr:from>
    <xdr:to>
      <xdr:col>10</xdr:col>
      <xdr:colOff>114300</xdr:colOff>
      <xdr:row>38</xdr:row>
      <xdr:rowOff>169475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62844"/>
          <a:ext cx="889000" cy="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117589</xdr:rowOff>
    </xdr:from>
    <xdr:to>
      <xdr:col>24</xdr:col>
      <xdr:colOff>114300</xdr:colOff>
      <xdr:row>39</xdr:row>
      <xdr:rowOff>47739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32516</xdr:rowOff>
    </xdr:from>
    <xdr:ext cx="469744"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112460</xdr:rowOff>
    </xdr:from>
    <xdr:to>
      <xdr:col>20</xdr:col>
      <xdr:colOff>38100</xdr:colOff>
      <xdr:row>39</xdr:row>
      <xdr:rowOff>42610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33737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107502</xdr:rowOff>
    </xdr:from>
    <xdr:to>
      <xdr:col>15</xdr:col>
      <xdr:colOff>101600</xdr:colOff>
      <xdr:row>39</xdr:row>
      <xdr:rowOff>37652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28779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7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96944</xdr:rowOff>
    </xdr:from>
    <xdr:to>
      <xdr:col>10</xdr:col>
      <xdr:colOff>165100</xdr:colOff>
      <xdr:row>39</xdr:row>
      <xdr:rowOff>27094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18221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0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118675</xdr:rowOff>
    </xdr:from>
    <xdr:to>
      <xdr:col>6</xdr:col>
      <xdr:colOff>38100</xdr:colOff>
      <xdr:row>39</xdr:row>
      <xdr:rowOff>48825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39952</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7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160278</xdr:rowOff>
    </xdr:from>
    <xdr:to>
      <xdr:col>24</xdr:col>
      <xdr:colOff>63500</xdr:colOff>
      <xdr:row>59</xdr:row>
      <xdr:rowOff>1849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04378"/>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136391</xdr:rowOff>
    </xdr:from>
    <xdr:to>
      <xdr:col>19</xdr:col>
      <xdr:colOff>177800</xdr:colOff>
      <xdr:row>58</xdr:row>
      <xdr:rowOff>160278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80491"/>
          <a:ext cx="889000" cy="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136391</xdr:rowOff>
    </xdr:from>
    <xdr:to>
      <xdr:col>15</xdr:col>
      <xdr:colOff>50800</xdr:colOff>
      <xdr:row>59</xdr:row>
      <xdr:rowOff>8979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80491"/>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752</xdr:rowOff>
    </xdr:from>
    <xdr:to>
      <xdr:col>10</xdr:col>
      <xdr:colOff>114300</xdr:colOff>
      <xdr:row>59</xdr:row>
      <xdr:rowOff>8979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16302"/>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122499</xdr:rowOff>
    </xdr:from>
    <xdr:to>
      <xdr:col>24</xdr:col>
      <xdr:colOff>114300</xdr:colOff>
      <xdr:row>59</xdr:row>
      <xdr:rowOff>52649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37426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109478</xdr:rowOff>
    </xdr:from>
    <xdr:to>
      <xdr:col>20</xdr:col>
      <xdr:colOff>38100</xdr:colOff>
      <xdr:row>59</xdr:row>
      <xdr:rowOff>39628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30755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4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85591</xdr:rowOff>
    </xdr:from>
    <xdr:to>
      <xdr:col>15</xdr:col>
      <xdr:colOff>101600</xdr:colOff>
      <xdr:row>59</xdr:row>
      <xdr:rowOff>15741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6868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2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129629</xdr:rowOff>
    </xdr:from>
    <xdr:to>
      <xdr:col>10</xdr:col>
      <xdr:colOff>165100</xdr:colOff>
      <xdr:row>59</xdr:row>
      <xdr:rowOff>59779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50906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121402</xdr:rowOff>
    </xdr:from>
    <xdr:to>
      <xdr:col>6</xdr:col>
      <xdr:colOff>38100</xdr:colOff>
      <xdr:row>59</xdr:row>
      <xdr:rowOff>51552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42679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5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143898</xdr:rowOff>
    </xdr:from>
    <xdr:to>
      <xdr:col>24</xdr:col>
      <xdr:colOff>63500</xdr:colOff>
      <xdr:row>76</xdr:row>
      <xdr:rowOff>169692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74098"/>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143898</xdr:rowOff>
    </xdr:from>
    <xdr:to>
      <xdr:col>19</xdr:col>
      <xdr:colOff>177800</xdr:colOff>
      <xdr:row>76</xdr:row>
      <xdr:rowOff>158558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4098"/>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158558</xdr:rowOff>
    </xdr:from>
    <xdr:to>
      <xdr:col>15</xdr:col>
      <xdr:colOff>50800</xdr:colOff>
      <xdr:row>77</xdr:row>
      <xdr:rowOff>90216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88758"/>
          <a:ext cx="889000" cy="10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36672</xdr:rowOff>
    </xdr:from>
    <xdr:to>
      <xdr:col>15</xdr:col>
      <xdr:colOff>101600</xdr:colOff>
      <xdr:row>76</xdr:row>
      <xdr:rowOff>138272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154799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90216</xdr:rowOff>
    </xdr:from>
    <xdr:to>
      <xdr:col>10</xdr:col>
      <xdr:colOff>114300</xdr:colOff>
      <xdr:row>77</xdr:row>
      <xdr:rowOff>111522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1866"/>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59758</xdr:rowOff>
    </xdr:from>
    <xdr:to>
      <xdr:col>10</xdr:col>
      <xdr:colOff>165100</xdr:colOff>
      <xdr:row>76</xdr:row>
      <xdr:rowOff>161358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56029</xdr:rowOff>
    </xdr:from>
    <xdr:to>
      <xdr:col>6</xdr:col>
      <xdr:colOff>38100</xdr:colOff>
      <xdr:row>76</xdr:row>
      <xdr:rowOff>157629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118892</xdr:rowOff>
    </xdr:from>
    <xdr:to>
      <xdr:col>24</xdr:col>
      <xdr:colOff>114300</xdr:colOff>
      <xdr:row>77</xdr:row>
      <xdr:rowOff>49042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33819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93098</xdr:rowOff>
    </xdr:from>
    <xdr:to>
      <xdr:col>20</xdr:col>
      <xdr:colOff>38100</xdr:colOff>
      <xdr:row>77</xdr:row>
      <xdr:rowOff>23248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107758</xdr:rowOff>
    </xdr:from>
    <xdr:to>
      <xdr:col>15</xdr:col>
      <xdr:colOff>101600</xdr:colOff>
      <xdr:row>77</xdr:row>
      <xdr:rowOff>37908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29035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39416</xdr:rowOff>
    </xdr:from>
    <xdr:to>
      <xdr:col>10</xdr:col>
      <xdr:colOff>165100</xdr:colOff>
      <xdr:row>77</xdr:row>
      <xdr:rowOff>141016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132143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60722</xdr:rowOff>
    </xdr:from>
    <xdr:to>
      <xdr:col>6</xdr:col>
      <xdr:colOff>38100</xdr:colOff>
      <xdr:row>77</xdr:row>
      <xdr:rowOff>162322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153449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142596</xdr:rowOff>
    </xdr:from>
    <xdr:to>
      <xdr:col>24</xdr:col>
      <xdr:colOff>63500</xdr:colOff>
      <xdr:row>98</xdr:row>
      <xdr:rowOff>145334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4696"/>
          <a:ext cx="8382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142596</xdr:rowOff>
    </xdr:from>
    <xdr:to>
      <xdr:col>19</xdr:col>
      <xdr:colOff>177800</xdr:colOff>
      <xdr:row>98</xdr:row>
      <xdr:rowOff>170259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4696"/>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166621</xdr:rowOff>
    </xdr:from>
    <xdr:to>
      <xdr:col>15</xdr:col>
      <xdr:colOff>50800</xdr:colOff>
      <xdr:row>98</xdr:row>
      <xdr:rowOff>170259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872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166621</xdr:rowOff>
    </xdr:from>
    <xdr:to>
      <xdr:col>10</xdr:col>
      <xdr:colOff>114300</xdr:colOff>
      <xdr:row>98</xdr:row>
      <xdr:rowOff>169363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872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94534</xdr:rowOff>
    </xdr:from>
    <xdr:to>
      <xdr:col>24</xdr:col>
      <xdr:colOff>114300</xdr:colOff>
      <xdr:row>99</xdr:row>
      <xdr:rowOff>24684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9461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91796</xdr:rowOff>
    </xdr:from>
    <xdr:to>
      <xdr:col>20</xdr:col>
      <xdr:colOff>38100</xdr:colOff>
      <xdr:row>99</xdr:row>
      <xdr:rowOff>21946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119459</xdr:rowOff>
    </xdr:from>
    <xdr:to>
      <xdr:col>15</xdr:col>
      <xdr:colOff>101600</xdr:colOff>
      <xdr:row>99</xdr:row>
      <xdr:rowOff>49609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40736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115821</xdr:rowOff>
    </xdr:from>
    <xdr:to>
      <xdr:col>10</xdr:col>
      <xdr:colOff>165100</xdr:colOff>
      <xdr:row>99</xdr:row>
      <xdr:rowOff>45971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37098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118563</xdr:rowOff>
    </xdr:from>
    <xdr:to>
      <xdr:col>6</xdr:col>
      <xdr:colOff>38100</xdr:colOff>
      <xdr:row>99</xdr:row>
      <xdr:rowOff>48713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39840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99290</xdr:rowOff>
    </xdr:from>
    <xdr:to>
      <xdr:col>55</xdr:col>
      <xdr:colOff>0</xdr:colOff>
      <xdr:row>58</xdr:row>
      <xdr:rowOff>111859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3390"/>
          <a:ext cx="8382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99290</xdr:rowOff>
    </xdr:from>
    <xdr:to>
      <xdr:col>50</xdr:col>
      <xdr:colOff>114300</xdr:colOff>
      <xdr:row>58</xdr:row>
      <xdr:rowOff>103981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3390"/>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103981</xdr:rowOff>
    </xdr:from>
    <xdr:to>
      <xdr:col>45</xdr:col>
      <xdr:colOff>177800</xdr:colOff>
      <xdr:row>58</xdr:row>
      <xdr:rowOff>105263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8081"/>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93097</xdr:rowOff>
    </xdr:from>
    <xdr:to>
      <xdr:col>41</xdr:col>
      <xdr:colOff>50800</xdr:colOff>
      <xdr:row>58</xdr:row>
      <xdr:rowOff>105263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7197"/>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61059</xdr:rowOff>
    </xdr:from>
    <xdr:to>
      <xdr:col>55</xdr:col>
      <xdr:colOff>50800</xdr:colOff>
      <xdr:row>58</xdr:row>
      <xdr:rowOff>162659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147436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48490</xdr:rowOff>
    </xdr:from>
    <xdr:to>
      <xdr:col>50</xdr:col>
      <xdr:colOff>165100</xdr:colOff>
      <xdr:row>58</xdr:row>
      <xdr:rowOff>150090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141217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53181</xdr:rowOff>
    </xdr:from>
    <xdr:to>
      <xdr:col>46</xdr:col>
      <xdr:colOff>38100</xdr:colOff>
      <xdr:row>58</xdr:row>
      <xdr:rowOff>154781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54463</xdr:rowOff>
    </xdr:from>
    <xdr:to>
      <xdr:col>41</xdr:col>
      <xdr:colOff>101600</xdr:colOff>
      <xdr:row>58</xdr:row>
      <xdr:rowOff>156063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147190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42297</xdr:rowOff>
    </xdr:from>
    <xdr:to>
      <xdr:col>36</xdr:col>
      <xdr:colOff>165100</xdr:colOff>
      <xdr:row>58</xdr:row>
      <xdr:rowOff>143897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135024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42208</xdr:rowOff>
    </xdr:from>
    <xdr:to>
      <xdr:col>55</xdr:col>
      <xdr:colOff>0</xdr:colOff>
      <xdr:row>79</xdr:row>
      <xdr:rowOff>42599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86758"/>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42328</xdr:rowOff>
    </xdr:from>
    <xdr:to>
      <xdr:col>50</xdr:col>
      <xdr:colOff>114300</xdr:colOff>
      <xdr:row>79</xdr:row>
      <xdr:rowOff>42599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86878"/>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38131</xdr:rowOff>
    </xdr:from>
    <xdr:to>
      <xdr:col>45</xdr:col>
      <xdr:colOff>177800</xdr:colOff>
      <xdr:row>79</xdr:row>
      <xdr:rowOff>42328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82681"/>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38131</xdr:rowOff>
    </xdr:from>
    <xdr:to>
      <xdr:col>41</xdr:col>
      <xdr:colOff>50800</xdr:colOff>
      <xdr:row>79</xdr:row>
      <xdr:rowOff>42695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82681"/>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162858</xdr:rowOff>
    </xdr:from>
    <xdr:to>
      <xdr:col>55</xdr:col>
      <xdr:colOff>50800</xdr:colOff>
      <xdr:row>79</xdr:row>
      <xdr:rowOff>93008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77785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5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163249</xdr:rowOff>
    </xdr:from>
    <xdr:to>
      <xdr:col>50</xdr:col>
      <xdr:colOff>165100</xdr:colOff>
      <xdr:row>79</xdr:row>
      <xdr:rowOff>93399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84526</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2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162978</xdr:rowOff>
    </xdr:from>
    <xdr:to>
      <xdr:col>46</xdr:col>
      <xdr:colOff>38100</xdr:colOff>
      <xdr:row>79</xdr:row>
      <xdr:rowOff>93128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84255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2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158781</xdr:rowOff>
    </xdr:from>
    <xdr:to>
      <xdr:col>41</xdr:col>
      <xdr:colOff>101600</xdr:colOff>
      <xdr:row>79</xdr:row>
      <xdr:rowOff>88931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163345</xdr:rowOff>
    </xdr:from>
    <xdr:to>
      <xdr:col>36</xdr:col>
      <xdr:colOff>165100</xdr:colOff>
      <xdr:row>79</xdr:row>
      <xdr:rowOff>93495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84622</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2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157085</xdr:rowOff>
    </xdr:from>
    <xdr:to>
      <xdr:col>55</xdr:col>
      <xdr:colOff>0</xdr:colOff>
      <xdr:row>97</xdr:row>
      <xdr:rowOff>158358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7735"/>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143563</xdr:rowOff>
    </xdr:from>
    <xdr:to>
      <xdr:col>50</xdr:col>
      <xdr:colOff>114300</xdr:colOff>
      <xdr:row>97</xdr:row>
      <xdr:rowOff>157085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74213"/>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85151</xdr:rowOff>
    </xdr:from>
    <xdr:to>
      <xdr:col>45</xdr:col>
      <xdr:colOff>177800</xdr:colOff>
      <xdr:row>97</xdr:row>
      <xdr:rowOff>143563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15801"/>
          <a:ext cx="889000" cy="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85151</xdr:rowOff>
    </xdr:from>
    <xdr:to>
      <xdr:col>41</xdr:col>
      <xdr:colOff>50800</xdr:colOff>
      <xdr:row>97</xdr:row>
      <xdr:rowOff>142167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5801"/>
          <a:ext cx="889000" cy="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107558</xdr:rowOff>
    </xdr:from>
    <xdr:to>
      <xdr:col>55</xdr:col>
      <xdr:colOff>50800</xdr:colOff>
      <xdr:row>98</xdr:row>
      <xdr:rowOff>37708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106285</xdr:rowOff>
    </xdr:from>
    <xdr:to>
      <xdr:col>50</xdr:col>
      <xdr:colOff>165100</xdr:colOff>
      <xdr:row>98</xdr:row>
      <xdr:rowOff>36435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27562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92763</xdr:rowOff>
    </xdr:from>
    <xdr:to>
      <xdr:col>46</xdr:col>
      <xdr:colOff>38100</xdr:colOff>
      <xdr:row>98</xdr:row>
      <xdr:rowOff>22913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14040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34351</xdr:rowOff>
    </xdr:from>
    <xdr:to>
      <xdr:col>41</xdr:col>
      <xdr:colOff>101600</xdr:colOff>
      <xdr:row>97</xdr:row>
      <xdr:rowOff>135951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152478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4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91367</xdr:rowOff>
    </xdr:from>
    <xdr:to>
      <xdr:col>36</xdr:col>
      <xdr:colOff>165100</xdr:colOff>
      <xdr:row>98</xdr:row>
      <xdr:rowOff>21517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42581</xdr:rowOff>
    </xdr:from>
    <xdr:to>
      <xdr:col>85</xdr:col>
      <xdr:colOff>127000</xdr:colOff>
      <xdr:row>39</xdr:row>
      <xdr:rowOff>44090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729131"/>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42218</xdr:rowOff>
    </xdr:from>
    <xdr:to>
      <xdr:col>81</xdr:col>
      <xdr:colOff>50800</xdr:colOff>
      <xdr:row>39</xdr:row>
      <xdr:rowOff>44090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728768"/>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42218</xdr:rowOff>
    </xdr:from>
    <xdr:to>
      <xdr:col>76</xdr:col>
      <xdr:colOff>114300</xdr:colOff>
      <xdr:row>39</xdr:row>
      <xdr:rowOff>50069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728768"/>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50069</xdr:rowOff>
    </xdr:from>
    <xdr:to>
      <xdr:col>71</xdr:col>
      <xdr:colOff>177800</xdr:colOff>
      <xdr:row>39</xdr:row>
      <xdr:rowOff>50438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736619"/>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163231</xdr:rowOff>
    </xdr:from>
    <xdr:to>
      <xdr:col>85</xdr:col>
      <xdr:colOff>177800</xdr:colOff>
      <xdr:row>39</xdr:row>
      <xdr:rowOff>93381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78158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164740</xdr:rowOff>
    </xdr:from>
    <xdr:to>
      <xdr:col>81</xdr:col>
      <xdr:colOff>101600</xdr:colOff>
      <xdr:row>39</xdr:row>
      <xdr:rowOff>94890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7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86017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162868</xdr:rowOff>
    </xdr:from>
    <xdr:to>
      <xdr:col>76</xdr:col>
      <xdr:colOff>165100</xdr:colOff>
      <xdr:row>39</xdr:row>
      <xdr:rowOff>93018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84145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170719</xdr:rowOff>
    </xdr:from>
    <xdr:to>
      <xdr:col>72</xdr:col>
      <xdr:colOff>38100</xdr:colOff>
      <xdr:row>39</xdr:row>
      <xdr:rowOff>100869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91996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171088</xdr:rowOff>
    </xdr:from>
    <xdr:to>
      <xdr:col>67</xdr:col>
      <xdr:colOff>101600</xdr:colOff>
      <xdr:row>39</xdr:row>
      <xdr:rowOff>101238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92365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146723</xdr:rowOff>
    </xdr:from>
    <xdr:to>
      <xdr:col>85</xdr:col>
      <xdr:colOff>127000</xdr:colOff>
      <xdr:row>58</xdr:row>
      <xdr:rowOff>161565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10090823"/>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146726</xdr:rowOff>
    </xdr:from>
    <xdr:to>
      <xdr:col>81</xdr:col>
      <xdr:colOff>50800</xdr:colOff>
      <xdr:row>58</xdr:row>
      <xdr:rowOff>161565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10090826"/>
          <a:ext cx="8890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146726</xdr:rowOff>
    </xdr:from>
    <xdr:to>
      <xdr:col>76</xdr:col>
      <xdr:colOff>114300</xdr:colOff>
      <xdr:row>58</xdr:row>
      <xdr:rowOff>167511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10090826"/>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147580</xdr:rowOff>
    </xdr:from>
    <xdr:to>
      <xdr:col>71</xdr:col>
      <xdr:colOff>177800</xdr:colOff>
      <xdr:row>58</xdr:row>
      <xdr:rowOff>167511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91680"/>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95923</xdr:rowOff>
    </xdr:from>
    <xdr:to>
      <xdr:col>85</xdr:col>
      <xdr:colOff>177800</xdr:colOff>
      <xdr:row>59</xdr:row>
      <xdr:rowOff>26073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100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110765</xdr:rowOff>
    </xdr:from>
    <xdr:to>
      <xdr:col>81</xdr:col>
      <xdr:colOff>101600</xdr:colOff>
      <xdr:row>59</xdr:row>
      <xdr:rowOff>40915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32042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95926</xdr:rowOff>
    </xdr:from>
    <xdr:to>
      <xdr:col>76</xdr:col>
      <xdr:colOff>165100</xdr:colOff>
      <xdr:row>59</xdr:row>
      <xdr:rowOff>26076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17203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116711</xdr:rowOff>
    </xdr:from>
    <xdr:to>
      <xdr:col>72</xdr:col>
      <xdr:colOff>38100</xdr:colOff>
      <xdr:row>59</xdr:row>
      <xdr:rowOff>46861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37988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96780</xdr:rowOff>
    </xdr:from>
    <xdr:to>
      <xdr:col>67</xdr:col>
      <xdr:colOff>101600</xdr:colOff>
      <xdr:row>59</xdr:row>
      <xdr:rowOff>26930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18057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4713</xdr:rowOff>
    </xdr:from>
    <xdr:to>
      <xdr:col>85</xdr:col>
      <xdr:colOff>127000</xdr:colOff>
      <xdr:row>99</xdr:row>
      <xdr:rowOff>5248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978263"/>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4322</xdr:rowOff>
    </xdr:from>
    <xdr:to>
      <xdr:col>81</xdr:col>
      <xdr:colOff>50800</xdr:colOff>
      <xdr:row>99</xdr:row>
      <xdr:rowOff>4713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977872"/>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4322</xdr:rowOff>
    </xdr:from>
    <xdr:to>
      <xdr:col>76</xdr:col>
      <xdr:colOff>114300</xdr:colOff>
      <xdr:row>99</xdr:row>
      <xdr:rowOff>6028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77872"/>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6028</xdr:rowOff>
    </xdr:from>
    <xdr:to>
      <xdr:col>71</xdr:col>
      <xdr:colOff>177800</xdr:colOff>
      <xdr:row>99</xdr:row>
      <xdr:rowOff>6648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7957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125898</xdr:rowOff>
    </xdr:from>
    <xdr:to>
      <xdr:col>85</xdr:col>
      <xdr:colOff>177800</xdr:colOff>
      <xdr:row>99</xdr:row>
      <xdr:rowOff>56048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40825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125363</xdr:rowOff>
    </xdr:from>
    <xdr:to>
      <xdr:col>81</xdr:col>
      <xdr:colOff>101600</xdr:colOff>
      <xdr:row>99</xdr:row>
      <xdr:rowOff>55513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46640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124972</xdr:rowOff>
    </xdr:from>
    <xdr:to>
      <xdr:col>76</xdr:col>
      <xdr:colOff>165100</xdr:colOff>
      <xdr:row>99</xdr:row>
      <xdr:rowOff>55122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46249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126678</xdr:rowOff>
    </xdr:from>
    <xdr:to>
      <xdr:col>72</xdr:col>
      <xdr:colOff>38100</xdr:colOff>
      <xdr:row>99</xdr:row>
      <xdr:rowOff>56828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47955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127298</xdr:rowOff>
    </xdr:from>
    <xdr:to>
      <xdr:col>67</xdr:col>
      <xdr:colOff>101600</xdr:colOff>
      <xdr:row>99</xdr:row>
      <xdr:rowOff>57448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48575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自治体の規模が小さく平野部に位置しているため、インフラや公共施設に関する経費が少ない。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議会費は、議員報酬が低い水準であるため類似団体平均を下回っている。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民生費は、国民健康保険事業特別会計操出金の減少等により減少した。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土木費は、除雪費用の減少、及び道路事業費の減少により減少した。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スクール構想や新型コロナウイルス感染症関連交付金事業により増加した。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令和２年度に０．５５億円取崩しを行っており、それ以降は取崩しを実施せずに運営、年々残高が増加している状況である（残高７．５５億円）。実質単年度収支についても、引き続き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一般会計では、令和３年度と比較し２．２４％上昇し、令和４年度末には、財政調整基金に１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０億円積立している。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なお、国民健康保険事業は医療費の高騰が続いており、財源確保に向けた保険税引き上げ等が必要である。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2161891</v>
      </c>
      <c r="BO4" s="371"/>
      <c r="BP4" s="371"/>
      <c r="BQ4" s="371"/>
      <c r="BR4" s="371"/>
      <c r="BS4" s="371"/>
      <c r="BT4" s="371"/>
      <c r="BU4" s="372"/>
      <c r="BV4" s="370">
        <v>2303382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17</v>
      </c>
      <c r="CU4" s="377"/>
      <c r="CV4" s="377"/>
      <c r="CW4" s="377"/>
      <c r="CX4" s="377"/>
      <c r="CY4" s="377"/>
      <c r="CZ4" s="377"/>
      <c r="DA4" s="378"/>
      <c r="DB4" s="376">
        <v>14.7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1923995</v>
      </c>
      <c r="BO5" s="408"/>
      <c r="BP5" s="408"/>
      <c r="BQ5" s="408"/>
      <c r="BR5" s="408"/>
      <c r="BS5" s="408"/>
      <c r="BT5" s="408"/>
      <c r="BU5" s="409"/>
      <c r="BV5" s="407">
        <v>2083511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82.7</v>
      </c>
      <c r="CU5" s="405"/>
      <c r="CV5" s="405"/>
      <c r="CW5" s="405"/>
      <c r="CX5" s="405"/>
      <c r="CY5" s="405"/>
      <c r="CZ5" s="405"/>
      <c r="DA5" s="406"/>
      <c r="DB5" s="404">
        <v>75.5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237896</v>
      </c>
      <c r="BO6" s="408"/>
      <c r="BP6" s="408"/>
      <c r="BQ6" s="408"/>
      <c r="BR6" s="408"/>
      <c r="BS6" s="408"/>
      <c r="BT6" s="408"/>
      <c r="BU6" s="409"/>
      <c r="BV6" s="407">
        <v>219871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83.7</v>
      </c>
      <c r="CU6" s="445"/>
      <c r="CV6" s="445"/>
      <c r="CW6" s="445"/>
      <c r="CX6" s="445"/>
      <c r="CY6" s="445"/>
      <c r="CZ6" s="445"/>
      <c r="DA6" s="446"/>
      <c r="DB6" s="444">
        <v>78.900000000000006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18303</v>
      </c>
      <c r="BO7" s="408"/>
      <c r="BP7" s="408"/>
      <c r="BQ7" s="408"/>
      <c r="BR7" s="408"/>
      <c r="BS7" s="408"/>
      <c r="BT7" s="408"/>
      <c r="BU7" s="409"/>
      <c r="BV7" s="407">
        <v>22610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1293885</v>
      </c>
      <c r="CU7" s="408"/>
      <c r="CV7" s="408"/>
      <c r="CW7" s="408"/>
      <c r="CX7" s="408"/>
      <c r="CY7" s="408"/>
      <c r="CZ7" s="408"/>
      <c r="DA7" s="409"/>
      <c r="DB7" s="407">
        <v>1339302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219593</v>
      </c>
      <c r="BO8" s="408"/>
      <c r="BP8" s="408"/>
      <c r="BQ8" s="408"/>
      <c r="BR8" s="408"/>
      <c r="BS8" s="408"/>
      <c r="BT8" s="408"/>
      <c r="BU8" s="409"/>
      <c r="BV8" s="407">
        <v>197261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3132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22332</v>
      </c>
      <c r="BO9" s="408"/>
      <c r="BP9" s="408"/>
      <c r="BQ9" s="408"/>
      <c r="BR9" s="408"/>
      <c r="BS9" s="408"/>
      <c r="BT9" s="408"/>
      <c r="BU9" s="409"/>
      <c r="BV9" s="407">
        <v>84932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10.4</v>
      </c>
      <c r="CU9" s="405"/>
      <c r="CV9" s="405"/>
      <c r="CW9" s="405"/>
      <c r="CX9" s="405"/>
      <c r="CY9" s="405"/>
      <c r="CZ9" s="405"/>
      <c r="DA9" s="406"/>
      <c r="DB9" s="404">
        <v>10.199999999999999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2982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0</v>
      </c>
      <c r="BO10" s="408"/>
      <c r="BP10" s="408"/>
      <c r="BQ10" s="408"/>
      <c r="BR10" s="408"/>
      <c r="BS10" s="408"/>
      <c r="BT10" s="408"/>
      <c r="BU10" s="409"/>
      <c r="BV10" s="407">
        <v>100000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3271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95</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3221</v>
      </c>
      <c r="S13" s="492"/>
      <c r="T13" s="492"/>
      <c r="U13" s="492"/>
      <c r="V13" s="493"/>
      <c r="W13" s="423" t="s">
        <v>142</v>
      </c>
      <c r="X13" s="424"/>
      <c r="Y13" s="424"/>
      <c r="Z13" s="424"/>
      <c r="AA13" s="424"/>
      <c r="AB13" s="414"/>
      <c r="AC13" s="458">
        <v>51</v>
      </c>
      <c r="AD13" s="459"/>
      <c r="AE13" s="459"/>
      <c r="AF13" s="459"/>
      <c r="AG13" s="501"/>
      <c r="AH13" s="458">
        <v>67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22332</v>
      </c>
      <c r="BO13" s="408"/>
      <c r="BP13" s="408"/>
      <c r="BQ13" s="408"/>
      <c r="BR13" s="408"/>
      <c r="BS13" s="408"/>
      <c r="BT13" s="408"/>
      <c r="BU13" s="409"/>
      <c r="BV13" s="407">
        <v>184932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10.3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3274</v>
      </c>
      <c r="S14" s="492"/>
      <c r="T14" s="492"/>
      <c r="U14" s="492"/>
      <c r="V14" s="493"/>
      <c r="W14" s="397"/>
      <c r="X14" s="398"/>
      <c r="Y14" s="398"/>
      <c r="Z14" s="398"/>
      <c r="AA14" s="398"/>
      <c r="AB14" s="387"/>
      <c r="AC14" s="494">
        <v>2.9</v>
      </c>
      <c r="AD14" s="495"/>
      <c r="AE14" s="495"/>
      <c r="AF14" s="495"/>
      <c r="AG14" s="496"/>
      <c r="AH14" s="494">
        <v>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61.1</v>
      </c>
      <c r="CU14" s="506"/>
      <c r="CV14" s="506"/>
      <c r="CW14" s="506"/>
      <c r="CX14" s="506"/>
      <c r="CY14" s="506"/>
      <c r="CZ14" s="506"/>
      <c r="DA14" s="507"/>
      <c r="DB14" s="505">
        <v>74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3235</v>
      </c>
      <c r="S15" s="492"/>
      <c r="T15" s="492"/>
      <c r="U15" s="492"/>
      <c r="V15" s="493"/>
      <c r="W15" s="423" t="s">
        <v>150</v>
      </c>
      <c r="X15" s="424"/>
      <c r="Y15" s="424"/>
      <c r="Z15" s="424"/>
      <c r="AA15" s="424"/>
      <c r="AB15" s="414"/>
      <c r="AC15" s="458">
        <v>600</v>
      </c>
      <c r="AD15" s="459"/>
      <c r="AE15" s="459"/>
      <c r="AF15" s="459"/>
      <c r="AG15" s="501"/>
      <c r="AH15" s="458">
        <v>490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391258</v>
      </c>
      <c r="BO15" s="371"/>
      <c r="BP15" s="371"/>
      <c r="BQ15" s="371"/>
      <c r="BR15" s="371"/>
      <c r="BS15" s="371"/>
      <c r="BT15" s="371"/>
      <c r="BU15" s="372"/>
      <c r="BV15" s="370">
        <v>368962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34.5</v>
      </c>
      <c r="AD16" s="495"/>
      <c r="AE16" s="495"/>
      <c r="AF16" s="495"/>
      <c r="AG16" s="496"/>
      <c r="AH16" s="494">
        <v>30.9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1179955</v>
      </c>
      <c r="BO16" s="408"/>
      <c r="BP16" s="408"/>
      <c r="BQ16" s="408"/>
      <c r="BR16" s="408"/>
      <c r="BS16" s="408"/>
      <c r="BT16" s="408"/>
      <c r="BU16" s="409"/>
      <c r="BV16" s="407">
        <v>1185987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1086</v>
      </c>
      <c r="AD17" s="459"/>
      <c r="AE17" s="459"/>
      <c r="AF17" s="459"/>
      <c r="AG17" s="501"/>
      <c r="AH17" s="458">
        <v>1028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489637</v>
      </c>
      <c r="BO17" s="408"/>
      <c r="BP17" s="408"/>
      <c r="BQ17" s="408"/>
      <c r="BR17" s="408"/>
      <c r="BS17" s="408"/>
      <c r="BT17" s="408"/>
      <c r="BU17" s="409"/>
      <c r="BV17" s="407">
        <v>461885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3.47</v>
      </c>
      <c r="M18" s="534"/>
      <c r="N18" s="534"/>
      <c r="O18" s="534"/>
      <c r="P18" s="534"/>
      <c r="Q18" s="534"/>
      <c r="R18" s="535"/>
      <c r="S18" s="535"/>
      <c r="T18" s="535"/>
      <c r="U18" s="535"/>
      <c r="V18" s="536"/>
      <c r="W18" s="425"/>
      <c r="X18" s="426"/>
      <c r="Y18" s="426"/>
      <c r="Z18" s="426"/>
      <c r="AA18" s="426"/>
      <c r="AB18" s="417"/>
      <c r="AC18" s="537">
        <v>62.5</v>
      </c>
      <c r="AD18" s="538"/>
      <c r="AE18" s="538"/>
      <c r="AF18" s="538"/>
      <c r="AG18" s="539"/>
      <c r="AH18" s="537">
        <v>64.900000000000006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1097874</v>
      </c>
      <c r="BO18" s="408"/>
      <c r="BP18" s="408"/>
      <c r="BQ18" s="408"/>
      <c r="BR18" s="408"/>
      <c r="BS18" s="408"/>
      <c r="BT18" s="408"/>
      <c r="BU18" s="409"/>
      <c r="BV18" s="407">
        <v>1051385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903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1612853</v>
      </c>
      <c r="BO19" s="408"/>
      <c r="BP19" s="408"/>
      <c r="BQ19" s="408"/>
      <c r="BR19" s="408"/>
      <c r="BS19" s="408"/>
      <c r="BT19" s="408"/>
      <c r="BU19" s="409"/>
      <c r="BV19" s="407">
        <v>1635714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1051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1868859</v>
      </c>
      <c r="BO22" s="371"/>
      <c r="BP22" s="371"/>
      <c r="BQ22" s="371"/>
      <c r="BR22" s="371"/>
      <c r="BS22" s="371"/>
      <c r="BT22" s="371"/>
      <c r="BU22" s="372"/>
      <c r="BV22" s="370">
        <v>1979774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1453992</v>
      </c>
      <c r="BO23" s="408"/>
      <c r="BP23" s="408"/>
      <c r="BQ23" s="408"/>
      <c r="BR23" s="408"/>
      <c r="BS23" s="408"/>
      <c r="BT23" s="408"/>
      <c r="BU23" s="409"/>
      <c r="BV23" s="407">
        <v>1537379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6500</v>
      </c>
      <c r="R24" s="459"/>
      <c r="S24" s="459"/>
      <c r="T24" s="459"/>
      <c r="U24" s="459"/>
      <c r="V24" s="501"/>
      <c r="W24" s="553"/>
      <c r="X24" s="554"/>
      <c r="Y24" s="555"/>
      <c r="Z24" s="457" t="s">
        <v>175</v>
      </c>
      <c r="AA24" s="437"/>
      <c r="AB24" s="437"/>
      <c r="AC24" s="437"/>
      <c r="AD24" s="437"/>
      <c r="AE24" s="437"/>
      <c r="AF24" s="437"/>
      <c r="AG24" s="438"/>
      <c r="AH24" s="458">
        <v>28</v>
      </c>
      <c r="AI24" s="459"/>
      <c r="AJ24" s="459"/>
      <c r="AK24" s="459"/>
      <c r="AL24" s="501"/>
      <c r="AM24" s="458">
        <v>76104</v>
      </c>
      <c r="AN24" s="459"/>
      <c r="AO24" s="459"/>
      <c r="AP24" s="459"/>
      <c r="AQ24" s="459"/>
      <c r="AR24" s="501"/>
      <c r="AS24" s="458">
        <v>2718</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1149603</v>
      </c>
      <c r="BO24" s="408"/>
      <c r="BP24" s="408"/>
      <c r="BQ24" s="408"/>
      <c r="BR24" s="408"/>
      <c r="BS24" s="408"/>
      <c r="BT24" s="408"/>
      <c r="BU24" s="409"/>
      <c r="BV24" s="407">
        <v>1199123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t="s">
        <v>140</v>
      </c>
      <c r="M25" s="459"/>
      <c r="N25" s="459"/>
      <c r="O25" s="459"/>
      <c r="P25" s="501"/>
      <c r="Q25" s="458" t="s">
        <v>140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2260</v>
      </c>
      <c r="BO25" s="371"/>
      <c r="BP25" s="371"/>
      <c r="BQ25" s="371"/>
      <c r="BR25" s="371"/>
      <c r="BS25" s="371"/>
      <c r="BT25" s="371"/>
      <c r="BU25" s="372"/>
      <c r="BV25" s="370">
        <v>3143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4300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2500</v>
      </c>
      <c r="R27" s="459"/>
      <c r="S27" s="459"/>
      <c r="T27" s="459"/>
      <c r="U27" s="459"/>
      <c r="V27" s="501"/>
      <c r="W27" s="553"/>
      <c r="X27" s="554"/>
      <c r="Y27" s="555"/>
      <c r="Z27" s="457" t="s">
        <v>185</v>
      </c>
      <c r="AA27" s="437"/>
      <c r="AB27" s="437"/>
      <c r="AC27" s="437"/>
      <c r="AD27" s="437"/>
      <c r="AE27" s="437"/>
      <c r="AF27" s="437"/>
      <c r="AG27" s="438"/>
      <c r="AH27" s="458" t="s">
        <v>140</v>
      </c>
      <c r="AI27" s="459"/>
      <c r="AJ27" s="459"/>
      <c r="AK27" s="459"/>
      <c r="AL27" s="501"/>
      <c r="AM27" s="458" t="s">
        <v>140</v>
      </c>
      <c r="AN27" s="459"/>
      <c r="AO27" s="459"/>
      <c r="AP27" s="459"/>
      <c r="AQ27" s="459"/>
      <c r="AR27" s="501"/>
      <c r="AS27" s="458" t="s">
        <v>140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33200</v>
      </c>
      <c r="BO27" s="530"/>
      <c r="BP27" s="530"/>
      <c r="BQ27" s="530"/>
      <c r="BR27" s="530"/>
      <c r="BS27" s="530"/>
      <c r="BT27" s="530"/>
      <c r="BU27" s="531"/>
      <c r="BV27" s="529">
        <v>33200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2200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755000</v>
      </c>
      <c r="BO28" s="371"/>
      <c r="BP28" s="371"/>
      <c r="BQ28" s="371"/>
      <c r="BR28" s="371"/>
      <c r="BS28" s="371"/>
      <c r="BT28" s="371"/>
      <c r="BU28" s="372"/>
      <c r="BV28" s="370">
        <v>705000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5</v>
      </c>
      <c r="M29" s="459"/>
      <c r="N29" s="459"/>
      <c r="O29" s="459"/>
      <c r="P29" s="501"/>
      <c r="Q29" s="458">
        <v>2000</v>
      </c>
      <c r="R29" s="459"/>
      <c r="S29" s="459"/>
      <c r="T29" s="459"/>
      <c r="U29" s="459"/>
      <c r="V29" s="501"/>
      <c r="W29" s="556"/>
      <c r="X29" s="557"/>
      <c r="Y29" s="558"/>
      <c r="Z29" s="457" t="s">
        <v>191</v>
      </c>
      <c r="AA29" s="437"/>
      <c r="AB29" s="437"/>
      <c r="AC29" s="437"/>
      <c r="AD29" s="437"/>
      <c r="AE29" s="437"/>
      <c r="AF29" s="437"/>
      <c r="AG29" s="438"/>
      <c r="AH29" s="458">
        <v>28</v>
      </c>
      <c r="AI29" s="459"/>
      <c r="AJ29" s="459"/>
      <c r="AK29" s="459"/>
      <c r="AL29" s="501"/>
      <c r="AM29" s="458">
        <v>76104</v>
      </c>
      <c r="AN29" s="459"/>
      <c r="AO29" s="459"/>
      <c r="AP29" s="459"/>
      <c r="AQ29" s="459"/>
      <c r="AR29" s="501"/>
      <c r="AS29" s="458">
        <v>2718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5356</v>
      </c>
      <c r="BO29" s="408"/>
      <c r="BP29" s="408"/>
      <c r="BQ29" s="408"/>
      <c r="BR29" s="408"/>
      <c r="BS29" s="408"/>
      <c r="BT29" s="408"/>
      <c r="BU29" s="409"/>
      <c r="BV29" s="407">
        <v>5356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92.3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56162</v>
      </c>
      <c r="BO30" s="530"/>
      <c r="BP30" s="530"/>
      <c r="BQ30" s="530"/>
      <c r="BR30" s="530"/>
      <c r="BS30" s="530"/>
      <c r="BT30" s="530"/>
      <c r="BU30" s="531"/>
      <c r="BV30" s="529">
        <v>52514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簡易水道事業</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zG0sC+P9C1dVqCKD5Bf04jDmJg0nBem5FwQUIx5V41XVAL3+nQa1XhMYazfGu//z/sX4ct0ugtHWxij709NDeg==" saltValue="gj9vbVK5d44OK17T9zLr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567</v>
      </c>
      <c r="D34" s="1151"/>
      <c r="E34" s="1152"/>
      <c r="F34" s="32">
        <v>6.27</v>
      </c>
      <c r="G34" s="33">
        <v>6.82</v>
      </c>
      <c r="H34" s="33">
        <v>9.5299999999999994</v>
      </c>
      <c r="I34" s="33">
        <v>14.7</v>
      </c>
      <c r="J34" s="34">
        <v>16.940000000000001</v>
      </c>
      <c r="K34" s="22"/>
      <c r="L34" s="22"/>
      <c r="M34" s="22"/>
      <c r="N34" s="22"/>
      <c r="O34" s="22"/>
      <c r="P34" s="22"/>
    </row>
    <row r="35" spans="1:16" ht="39" customHeight="1" x14ac:dyDescent="0.2">
      <c r="A35" s="22"/>
      <c r="B35" s="35"/>
      <c r="C35" s="1145" t="s">
        <v>568</v>
      </c>
      <c r="D35" s="1146"/>
      <c r="E35" s="1147"/>
      <c r="F35" s="36">
        <v>0</v>
      </c>
      <c r="G35" s="37">
        <v>0</v>
      </c>
      <c r="H35" s="37">
        <v>0</v>
      </c>
      <c r="I35" s="37">
        <v>0</v>
      </c>
      <c r="J35" s="38">
        <v>1.22</v>
      </c>
      <c r="K35" s="22"/>
      <c r="L35" s="22"/>
      <c r="M35" s="22"/>
      <c r="N35" s="22"/>
      <c r="O35" s="22"/>
      <c r="P35" s="22"/>
    </row>
    <row r="36" spans="1:16" ht="39" customHeight="1" x14ac:dyDescent="0.2">
      <c r="A36" s="22"/>
      <c r="B36" s="35"/>
      <c r="C36" s="1145" t="s">
        <v>569</v>
      </c>
      <c r="D36" s="1146"/>
      <c r="E36" s="1147"/>
      <c r="F36" s="36">
        <v>0.18</v>
      </c>
      <c r="G36" s="37">
        <v>0.02</v>
      </c>
      <c r="H36" s="37">
        <v>0</v>
      </c>
      <c r="I36" s="37">
        <v>0.42</v>
      </c>
      <c r="J36" s="38">
        <v>0.76</v>
      </c>
      <c r="K36" s="22"/>
      <c r="L36" s="22"/>
      <c r="M36" s="22"/>
      <c r="N36" s="22"/>
      <c r="O36" s="22"/>
      <c r="P36" s="22"/>
    </row>
    <row r="37" spans="1:16" ht="39" customHeight="1" x14ac:dyDescent="0.2">
      <c r="A37" s="22"/>
      <c r="B37" s="35"/>
      <c r="C37" s="1145" t="s">
        <v>570</v>
      </c>
      <c r="D37" s="1146"/>
      <c r="E37" s="1147"/>
      <c r="F37" s="36">
        <v>0.31</v>
      </c>
      <c r="G37" s="37">
        <v>0.12</v>
      </c>
      <c r="H37" s="37">
        <v>0.64</v>
      </c>
      <c r="I37" s="37">
        <v>0.38</v>
      </c>
      <c r="J37" s="38">
        <v>0.46</v>
      </c>
      <c r="K37" s="22"/>
      <c r="L37" s="22"/>
      <c r="M37" s="22"/>
      <c r="N37" s="22"/>
      <c r="O37" s="22"/>
      <c r="P37" s="22"/>
    </row>
    <row r="38" spans="1:16" ht="39" customHeight="1" x14ac:dyDescent="0.2">
      <c r="A38" s="22"/>
      <c r="B38" s="35"/>
      <c r="C38" s="1145" t="s">
        <v>571</v>
      </c>
      <c r="D38" s="1146"/>
      <c r="E38" s="1147"/>
      <c r="F38" s="36">
        <v>0.02</v>
      </c>
      <c r="G38" s="37">
        <v>0.02</v>
      </c>
      <c r="H38" s="37">
        <v>0.02</v>
      </c>
      <c r="I38" s="37">
        <v>0.02</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7RCEw3/ZPaB+nZp3r3rd7BdHZOlS/0Zc+C0FwPXrDFWKY1NRYXnt59lMkw8UlCm1WjhP6mtgIxaIe2OBMouYg==" saltValue="fFTtKo34AqjPQFpr+zoc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170</v>
      </c>
      <c r="L45" s="60">
        <v>171</v>
      </c>
      <c r="M45" s="60">
        <v>169</v>
      </c>
      <c r="N45" s="60">
        <v>171</v>
      </c>
      <c r="O45" s="61">
        <v>171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5</v>
      </c>
      <c r="L48" s="64">
        <v>7</v>
      </c>
      <c r="M48" s="64">
        <v>5</v>
      </c>
      <c r="N48" s="64">
        <v>2</v>
      </c>
      <c r="O48" s="65" t="s">
        <v>518</v>
      </c>
      <c r="P48" s="48"/>
      <c r="Q48" s="48"/>
      <c r="R48" s="48"/>
      <c r="S48" s="48"/>
      <c r="T48" s="48"/>
      <c r="U48" s="48"/>
    </row>
    <row r="49" spans="1:21" ht="30.75" customHeight="1" x14ac:dyDescent="0.2">
      <c r="A49" s="48"/>
      <c r="B49" s="1155"/>
      <c r="C49" s="1156"/>
      <c r="D49" s="62"/>
      <c r="E49" s="1161" t="s">
        <v>16</v>
      </c>
      <c r="F49" s="1161"/>
      <c r="G49" s="1161"/>
      <c r="H49" s="1161"/>
      <c r="I49" s="1161"/>
      <c r="J49" s="1162"/>
      <c r="K49" s="63">
        <v>93</v>
      </c>
      <c r="L49" s="64">
        <v>90</v>
      </c>
      <c r="M49" s="64">
        <v>89</v>
      </c>
      <c r="N49" s="64">
        <v>84</v>
      </c>
      <c r="O49" s="65">
        <v>80</v>
      </c>
      <c r="P49" s="48"/>
      <c r="Q49" s="48"/>
      <c r="R49" s="48"/>
      <c r="S49" s="48"/>
      <c r="T49" s="48"/>
      <c r="U49" s="48"/>
    </row>
    <row r="50" spans="1:21" ht="30.75" customHeight="1" x14ac:dyDescent="0.2">
      <c r="A50" s="48"/>
      <c r="B50" s="1155"/>
      <c r="C50" s="1156"/>
      <c r="D50" s="62"/>
      <c r="E50" s="1161" t="s">
        <v>17</v>
      </c>
      <c r="F50" s="1161"/>
      <c r="G50" s="1161"/>
      <c r="H50" s="1161"/>
      <c r="I50" s="1161"/>
      <c r="J50" s="1162"/>
      <c r="K50" s="63">
        <v>11</v>
      </c>
      <c r="L50" s="64">
        <v>11</v>
      </c>
      <c r="M50" s="64">
        <v>11</v>
      </c>
      <c r="N50" s="64">
        <v>6</v>
      </c>
      <c r="O50" s="65">
        <v>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v>0</v>
      </c>
      <c r="N51" s="64">
        <v>0</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176</v>
      </c>
      <c r="L52" s="64">
        <v>172</v>
      </c>
      <c r="M52" s="64">
        <v>161</v>
      </c>
      <c r="N52" s="64">
        <v>158</v>
      </c>
      <c r="O52" s="65">
        <v>148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103</v>
      </c>
      <c r="L53" s="69">
        <v>107</v>
      </c>
      <c r="M53" s="69">
        <v>113</v>
      </c>
      <c r="N53" s="69">
        <v>105</v>
      </c>
      <c r="O53" s="70">
        <v>104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E1NtvXeDDXZfWbO0+4ROE6jbWZ6/fldHnY2BGPXa9L2tujGPvkz8URIMZtKHfp0k/7Swrfaualzd1OxuQy5RA==" saltValue="/0BVXLkkpi7e8jieO1Bo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84" t="s">
        <v>32</v>
      </c>
      <c r="C41" s="1185"/>
      <c r="D41" s="105"/>
      <c r="E41" s="1190" t="s">
        <v>33</v>
      </c>
      <c r="F41" s="1190"/>
      <c r="G41" s="1190"/>
      <c r="H41" s="1191"/>
      <c r="I41" s="355">
        <v>1905</v>
      </c>
      <c r="J41" s="356">
        <v>1998</v>
      </c>
      <c r="K41" s="356">
        <v>1964</v>
      </c>
      <c r="L41" s="356">
        <v>1980</v>
      </c>
      <c r="M41" s="357">
        <v>1866</v>
      </c>
    </row>
    <row r="42" spans="2:13" ht="27.75" customHeight="1" x14ac:dyDescent="0.2">
      <c r="B42" s="1186"/>
      <c r="C42" s="1187"/>
      <c r="D42" s="106"/>
      <c r="E42" s="1192" t="s">
        <v>34</v>
      </c>
      <c r="F42" s="1192"/>
      <c r="G42" s="1192"/>
      <c r="H42" s="1193"/>
      <c r="I42" s="358">
        <v>31</v>
      </c>
      <c r="J42" s="359">
        <v>20</v>
      </c>
      <c r="K42" s="359">
        <v>9</v>
      </c>
      <c r="L42" s="359">
        <v>3</v>
      </c>
      <c r="M42" s="360">
        <v>2</v>
      </c>
    </row>
    <row r="43" spans="2:13" ht="27.75" customHeight="1" x14ac:dyDescent="0.2">
      <c r="B43" s="1186"/>
      <c r="C43" s="1187"/>
      <c r="D43" s="106"/>
      <c r="E43" s="1192" t="s">
        <v>35</v>
      </c>
      <c r="F43" s="1192"/>
      <c r="G43" s="1192"/>
      <c r="H43" s="1193"/>
      <c r="I43" s="358">
        <v>192</v>
      </c>
      <c r="J43" s="359">
        <v>211</v>
      </c>
      <c r="K43" s="359">
        <v>195</v>
      </c>
      <c r="L43" s="359">
        <v>181</v>
      </c>
      <c r="M43" s="360">
        <v>177</v>
      </c>
    </row>
    <row r="44" spans="2:13" ht="27.75" customHeight="1" x14ac:dyDescent="0.2">
      <c r="B44" s="1186"/>
      <c r="C44" s="1187"/>
      <c r="D44" s="106"/>
      <c r="E44" s="1192" t="s">
        <v>36</v>
      </c>
      <c r="F44" s="1192"/>
      <c r="G44" s="1192"/>
      <c r="H44" s="1193"/>
      <c r="I44" s="358">
        <v>1193</v>
      </c>
      <c r="J44" s="359">
        <v>1089</v>
      </c>
      <c r="K44" s="359">
        <v>985</v>
      </c>
      <c r="L44" s="359">
        <v>908</v>
      </c>
      <c r="M44" s="360">
        <v>788</v>
      </c>
    </row>
    <row r="45" spans="2:13" ht="27.75" customHeight="1" x14ac:dyDescent="0.2">
      <c r="B45" s="1186"/>
      <c r="C45" s="1187"/>
      <c r="D45" s="106"/>
      <c r="E45" s="1192" t="s">
        <v>37</v>
      </c>
      <c r="F45" s="1192"/>
      <c r="G45" s="1192"/>
      <c r="H45" s="1193"/>
      <c r="I45" s="358">
        <v>30</v>
      </c>
      <c r="J45" s="359">
        <v>164</v>
      </c>
      <c r="K45" s="359">
        <v>10</v>
      </c>
      <c r="L45" s="359" t="s">
        <v>518</v>
      </c>
      <c r="M45" s="360" t="s">
        <v>518</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690</v>
      </c>
      <c r="J50" s="359">
        <v>658</v>
      </c>
      <c r="K50" s="359">
        <v>608</v>
      </c>
      <c r="L50" s="359">
        <v>764</v>
      </c>
      <c r="M50" s="360">
        <v>818</v>
      </c>
    </row>
    <row r="51" spans="2:13" ht="27.75" customHeight="1" x14ac:dyDescent="0.2">
      <c r="B51" s="1186"/>
      <c r="C51" s="1187"/>
      <c r="D51" s="106"/>
      <c r="E51" s="1192" t="s">
        <v>44</v>
      </c>
      <c r="F51" s="1192"/>
      <c r="G51" s="1192"/>
      <c r="H51" s="1193"/>
      <c r="I51" s="358" t="s">
        <v>518</v>
      </c>
      <c r="J51" s="359" t="s">
        <v>518</v>
      </c>
      <c r="K51" s="359">
        <v>94</v>
      </c>
      <c r="L51" s="359">
        <v>90</v>
      </c>
      <c r="M51" s="360">
        <v>86</v>
      </c>
    </row>
    <row r="52" spans="2:13" ht="27.75" customHeight="1" x14ac:dyDescent="0.2">
      <c r="B52" s="1188"/>
      <c r="C52" s="1189"/>
      <c r="D52" s="106"/>
      <c r="E52" s="1192" t="s">
        <v>45</v>
      </c>
      <c r="F52" s="1192"/>
      <c r="G52" s="1192"/>
      <c r="H52" s="1193"/>
      <c r="I52" s="358">
        <v>1563</v>
      </c>
      <c r="J52" s="359">
        <v>1464</v>
      </c>
      <c r="K52" s="359">
        <v>1394</v>
      </c>
      <c r="L52" s="359">
        <v>1340</v>
      </c>
      <c r="M52" s="360">
        <v>1226</v>
      </c>
    </row>
    <row r="53" spans="2:13" ht="27.75" customHeight="1" thickBot="1" x14ac:dyDescent="0.25">
      <c r="B53" s="1199" t="s">
        <v>46</v>
      </c>
      <c r="C53" s="1200"/>
      <c r="D53" s="110"/>
      <c r="E53" s="1201" t="s">
        <v>47</v>
      </c>
      <c r="F53" s="1201"/>
      <c r="G53" s="1201"/>
      <c r="H53" s="1202"/>
      <c r="I53" s="361">
        <v>1099</v>
      </c>
      <c r="J53" s="362">
        <v>1360</v>
      </c>
      <c r="K53" s="362">
        <v>1066</v>
      </c>
      <c r="L53" s="362">
        <v>877</v>
      </c>
      <c r="M53" s="363">
        <v>703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He8ygW7w3wpL7Uto3wGY64ZBvquziBWdI6et9du0bL0DZ1K9JBIn+36Hr7B+7SYn6GZ+1ixMsUfvAtv4RIBdg==" saltValue="85lLr+yJ+D9yJj1ugiF4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50</v>
      </c>
      <c r="D55" s="1211"/>
      <c r="E55" s="1212"/>
      <c r="F55" s="122">
        <v>555</v>
      </c>
      <c r="G55" s="122">
        <v>705</v>
      </c>
      <c r="H55" s="123">
        <v>755</v>
      </c>
    </row>
    <row r="56" spans="2:8" ht="52.5" customHeight="1" x14ac:dyDescent="0.2">
      <c r="B56" s="124"/>
      <c r="C56" s="1213" t="s">
        <v>51</v>
      </c>
      <c r="D56" s="1213"/>
      <c r="E56" s="1214"/>
      <c r="F56" s="125">
        <v>5</v>
      </c>
      <c r="G56" s="125">
        <v>5</v>
      </c>
      <c r="H56" s="126">
        <v>5</v>
      </c>
    </row>
    <row r="57" spans="2:8" ht="53.25" customHeight="1" x14ac:dyDescent="0.2">
      <c r="B57" s="124"/>
      <c r="C57" s="1215" t="s">
        <v>52</v>
      </c>
      <c r="D57" s="1215"/>
      <c r="E57" s="1216"/>
      <c r="F57" s="127">
        <v>47</v>
      </c>
      <c r="G57" s="127">
        <v>53</v>
      </c>
      <c r="H57" s="128">
        <v>56</v>
      </c>
    </row>
    <row r="58" spans="2:8" ht="45.75" customHeight="1" x14ac:dyDescent="0.2">
      <c r="B58" s="129"/>
      <c r="C58" s="1203" t="s">
        <v>580</v>
      </c>
      <c r="D58" s="1204"/>
      <c r="E58" s="1205"/>
      <c r="F58" s="130">
        <v>30</v>
      </c>
      <c r="G58" s="130">
        <v>30</v>
      </c>
      <c r="H58" s="131">
        <v>30</v>
      </c>
    </row>
    <row r="59" spans="2:8" ht="45.75" customHeight="1" x14ac:dyDescent="0.2">
      <c r="B59" s="129"/>
      <c r="C59" s="1203" t="s">
        <v>581</v>
      </c>
      <c r="D59" s="1204"/>
      <c r="E59" s="1205"/>
      <c r="F59" s="130">
        <v>3</v>
      </c>
      <c r="G59" s="130">
        <v>9</v>
      </c>
      <c r="H59" s="131">
        <v>13</v>
      </c>
    </row>
    <row r="60" spans="2:8" ht="45.75" customHeight="1" x14ac:dyDescent="0.2">
      <c r="B60" s="129"/>
      <c r="C60" s="1203" t="s">
        <v>582</v>
      </c>
      <c r="D60" s="1204"/>
      <c r="E60" s="1205"/>
      <c r="F60" s="130">
        <v>6</v>
      </c>
      <c r="G60" s="130">
        <v>6</v>
      </c>
      <c r="H60" s="131">
        <v>6</v>
      </c>
    </row>
    <row r="61" spans="2:8" ht="45.75" customHeight="1" x14ac:dyDescent="0.2">
      <c r="B61" s="129"/>
      <c r="C61" s="1203" t="s">
        <v>583</v>
      </c>
      <c r="D61" s="1204"/>
      <c r="E61" s="1205"/>
      <c r="F61" s="130">
        <v>4</v>
      </c>
      <c r="G61" s="130">
        <v>4</v>
      </c>
      <c r="H61" s="131">
        <v>4</v>
      </c>
    </row>
    <row r="62" spans="2:8" ht="45.75" customHeight="1" thickBot="1" x14ac:dyDescent="0.25">
      <c r="B62" s="132"/>
      <c r="C62" s="1206" t="s">
        <v>584</v>
      </c>
      <c r="D62" s="1207"/>
      <c r="E62" s="1208"/>
      <c r="F62" s="133">
        <v>2</v>
      </c>
      <c r="G62" s="133">
        <v>2</v>
      </c>
      <c r="H62" s="134">
        <v>2</v>
      </c>
    </row>
    <row r="63" spans="2:8" ht="52.5" customHeight="1" thickBot="1" x14ac:dyDescent="0.25">
      <c r="B63" s="135"/>
      <c r="C63" s="1209" t="s">
        <v>53</v>
      </c>
      <c r="D63" s="1209"/>
      <c r="E63" s="1210"/>
      <c r="F63" s="136">
        <v>607</v>
      </c>
      <c r="G63" s="136">
        <v>763</v>
      </c>
      <c r="H63" s="137">
        <v>817</v>
      </c>
    </row>
    <row r="64" spans="2:8" ht="13.2" x14ac:dyDescent="0.2"/>
  </sheetData>
  <sheetProtection algorithmName="SHA-512" hashValue="D4z46gQ6hUwgL82AxUG/7LEh4OGxYVhKjntAZ34Vw1L5BWBC8hiHq+YRh09vDjH9E7ZPsj7Y91P1dZPgY9bk+w==" saltValue="jM/rIHmNBQ6SKdU4IpBn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70591</v>
      </c>
      <c r="E3" s="156"/>
      <c r="F3" s="157">
        <v>289738</v>
      </c>
      <c r="G3" s="158"/>
      <c r="H3" s="159"/>
    </row>
    <row r="4" spans="1:8" x14ac:dyDescent="0.2">
      <c r="A4" s="160"/>
      <c r="B4" s="161"/>
      <c r="C4" s="162"/>
      <c r="D4" s="163">
        <v>24988</v>
      </c>
      <c r="E4" s="164"/>
      <c r="F4" s="165">
        <v>156238</v>
      </c>
      <c r="G4" s="166"/>
      <c r="H4" s="167"/>
    </row>
    <row r="5" spans="1:8" x14ac:dyDescent="0.2">
      <c r="A5" s="148" t="s">
        <v>552</v>
      </c>
      <c r="B5" s="153"/>
      <c r="C5" s="154"/>
      <c r="D5" s="155">
        <v>159835</v>
      </c>
      <c r="E5" s="156"/>
      <c r="F5" s="157">
        <v>316937</v>
      </c>
      <c r="G5" s="158"/>
      <c r="H5" s="159"/>
    </row>
    <row r="6" spans="1:8" x14ac:dyDescent="0.2">
      <c r="A6" s="160"/>
      <c r="B6" s="161"/>
      <c r="C6" s="162"/>
      <c r="D6" s="163">
        <v>23793</v>
      </c>
      <c r="E6" s="164"/>
      <c r="F6" s="165">
        <v>199150</v>
      </c>
      <c r="G6" s="166"/>
      <c r="H6" s="167"/>
    </row>
    <row r="7" spans="1:8" x14ac:dyDescent="0.2">
      <c r="A7" s="148" t="s">
        <v>553</v>
      </c>
      <c r="B7" s="153"/>
      <c r="C7" s="154"/>
      <c r="D7" s="155">
        <v>73034</v>
      </c>
      <c r="E7" s="156"/>
      <c r="F7" s="157">
        <v>332350</v>
      </c>
      <c r="G7" s="158"/>
      <c r="H7" s="159"/>
    </row>
    <row r="8" spans="1:8" x14ac:dyDescent="0.2">
      <c r="A8" s="160"/>
      <c r="B8" s="161"/>
      <c r="C8" s="162"/>
      <c r="D8" s="163">
        <v>45182</v>
      </c>
      <c r="E8" s="164"/>
      <c r="F8" s="165">
        <v>200453</v>
      </c>
      <c r="G8" s="166"/>
      <c r="H8" s="167"/>
    </row>
    <row r="9" spans="1:8" x14ac:dyDescent="0.2">
      <c r="A9" s="148" t="s">
        <v>554</v>
      </c>
      <c r="B9" s="153"/>
      <c r="C9" s="154"/>
      <c r="D9" s="155">
        <v>61806</v>
      </c>
      <c r="E9" s="156"/>
      <c r="F9" s="157">
        <v>362690</v>
      </c>
      <c r="G9" s="158"/>
      <c r="H9" s="159"/>
    </row>
    <row r="10" spans="1:8" x14ac:dyDescent="0.2">
      <c r="A10" s="160"/>
      <c r="B10" s="161"/>
      <c r="C10" s="162"/>
      <c r="D10" s="163">
        <v>46216</v>
      </c>
      <c r="E10" s="164"/>
      <c r="F10" s="165">
        <v>172580</v>
      </c>
      <c r="G10" s="166"/>
      <c r="H10" s="167"/>
    </row>
    <row r="11" spans="1:8" x14ac:dyDescent="0.2">
      <c r="A11" s="148" t="s">
        <v>555</v>
      </c>
      <c r="B11" s="153"/>
      <c r="C11" s="154"/>
      <c r="D11" s="155">
        <v>37240</v>
      </c>
      <c r="E11" s="156"/>
      <c r="F11" s="157">
        <v>296093</v>
      </c>
      <c r="G11" s="158"/>
      <c r="H11" s="159"/>
    </row>
    <row r="12" spans="1:8" x14ac:dyDescent="0.2">
      <c r="A12" s="160"/>
      <c r="B12" s="161"/>
      <c r="C12" s="168"/>
      <c r="D12" s="163">
        <v>22585</v>
      </c>
      <c r="E12" s="164"/>
      <c r="F12" s="165">
        <v>140545</v>
      </c>
      <c r="G12" s="166"/>
      <c r="H12" s="167"/>
    </row>
    <row r="13" spans="1:8" x14ac:dyDescent="0.2">
      <c r="A13" s="148"/>
      <c r="B13" s="153"/>
      <c r="C13" s="169"/>
      <c r="D13" s="170">
        <v>80501</v>
      </c>
      <c r="E13" s="171"/>
      <c r="F13" s="172">
        <v>319562</v>
      </c>
      <c r="G13" s="173"/>
      <c r="H13" s="159"/>
    </row>
    <row r="14" spans="1:8" x14ac:dyDescent="0.2">
      <c r="A14" s="160"/>
      <c r="B14" s="161"/>
      <c r="C14" s="162"/>
      <c r="D14" s="163">
        <v>32553</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6.27</v>
      </c>
      <c r="C19" s="174">
        <f>ROUND(VALUE(SUBSTITUTE(実質収支比率等に係る経年分析!G$48,"▲","-")),2)</f>
        <v>4.51</v>
      </c>
      <c r="D19" s="174">
        <f>ROUND(VALUE(SUBSTITUTE(実質収支比率等に係る経年分析!H$48,"▲","-")),2)</f>
        <v>9.56</v>
      </c>
      <c r="E19" s="174">
        <f>ROUND(VALUE(SUBSTITUTE(実質収支比率等に係る経年分析!I$48,"▲","-")),2)</f>
        <v>14.73</v>
      </c>
      <c r="F19" s="174">
        <f>ROUND(VALUE(SUBSTITUTE(実質収支比率等に係る経年分析!J$48,"▲","-")),2)</f>
        <v>16.97</v>
      </c>
    </row>
    <row r="20" spans="1:11" x14ac:dyDescent="0.2">
      <c r="A20" s="174" t="s">
        <v>57</v>
      </c>
      <c r="B20" s="174">
        <f>ROUND(VALUE(SUBSTITUTE(実質収支比率等に係る経年分析!F$47,"▲","-")),2)</f>
        <v>57.95</v>
      </c>
      <c r="C20" s="174">
        <f>ROUND(VALUE(SUBSTITUTE(実質収支比率等に係る経年分析!G$47,"▲","-")),2)</f>
        <v>54.71</v>
      </c>
      <c r="D20" s="174">
        <f>ROUND(VALUE(SUBSTITUTE(実質収支比率等に係る経年分析!H$47,"▲","-")),2)</f>
        <v>47.27</v>
      </c>
      <c r="E20" s="174">
        <f>ROUND(VALUE(SUBSTITUTE(実質収支比率等に係る経年分析!I$47,"▲","-")),2)</f>
        <v>52.64</v>
      </c>
      <c r="F20" s="174">
        <f>ROUND(VALUE(SUBSTITUTE(実質収支比率等に係る経年分析!J$47,"▲","-")),2)</f>
        <v>58.35</v>
      </c>
    </row>
    <row r="21" spans="1:11" x14ac:dyDescent="0.2">
      <c r="A21" s="174" t="s">
        <v>58</v>
      </c>
      <c r="B21" s="174">
        <f>IF(ISNUMBER(VALUE(SUBSTITUTE(実質収支比率等に係る経年分析!F$49,"▲","-"))),ROUND(VALUE(SUBSTITUTE(実質収支比率等に係る経年分析!F$49,"▲","-")),2),NA())</f>
        <v>-6.1</v>
      </c>
      <c r="C21" s="174">
        <f>IF(ISNUMBER(VALUE(SUBSTITUTE(実質収支比率等に係る経年分析!G$49,"▲","-"))),ROUND(VALUE(SUBSTITUTE(実質収支比率等に係る経年分析!G$49,"▲","-")),2),NA())</f>
        <v>-4.4000000000000004</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13.81</v>
      </c>
      <c r="F21" s="174">
        <f>IF(ISNUMBER(VALUE(SUBSTITUTE(実質収支比率等に係る経年分析!J$49,"▲","-"))),ROUND(VALUE(SUBSTITUTE(実質収支比率等に係る経年分析!J$49,"▲","-")),2),NA())</f>
        <v>1.73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土地取得事業特別会計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x14ac:dyDescent="0.2">
      <c r="A34" s="175" t="str">
        <f>IF(連結実質赤字比率に係る赤字・黒字の構成分析!C$36="",NA(),連結実質赤字比率に係る赤字・黒字の構成分析!C$36)</f>
        <v>後期高齢者医療事業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2">
      <c r="A35" s="175" t="str">
        <f>IF(連結実質赤字比率に係る赤字・黒字の構成分析!C$35="",NA(),連結実質赤字比率に係る赤字・黒字の構成分析!C$35)</f>
        <v>簡易水道事業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9.5299999999999994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16.940000000000001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176</v>
      </c>
      <c r="E42" s="176"/>
      <c r="F42" s="176"/>
      <c r="G42" s="176">
        <f>'実質公債費比率（分子）の構造'!L$52</f>
        <v>172</v>
      </c>
      <c r="H42" s="176"/>
      <c r="I42" s="176"/>
      <c r="J42" s="176">
        <f>'実質公債費比率（分子）の構造'!M$52</f>
        <v>161</v>
      </c>
      <c r="K42" s="176"/>
      <c r="L42" s="176"/>
      <c r="M42" s="176">
        <f>'実質公債費比率（分子）の構造'!N$52</f>
        <v>158</v>
      </c>
      <c r="N42" s="176"/>
      <c r="O42" s="176"/>
      <c r="P42" s="176">
        <f>'実質公債費比率（分子）の構造'!O$52</f>
        <v>148</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11</v>
      </c>
      <c r="C44" s="176"/>
      <c r="D44" s="176"/>
      <c r="E44" s="176">
        <f>'実質公債費比率（分子）の構造'!L$50</f>
        <v>11</v>
      </c>
      <c r="F44" s="176"/>
      <c r="G44" s="176"/>
      <c r="H44" s="176">
        <f>'実質公債費比率（分子）の構造'!M$50</f>
        <v>11</v>
      </c>
      <c r="I44" s="176"/>
      <c r="J44" s="176"/>
      <c r="K44" s="176">
        <f>'実質公債費比率（分子）の構造'!N$50</f>
        <v>6</v>
      </c>
      <c r="L44" s="176"/>
      <c r="M44" s="176"/>
      <c r="N44" s="176">
        <f>'実質公債費比率（分子）の構造'!O$50</f>
        <v>1</v>
      </c>
      <c r="O44" s="176"/>
      <c r="P44" s="176"/>
    </row>
    <row r="45" spans="1:16" x14ac:dyDescent="0.2">
      <c r="A45" s="176" t="s">
        <v>68</v>
      </c>
      <c r="B45" s="176">
        <f>'実質公債費比率（分子）の構造'!K$49</f>
        <v>93</v>
      </c>
      <c r="C45" s="176"/>
      <c r="D45" s="176"/>
      <c r="E45" s="176">
        <f>'実質公債費比率（分子）の構造'!L$49</f>
        <v>90</v>
      </c>
      <c r="F45" s="176"/>
      <c r="G45" s="176"/>
      <c r="H45" s="176">
        <f>'実質公債費比率（分子）の構造'!M$49</f>
        <v>89</v>
      </c>
      <c r="I45" s="176"/>
      <c r="J45" s="176"/>
      <c r="K45" s="176">
        <f>'実質公債費比率（分子）の構造'!N$49</f>
        <v>84</v>
      </c>
      <c r="L45" s="176"/>
      <c r="M45" s="176"/>
      <c r="N45" s="176">
        <f>'実質公債費比率（分子）の構造'!O$49</f>
        <v>80</v>
      </c>
      <c r="O45" s="176"/>
      <c r="P45" s="176"/>
    </row>
    <row r="46" spans="1:16" x14ac:dyDescent="0.2">
      <c r="A46" s="176" t="s">
        <v>69</v>
      </c>
      <c r="B46" s="176">
        <f>'実質公債費比率（分子）の構造'!K$48</f>
        <v>5</v>
      </c>
      <c r="C46" s="176"/>
      <c r="D46" s="176"/>
      <c r="E46" s="176">
        <f>'実質公債費比率（分子）の構造'!L$48</f>
        <v>7</v>
      </c>
      <c r="F46" s="176"/>
      <c r="G46" s="176"/>
      <c r="H46" s="176">
        <f>'実質公債費比率（分子）の構造'!M$48</f>
        <v>5</v>
      </c>
      <c r="I46" s="176"/>
      <c r="J46" s="176"/>
      <c r="K46" s="176">
        <f>'実質公債費比率（分子）の構造'!N$48</f>
        <v>2</v>
      </c>
      <c r="L46" s="176"/>
      <c r="M46" s="176"/>
      <c r="N46" s="176" t="str">
        <f>'実質公債費比率（分子）の構造'!O$48</f>
        <v>-</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170</v>
      </c>
      <c r="C49" s="176"/>
      <c r="D49" s="176"/>
      <c r="E49" s="176">
        <f>'実質公債費比率（分子）の構造'!L$45</f>
        <v>171</v>
      </c>
      <c r="F49" s="176"/>
      <c r="G49" s="176"/>
      <c r="H49" s="176">
        <f>'実質公債費比率（分子）の構造'!M$45</f>
        <v>169</v>
      </c>
      <c r="I49" s="176"/>
      <c r="J49" s="176"/>
      <c r="K49" s="176">
        <f>'実質公債費比率（分子）の構造'!N$45</f>
        <v>171</v>
      </c>
      <c r="L49" s="176"/>
      <c r="M49" s="176"/>
      <c r="N49" s="176">
        <f>'実質公債費比率（分子）の構造'!O$45</f>
        <v>171</v>
      </c>
      <c r="O49" s="176"/>
      <c r="P49" s="176"/>
    </row>
    <row r="50" spans="1:16" x14ac:dyDescent="0.2">
      <c r="A50" s="176" t="s">
        <v>72</v>
      </c>
      <c r="B50" s="176" t="e">
        <f>NA()</f>
        <v>#N/A</v>
      </c>
      <c r="C50" s="176">
        <f>IF(ISNUMBER('実質公債費比率（分子）の構造'!K$53),'実質公債費比率（分子）の構造'!K$53,NA())</f>
        <v>103</v>
      </c>
      <c r="D50" s="176" t="e">
        <f>NA()</f>
        <v>#N/A</v>
      </c>
      <c r="E50" s="176" t="e">
        <f>NA()</f>
        <v>#N/A</v>
      </c>
      <c r="F50" s="176">
        <f>IF(ISNUMBER('実質公債費比率（分子）の構造'!L$53),'実質公債費比率（分子）の構造'!L$53,NA())</f>
        <v>107</v>
      </c>
      <c r="G50" s="176" t="e">
        <f>NA()</f>
        <v>#N/A</v>
      </c>
      <c r="H50" s="176" t="e">
        <f>NA()</f>
        <v>#N/A</v>
      </c>
      <c r="I50" s="176">
        <f>IF(ISNUMBER('実質公債費比率（分子）の構造'!M$53),'実質公債費比率（分子）の構造'!M$53,NA())</f>
        <v>113</v>
      </c>
      <c r="J50" s="176" t="e">
        <f>NA()</f>
        <v>#N/A</v>
      </c>
      <c r="K50" s="176" t="e">
        <f>NA()</f>
        <v>#N/A</v>
      </c>
      <c r="L50" s="176">
        <f>IF(ISNUMBER('実質公債費比率（分子）の構造'!N$53),'実質公債費比率（分子）の構造'!N$53,NA())</f>
        <v>105</v>
      </c>
      <c r="M50" s="176" t="e">
        <f>NA()</f>
        <v>#N/A</v>
      </c>
      <c r="N50" s="176" t="e">
        <f>NA()</f>
        <v>#N/A</v>
      </c>
      <c r="O50" s="176">
        <f>IF(ISNUMBER('実質公債費比率（分子）の構造'!O$53),'実質公債費比率（分子）の構造'!O$53,NA())</f>
        <v>104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1563</v>
      </c>
      <c r="E56" s="175"/>
      <c r="F56" s="175"/>
      <c r="G56" s="175">
        <f>'将来負担比率（分子）の構造'!J$52</f>
        <v>1464</v>
      </c>
      <c r="H56" s="175"/>
      <c r="I56" s="175"/>
      <c r="J56" s="175">
        <f>'将来負担比率（分子）の構造'!K$52</f>
        <v>1394</v>
      </c>
      <c r="K56" s="175"/>
      <c r="L56" s="175"/>
      <c r="M56" s="175">
        <f>'将来負担比率（分子）の構造'!L$52</f>
        <v>1340</v>
      </c>
      <c r="N56" s="175"/>
      <c r="O56" s="175"/>
      <c r="P56" s="175">
        <f>'将来負担比率（分子）の構造'!M$52</f>
        <v>1226</v>
      </c>
    </row>
    <row r="57" spans="1:16" x14ac:dyDescent="0.2">
      <c r="A57" s="175" t="s">
        <v>44</v>
      </c>
      <c r="B57" s="175"/>
      <c r="C57" s="175"/>
      <c r="D57" s="175" t="str">
        <f>'将来負担比率（分子）の構造'!I$51</f>
        <v>-</v>
      </c>
      <c r="E57" s="175"/>
      <c r="F57" s="175"/>
      <c r="G57" s="175" t="str">
        <f>'将来負担比率（分子）の構造'!J$51</f>
        <v>-</v>
      </c>
      <c r="H57" s="175"/>
      <c r="I57" s="175"/>
      <c r="J57" s="175">
        <f>'将来負担比率（分子）の構造'!K$51</f>
        <v>94</v>
      </c>
      <c r="K57" s="175"/>
      <c r="L57" s="175"/>
      <c r="M57" s="175">
        <f>'将来負担比率（分子）の構造'!L$51</f>
        <v>90</v>
      </c>
      <c r="N57" s="175"/>
      <c r="O57" s="175"/>
      <c r="P57" s="175">
        <f>'将来負担比率（分子）の構造'!M$51</f>
        <v>86</v>
      </c>
    </row>
    <row r="58" spans="1:16" x14ac:dyDescent="0.2">
      <c r="A58" s="175" t="s">
        <v>43</v>
      </c>
      <c r="B58" s="175"/>
      <c r="C58" s="175"/>
      <c r="D58" s="175">
        <f>'将来負担比率（分子）の構造'!I$50</f>
        <v>690</v>
      </c>
      <c r="E58" s="175"/>
      <c r="F58" s="175"/>
      <c r="G58" s="175">
        <f>'将来負担比率（分子）の構造'!J$50</f>
        <v>658</v>
      </c>
      <c r="H58" s="175"/>
      <c r="I58" s="175"/>
      <c r="J58" s="175">
        <f>'将来負担比率（分子）の構造'!K$50</f>
        <v>608</v>
      </c>
      <c r="K58" s="175"/>
      <c r="L58" s="175"/>
      <c r="M58" s="175">
        <f>'将来負担比率（分子）の構造'!L$50</f>
        <v>764</v>
      </c>
      <c r="N58" s="175"/>
      <c r="O58" s="175"/>
      <c r="P58" s="175">
        <f>'将来負担比率（分子）の構造'!M$50</f>
        <v>818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30</v>
      </c>
      <c r="C62" s="175"/>
      <c r="D62" s="175"/>
      <c r="E62" s="175">
        <f>'将来負担比率（分子）の構造'!J$45</f>
        <v>164</v>
      </c>
      <c r="F62" s="175"/>
      <c r="G62" s="175"/>
      <c r="H62" s="175">
        <f>'将来負担比率（分子）の構造'!K$45</f>
        <v>10</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1193</v>
      </c>
      <c r="C63" s="175"/>
      <c r="D63" s="175"/>
      <c r="E63" s="175">
        <f>'将来負担比率（分子）の構造'!J$44</f>
        <v>1089</v>
      </c>
      <c r="F63" s="175"/>
      <c r="G63" s="175"/>
      <c r="H63" s="175">
        <f>'将来負担比率（分子）の構造'!K$44</f>
        <v>985</v>
      </c>
      <c r="I63" s="175"/>
      <c r="J63" s="175"/>
      <c r="K63" s="175">
        <f>'将来負担比率（分子）の構造'!L$44</f>
        <v>908</v>
      </c>
      <c r="L63" s="175"/>
      <c r="M63" s="175"/>
      <c r="N63" s="175">
        <f>'将来負担比率（分子）の構造'!M$44</f>
        <v>788</v>
      </c>
      <c r="O63" s="175"/>
      <c r="P63" s="175"/>
    </row>
    <row r="64" spans="1:16" x14ac:dyDescent="0.2">
      <c r="A64" s="175" t="s">
        <v>35</v>
      </c>
      <c r="B64" s="175">
        <f>'将来負担比率（分子）の構造'!I$43</f>
        <v>192</v>
      </c>
      <c r="C64" s="175"/>
      <c r="D64" s="175"/>
      <c r="E64" s="175">
        <f>'将来負担比率（分子）の構造'!J$43</f>
        <v>211</v>
      </c>
      <c r="F64" s="175"/>
      <c r="G64" s="175"/>
      <c r="H64" s="175">
        <f>'将来負担比率（分子）の構造'!K$43</f>
        <v>195</v>
      </c>
      <c r="I64" s="175"/>
      <c r="J64" s="175"/>
      <c r="K64" s="175">
        <f>'将来負担比率（分子）の構造'!L$43</f>
        <v>181</v>
      </c>
      <c r="L64" s="175"/>
      <c r="M64" s="175"/>
      <c r="N64" s="175">
        <f>'将来負担比率（分子）の構造'!M$43</f>
        <v>177</v>
      </c>
      <c r="O64" s="175"/>
      <c r="P64" s="175"/>
    </row>
    <row r="65" spans="1:16" x14ac:dyDescent="0.2">
      <c r="A65" s="175" t="s">
        <v>34</v>
      </c>
      <c r="B65" s="175">
        <f>'将来負担比率（分子）の構造'!I$42</f>
        <v>31</v>
      </c>
      <c r="C65" s="175"/>
      <c r="D65" s="175"/>
      <c r="E65" s="175">
        <f>'将来負担比率（分子）の構造'!J$42</f>
        <v>20</v>
      </c>
      <c r="F65" s="175"/>
      <c r="G65" s="175"/>
      <c r="H65" s="175">
        <f>'将来負担比率（分子）の構造'!K$42</f>
        <v>9</v>
      </c>
      <c r="I65" s="175"/>
      <c r="J65" s="175"/>
      <c r="K65" s="175">
        <f>'将来負担比率（分子）の構造'!L$42</f>
        <v>3</v>
      </c>
      <c r="L65" s="175"/>
      <c r="M65" s="175"/>
      <c r="N65" s="175">
        <f>'将来負担比率（分子）の構造'!M$42</f>
        <v>2</v>
      </c>
      <c r="O65" s="175"/>
      <c r="P65" s="175"/>
    </row>
    <row r="66" spans="1:16" x14ac:dyDescent="0.2">
      <c r="A66" s="175" t="s">
        <v>33</v>
      </c>
      <c r="B66" s="175">
        <f>'将来負担比率（分子）の構造'!I$41</f>
        <v>1905</v>
      </c>
      <c r="C66" s="175"/>
      <c r="D66" s="175"/>
      <c r="E66" s="175">
        <f>'将来負担比率（分子）の構造'!J$41</f>
        <v>1998</v>
      </c>
      <c r="F66" s="175"/>
      <c r="G66" s="175"/>
      <c r="H66" s="175">
        <f>'将来負担比率（分子）の構造'!K$41</f>
        <v>1964</v>
      </c>
      <c r="I66" s="175"/>
      <c r="J66" s="175"/>
      <c r="K66" s="175">
        <f>'将来負担比率（分子）の構造'!L$41</f>
        <v>1980</v>
      </c>
      <c r="L66" s="175"/>
      <c r="M66" s="175"/>
      <c r="N66" s="175">
        <f>'将来負担比率（分子）の構造'!M$41</f>
        <v>1866</v>
      </c>
      <c r="O66" s="175"/>
      <c r="P66" s="175"/>
    </row>
    <row r="67" spans="1:16" x14ac:dyDescent="0.2">
      <c r="A67" s="175" t="s">
        <v>76</v>
      </c>
      <c r="B67" s="175" t="e">
        <f>NA()</f>
        <v>#N/A</v>
      </c>
      <c r="C67" s="175">
        <f>IF(ISNUMBER('将来負担比率（分子）の構造'!I$53), IF('将来負担比率（分子）の構造'!I$53 &lt; 0, 0, '将来負担比率（分子）の構造'!I$53), NA())</f>
        <v>1099</v>
      </c>
      <c r="D67" s="175" t="e">
        <f>NA()</f>
        <v>#N/A</v>
      </c>
      <c r="E67" s="175" t="e">
        <f>NA()</f>
        <v>#N/A</v>
      </c>
      <c r="F67" s="175">
        <f>IF(ISNUMBER('将来負担比率（分子）の構造'!J$53), IF('将来負担比率（分子）の構造'!J$53 &lt; 0, 0, '将来負担比率（分子）の構造'!J$53), NA())</f>
        <v>1360</v>
      </c>
      <c r="G67" s="175" t="e">
        <f>NA()</f>
        <v>#N/A</v>
      </c>
      <c r="H67" s="175" t="e">
        <f>NA()</f>
        <v>#N/A</v>
      </c>
      <c r="I67" s="175">
        <f>IF(ISNUMBER('将来負担比率（分子）の構造'!K$53), IF('将来負担比率（分子）の構造'!K$53 &lt; 0, 0, '将来負担比率（分子）の構造'!K$53), NA())</f>
        <v>1066</v>
      </c>
      <c r="J67" s="175" t="e">
        <f>NA()</f>
        <v>#N/A</v>
      </c>
      <c r="K67" s="175" t="e">
        <f>NA()</f>
        <v>#N/A</v>
      </c>
      <c r="L67" s="175">
        <f>IF(ISNUMBER('将来負担比率（分子）の構造'!L$53), IF('将来負担比率（分子）の構造'!L$53 &lt; 0, 0, '将来負担比率（分子）の構造'!L$53), NA())</f>
        <v>877</v>
      </c>
      <c r="M67" s="175" t="e">
        <f>NA()</f>
        <v>#N/A</v>
      </c>
      <c r="N67" s="175" t="e">
        <f>NA()</f>
        <v>#N/A</v>
      </c>
      <c r="O67" s="175">
        <f>IF(ISNUMBER('将来負担比率（分子）の構造'!M$53), IF('将来負担比率（分子）の構造'!M$53 &lt; 0, 0, '将来負担比率（分子）の構造'!M$53), NA())</f>
        <v>703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555</v>
      </c>
      <c r="C72" s="179">
        <f>基金残高に係る経年分析!G55</f>
        <v>705</v>
      </c>
      <c r="D72" s="179">
        <f>基金残高に係る経年分析!H55</f>
        <v>755</v>
      </c>
    </row>
    <row r="73" spans="1:16" x14ac:dyDescent="0.2">
      <c r="A73" s="178" t="s">
        <v>79</v>
      </c>
      <c r="B73" s="179">
        <f>基金残高に係る経年分析!F56</f>
        <v>5</v>
      </c>
      <c r="C73" s="179">
        <f>基金残高に係る経年分析!G56</f>
        <v>5</v>
      </c>
      <c r="D73" s="179">
        <f>基金残高に係る経年分析!H56</f>
        <v>5</v>
      </c>
    </row>
    <row r="74" spans="1:16" x14ac:dyDescent="0.2">
      <c r="A74" s="178" t="s">
        <v>80</v>
      </c>
      <c r="B74" s="179">
        <f>基金残高に係る経年分析!F57</f>
        <v>47</v>
      </c>
      <c r="C74" s="179">
        <f>基金残高に係る経年分析!G57</f>
        <v>53</v>
      </c>
      <c r="D74" s="179">
        <f>基金残高に係る経年分析!H57</f>
        <v>56</v>
      </c>
    </row>
  </sheetData>
  <sheetProtection algorithmName="SHA-512" hashValue="kv79huN0Ad/g0ZoULdB9UEt53iWx0pyBZ4i+q34VDKjZmrlnTJiPxCCaxC5Ow/OeY1VtxP0QDrx4Ybcur0IEng==" saltValue="+sUWzWcuIa2JlsVJ+rm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416284</v>
      </c>
      <c r="S5" s="613"/>
      <c r="T5" s="613"/>
      <c r="U5" s="613"/>
      <c r="V5" s="613"/>
      <c r="W5" s="613"/>
      <c r="X5" s="613"/>
      <c r="Y5" s="614"/>
      <c r="Z5" s="615">
        <v>19.3</v>
      </c>
      <c r="AA5" s="615"/>
      <c r="AB5" s="615"/>
      <c r="AC5" s="615"/>
      <c r="AD5" s="616">
        <v>416284</v>
      </c>
      <c r="AE5" s="616"/>
      <c r="AF5" s="616"/>
      <c r="AG5" s="616"/>
      <c r="AH5" s="616"/>
      <c r="AI5" s="616"/>
      <c r="AJ5" s="616"/>
      <c r="AK5" s="616"/>
      <c r="AL5" s="617">
        <v>31.7</v>
      </c>
      <c r="AM5" s="618"/>
      <c r="AN5" s="618"/>
      <c r="AO5" s="619"/>
      <c r="AP5" s="609" t="s">
        <v>230</v>
      </c>
      <c r="AQ5" s="610"/>
      <c r="AR5" s="610"/>
      <c r="AS5" s="610"/>
      <c r="AT5" s="610"/>
      <c r="AU5" s="610"/>
      <c r="AV5" s="610"/>
      <c r="AW5" s="610"/>
      <c r="AX5" s="610"/>
      <c r="AY5" s="610"/>
      <c r="AZ5" s="610"/>
      <c r="BA5" s="610"/>
      <c r="BB5" s="610"/>
      <c r="BC5" s="610"/>
      <c r="BD5" s="610"/>
      <c r="BE5" s="610"/>
      <c r="BF5" s="611"/>
      <c r="BG5" s="623">
        <v>416284</v>
      </c>
      <c r="BH5" s="624"/>
      <c r="BI5" s="624"/>
      <c r="BJ5" s="624"/>
      <c r="BK5" s="624"/>
      <c r="BL5" s="624"/>
      <c r="BM5" s="624"/>
      <c r="BN5" s="625"/>
      <c r="BO5" s="626">
        <v>100</v>
      </c>
      <c r="BP5" s="626"/>
      <c r="BQ5" s="626"/>
      <c r="BR5" s="626"/>
      <c r="BS5" s="627">
        <v>4112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10430</v>
      </c>
      <c r="S6" s="624"/>
      <c r="T6" s="624"/>
      <c r="U6" s="624"/>
      <c r="V6" s="624"/>
      <c r="W6" s="624"/>
      <c r="X6" s="624"/>
      <c r="Y6" s="625"/>
      <c r="Z6" s="626">
        <v>0.5</v>
      </c>
      <c r="AA6" s="626"/>
      <c r="AB6" s="626"/>
      <c r="AC6" s="626"/>
      <c r="AD6" s="627">
        <v>10430</v>
      </c>
      <c r="AE6" s="627"/>
      <c r="AF6" s="627"/>
      <c r="AG6" s="627"/>
      <c r="AH6" s="627"/>
      <c r="AI6" s="627"/>
      <c r="AJ6" s="627"/>
      <c r="AK6" s="627"/>
      <c r="AL6" s="628">
        <v>0.8</v>
      </c>
      <c r="AM6" s="629"/>
      <c r="AN6" s="629"/>
      <c r="AO6" s="630"/>
      <c r="AP6" s="620" t="s">
        <v>235</v>
      </c>
      <c r="AQ6" s="621"/>
      <c r="AR6" s="621"/>
      <c r="AS6" s="621"/>
      <c r="AT6" s="621"/>
      <c r="AU6" s="621"/>
      <c r="AV6" s="621"/>
      <c r="AW6" s="621"/>
      <c r="AX6" s="621"/>
      <c r="AY6" s="621"/>
      <c r="AZ6" s="621"/>
      <c r="BA6" s="621"/>
      <c r="BB6" s="621"/>
      <c r="BC6" s="621"/>
      <c r="BD6" s="621"/>
      <c r="BE6" s="621"/>
      <c r="BF6" s="622"/>
      <c r="BG6" s="623">
        <v>416284</v>
      </c>
      <c r="BH6" s="624"/>
      <c r="BI6" s="624"/>
      <c r="BJ6" s="624"/>
      <c r="BK6" s="624"/>
      <c r="BL6" s="624"/>
      <c r="BM6" s="624"/>
      <c r="BN6" s="625"/>
      <c r="BO6" s="626">
        <v>100</v>
      </c>
      <c r="BP6" s="626"/>
      <c r="BQ6" s="626"/>
      <c r="BR6" s="626"/>
      <c r="BS6" s="627">
        <v>4112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32684</v>
      </c>
      <c r="CS6" s="624"/>
      <c r="CT6" s="624"/>
      <c r="CU6" s="624"/>
      <c r="CV6" s="624"/>
      <c r="CW6" s="624"/>
      <c r="CX6" s="624"/>
      <c r="CY6" s="625"/>
      <c r="CZ6" s="617">
        <v>1.7</v>
      </c>
      <c r="DA6" s="618"/>
      <c r="DB6" s="618"/>
      <c r="DC6" s="634"/>
      <c r="DD6" s="632" t="s">
        <v>237</v>
      </c>
      <c r="DE6" s="624"/>
      <c r="DF6" s="624"/>
      <c r="DG6" s="624"/>
      <c r="DH6" s="624"/>
      <c r="DI6" s="624"/>
      <c r="DJ6" s="624"/>
      <c r="DK6" s="624"/>
      <c r="DL6" s="624"/>
      <c r="DM6" s="624"/>
      <c r="DN6" s="624"/>
      <c r="DO6" s="624"/>
      <c r="DP6" s="625"/>
      <c r="DQ6" s="632">
        <v>32684</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239</v>
      </c>
      <c r="S7" s="624"/>
      <c r="T7" s="624"/>
      <c r="U7" s="624"/>
      <c r="V7" s="624"/>
      <c r="W7" s="624"/>
      <c r="X7" s="624"/>
      <c r="Y7" s="625"/>
      <c r="Z7" s="626">
        <v>0</v>
      </c>
      <c r="AA7" s="626"/>
      <c r="AB7" s="626"/>
      <c r="AC7" s="626"/>
      <c r="AD7" s="627">
        <v>239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223316</v>
      </c>
      <c r="BH7" s="624"/>
      <c r="BI7" s="624"/>
      <c r="BJ7" s="624"/>
      <c r="BK7" s="624"/>
      <c r="BL7" s="624"/>
      <c r="BM7" s="624"/>
      <c r="BN7" s="625"/>
      <c r="BO7" s="626">
        <v>53.6</v>
      </c>
      <c r="BP7" s="626"/>
      <c r="BQ7" s="626"/>
      <c r="BR7" s="626"/>
      <c r="BS7" s="627">
        <v>4112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365737</v>
      </c>
      <c r="CS7" s="624"/>
      <c r="CT7" s="624"/>
      <c r="CU7" s="624"/>
      <c r="CV7" s="624"/>
      <c r="CW7" s="624"/>
      <c r="CX7" s="624"/>
      <c r="CY7" s="625"/>
      <c r="CZ7" s="626">
        <v>19</v>
      </c>
      <c r="DA7" s="626"/>
      <c r="DB7" s="626"/>
      <c r="DC7" s="626"/>
      <c r="DD7" s="632">
        <v>2601</v>
      </c>
      <c r="DE7" s="624"/>
      <c r="DF7" s="624"/>
      <c r="DG7" s="624"/>
      <c r="DH7" s="624"/>
      <c r="DI7" s="624"/>
      <c r="DJ7" s="624"/>
      <c r="DK7" s="624"/>
      <c r="DL7" s="624"/>
      <c r="DM7" s="624"/>
      <c r="DN7" s="624"/>
      <c r="DO7" s="624"/>
      <c r="DP7" s="625"/>
      <c r="DQ7" s="632">
        <v>324118</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3044</v>
      </c>
      <c r="S8" s="624"/>
      <c r="T8" s="624"/>
      <c r="U8" s="624"/>
      <c r="V8" s="624"/>
      <c r="W8" s="624"/>
      <c r="X8" s="624"/>
      <c r="Y8" s="625"/>
      <c r="Z8" s="626">
        <v>0.1</v>
      </c>
      <c r="AA8" s="626"/>
      <c r="AB8" s="626"/>
      <c r="AC8" s="626"/>
      <c r="AD8" s="627">
        <v>3044</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5981</v>
      </c>
      <c r="BH8" s="624"/>
      <c r="BI8" s="624"/>
      <c r="BJ8" s="624"/>
      <c r="BK8" s="624"/>
      <c r="BL8" s="624"/>
      <c r="BM8" s="624"/>
      <c r="BN8" s="625"/>
      <c r="BO8" s="626">
        <v>1.4</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668122</v>
      </c>
      <c r="CS8" s="624"/>
      <c r="CT8" s="624"/>
      <c r="CU8" s="624"/>
      <c r="CV8" s="624"/>
      <c r="CW8" s="624"/>
      <c r="CX8" s="624"/>
      <c r="CY8" s="625"/>
      <c r="CZ8" s="626">
        <v>34.700000000000003</v>
      </c>
      <c r="DA8" s="626"/>
      <c r="DB8" s="626"/>
      <c r="DC8" s="626"/>
      <c r="DD8" s="632">
        <v>1067</v>
      </c>
      <c r="DE8" s="624"/>
      <c r="DF8" s="624"/>
      <c r="DG8" s="624"/>
      <c r="DH8" s="624"/>
      <c r="DI8" s="624"/>
      <c r="DJ8" s="624"/>
      <c r="DK8" s="624"/>
      <c r="DL8" s="624"/>
      <c r="DM8" s="624"/>
      <c r="DN8" s="624"/>
      <c r="DO8" s="624"/>
      <c r="DP8" s="625"/>
      <c r="DQ8" s="632">
        <v>297929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2180</v>
      </c>
      <c r="S9" s="624"/>
      <c r="T9" s="624"/>
      <c r="U9" s="624"/>
      <c r="V9" s="624"/>
      <c r="W9" s="624"/>
      <c r="X9" s="624"/>
      <c r="Y9" s="625"/>
      <c r="Z9" s="626">
        <v>0.1</v>
      </c>
      <c r="AA9" s="626"/>
      <c r="AB9" s="626"/>
      <c r="AC9" s="626"/>
      <c r="AD9" s="627">
        <v>2180</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202940</v>
      </c>
      <c r="BH9" s="624"/>
      <c r="BI9" s="624"/>
      <c r="BJ9" s="624"/>
      <c r="BK9" s="624"/>
      <c r="BL9" s="624"/>
      <c r="BM9" s="624"/>
      <c r="BN9" s="625"/>
      <c r="BO9" s="626">
        <v>48.8</v>
      </c>
      <c r="BP9" s="626"/>
      <c r="BQ9" s="626"/>
      <c r="BR9" s="626"/>
      <c r="BS9" s="627" t="s">
        <v>131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121168</v>
      </c>
      <c r="CS9" s="624"/>
      <c r="CT9" s="624"/>
      <c r="CU9" s="624"/>
      <c r="CV9" s="624"/>
      <c r="CW9" s="624"/>
      <c r="CX9" s="624"/>
      <c r="CY9" s="625"/>
      <c r="CZ9" s="626">
        <v>6.3</v>
      </c>
      <c r="DA9" s="626"/>
      <c r="DB9" s="626"/>
      <c r="DC9" s="626"/>
      <c r="DD9" s="632" t="s">
        <v>131</v>
      </c>
      <c r="DE9" s="624"/>
      <c r="DF9" s="624"/>
      <c r="DG9" s="624"/>
      <c r="DH9" s="624"/>
      <c r="DI9" s="624"/>
      <c r="DJ9" s="624"/>
      <c r="DK9" s="624"/>
      <c r="DL9" s="624"/>
      <c r="DM9" s="624"/>
      <c r="DN9" s="624"/>
      <c r="DO9" s="624"/>
      <c r="DP9" s="625"/>
      <c r="DQ9" s="632">
        <v>71619</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5893</v>
      </c>
      <c r="BH10" s="624"/>
      <c r="BI10" s="624"/>
      <c r="BJ10" s="624"/>
      <c r="BK10" s="624"/>
      <c r="BL10" s="624"/>
      <c r="BM10" s="624"/>
      <c r="BN10" s="625"/>
      <c r="BO10" s="626">
        <v>1.4</v>
      </c>
      <c r="BP10" s="626"/>
      <c r="BQ10" s="626"/>
      <c r="BR10" s="626"/>
      <c r="BS10" s="627">
        <v>1683</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237</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74005</v>
      </c>
      <c r="S11" s="624"/>
      <c r="T11" s="624"/>
      <c r="U11" s="624"/>
      <c r="V11" s="624"/>
      <c r="W11" s="624"/>
      <c r="X11" s="624"/>
      <c r="Y11" s="625"/>
      <c r="Z11" s="628">
        <v>3.4</v>
      </c>
      <c r="AA11" s="629"/>
      <c r="AB11" s="629"/>
      <c r="AC11" s="635"/>
      <c r="AD11" s="632">
        <v>74005</v>
      </c>
      <c r="AE11" s="624"/>
      <c r="AF11" s="624"/>
      <c r="AG11" s="624"/>
      <c r="AH11" s="624"/>
      <c r="AI11" s="624"/>
      <c r="AJ11" s="624"/>
      <c r="AK11" s="625"/>
      <c r="AL11" s="628">
        <v>5.6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8502</v>
      </c>
      <c r="BH11" s="624"/>
      <c r="BI11" s="624"/>
      <c r="BJ11" s="624"/>
      <c r="BK11" s="624"/>
      <c r="BL11" s="624"/>
      <c r="BM11" s="624"/>
      <c r="BN11" s="625"/>
      <c r="BO11" s="626">
        <v>2</v>
      </c>
      <c r="BP11" s="626"/>
      <c r="BQ11" s="626"/>
      <c r="BR11" s="626"/>
      <c r="BS11" s="627">
        <v>2429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39838</v>
      </c>
      <c r="CS11" s="624"/>
      <c r="CT11" s="624"/>
      <c r="CU11" s="624"/>
      <c r="CV11" s="624"/>
      <c r="CW11" s="624"/>
      <c r="CX11" s="624"/>
      <c r="CY11" s="625"/>
      <c r="CZ11" s="626">
        <v>2.1</v>
      </c>
      <c r="DA11" s="626"/>
      <c r="DB11" s="626"/>
      <c r="DC11" s="626"/>
      <c r="DD11" s="632">
        <v>8234</v>
      </c>
      <c r="DE11" s="624"/>
      <c r="DF11" s="624"/>
      <c r="DG11" s="624"/>
      <c r="DH11" s="624"/>
      <c r="DI11" s="624"/>
      <c r="DJ11" s="624"/>
      <c r="DK11" s="624"/>
      <c r="DL11" s="624"/>
      <c r="DM11" s="624"/>
      <c r="DN11" s="624"/>
      <c r="DO11" s="624"/>
      <c r="DP11" s="625"/>
      <c r="DQ11" s="632">
        <v>30028</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162881</v>
      </c>
      <c r="BH12" s="624"/>
      <c r="BI12" s="624"/>
      <c r="BJ12" s="624"/>
      <c r="BK12" s="624"/>
      <c r="BL12" s="624"/>
      <c r="BM12" s="624"/>
      <c r="BN12" s="625"/>
      <c r="BO12" s="626">
        <v>39.1</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3851</v>
      </c>
      <c r="CS12" s="624"/>
      <c r="CT12" s="624"/>
      <c r="CU12" s="624"/>
      <c r="CV12" s="624"/>
      <c r="CW12" s="624"/>
      <c r="CX12" s="624"/>
      <c r="CY12" s="625"/>
      <c r="CZ12" s="626">
        <v>0.2</v>
      </c>
      <c r="DA12" s="626"/>
      <c r="DB12" s="626"/>
      <c r="DC12" s="626"/>
      <c r="DD12" s="632" t="s">
        <v>131</v>
      </c>
      <c r="DE12" s="624"/>
      <c r="DF12" s="624"/>
      <c r="DG12" s="624"/>
      <c r="DH12" s="624"/>
      <c r="DI12" s="624"/>
      <c r="DJ12" s="624"/>
      <c r="DK12" s="624"/>
      <c r="DL12" s="624"/>
      <c r="DM12" s="624"/>
      <c r="DN12" s="624"/>
      <c r="DO12" s="624"/>
      <c r="DP12" s="625"/>
      <c r="DQ12" s="632">
        <v>3851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162751</v>
      </c>
      <c r="BH13" s="624"/>
      <c r="BI13" s="624"/>
      <c r="BJ13" s="624"/>
      <c r="BK13" s="624"/>
      <c r="BL13" s="624"/>
      <c r="BM13" s="624"/>
      <c r="BN13" s="625"/>
      <c r="BO13" s="626">
        <v>39.1</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220312</v>
      </c>
      <c r="CS13" s="624"/>
      <c r="CT13" s="624"/>
      <c r="CU13" s="624"/>
      <c r="CV13" s="624"/>
      <c r="CW13" s="624"/>
      <c r="CX13" s="624"/>
      <c r="CY13" s="625"/>
      <c r="CZ13" s="626">
        <v>11.5</v>
      </c>
      <c r="DA13" s="626"/>
      <c r="DB13" s="626"/>
      <c r="DC13" s="626"/>
      <c r="DD13" s="632">
        <v>99969</v>
      </c>
      <c r="DE13" s="624"/>
      <c r="DF13" s="624"/>
      <c r="DG13" s="624"/>
      <c r="DH13" s="624"/>
      <c r="DI13" s="624"/>
      <c r="DJ13" s="624"/>
      <c r="DK13" s="624"/>
      <c r="DL13" s="624"/>
      <c r="DM13" s="624"/>
      <c r="DN13" s="624"/>
      <c r="DO13" s="624"/>
      <c r="DP13" s="625"/>
      <c r="DQ13" s="632">
        <v>160521</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22</v>
      </c>
      <c r="S14" s="624"/>
      <c r="T14" s="624"/>
      <c r="U14" s="624"/>
      <c r="V14" s="624"/>
      <c r="W14" s="624"/>
      <c r="X14" s="624"/>
      <c r="Y14" s="625"/>
      <c r="Z14" s="626">
        <v>0</v>
      </c>
      <c r="AA14" s="626"/>
      <c r="AB14" s="626"/>
      <c r="AC14" s="626"/>
      <c r="AD14" s="627">
        <v>22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10353</v>
      </c>
      <c r="BH14" s="624"/>
      <c r="BI14" s="624"/>
      <c r="BJ14" s="624"/>
      <c r="BK14" s="624"/>
      <c r="BL14" s="624"/>
      <c r="BM14" s="624"/>
      <c r="BN14" s="625"/>
      <c r="BO14" s="626">
        <v>2.5</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56389</v>
      </c>
      <c r="CS14" s="624"/>
      <c r="CT14" s="624"/>
      <c r="CU14" s="624"/>
      <c r="CV14" s="624"/>
      <c r="CW14" s="624"/>
      <c r="CX14" s="624"/>
      <c r="CY14" s="625"/>
      <c r="CZ14" s="626">
        <v>2.9</v>
      </c>
      <c r="DA14" s="626"/>
      <c r="DB14" s="626"/>
      <c r="DC14" s="626"/>
      <c r="DD14" s="632">
        <v>238</v>
      </c>
      <c r="DE14" s="624"/>
      <c r="DF14" s="624"/>
      <c r="DG14" s="624"/>
      <c r="DH14" s="624"/>
      <c r="DI14" s="624"/>
      <c r="DJ14" s="624"/>
      <c r="DK14" s="624"/>
      <c r="DL14" s="624"/>
      <c r="DM14" s="624"/>
      <c r="DN14" s="624"/>
      <c r="DO14" s="624"/>
      <c r="DP14" s="625"/>
      <c r="DQ14" s="632">
        <v>56389</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237</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19734</v>
      </c>
      <c r="BH15" s="624"/>
      <c r="BI15" s="624"/>
      <c r="BJ15" s="624"/>
      <c r="BK15" s="624"/>
      <c r="BL15" s="624"/>
      <c r="BM15" s="624"/>
      <c r="BN15" s="625"/>
      <c r="BO15" s="626">
        <v>4.7</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247612</v>
      </c>
      <c r="CS15" s="624"/>
      <c r="CT15" s="624"/>
      <c r="CU15" s="624"/>
      <c r="CV15" s="624"/>
      <c r="CW15" s="624"/>
      <c r="CX15" s="624"/>
      <c r="CY15" s="625"/>
      <c r="CZ15" s="626">
        <v>12.9</v>
      </c>
      <c r="DA15" s="626"/>
      <c r="DB15" s="626"/>
      <c r="DC15" s="626"/>
      <c r="DD15" s="632">
        <v>9704</v>
      </c>
      <c r="DE15" s="624"/>
      <c r="DF15" s="624"/>
      <c r="DG15" s="624"/>
      <c r="DH15" s="624"/>
      <c r="DI15" s="624"/>
      <c r="DJ15" s="624"/>
      <c r="DK15" s="624"/>
      <c r="DL15" s="624"/>
      <c r="DM15" s="624"/>
      <c r="DN15" s="624"/>
      <c r="DO15" s="624"/>
      <c r="DP15" s="625"/>
      <c r="DQ15" s="632">
        <v>229536</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1018</v>
      </c>
      <c r="S16" s="624"/>
      <c r="T16" s="624"/>
      <c r="U16" s="624"/>
      <c r="V16" s="624"/>
      <c r="W16" s="624"/>
      <c r="X16" s="624"/>
      <c r="Y16" s="625"/>
      <c r="Z16" s="626">
        <v>0</v>
      </c>
      <c r="AA16" s="626"/>
      <c r="AB16" s="626"/>
      <c r="AC16" s="626"/>
      <c r="AD16" s="627">
        <v>1018</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140</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131</v>
      </c>
      <c r="DA16" s="626"/>
      <c r="DB16" s="626"/>
      <c r="DC16" s="626"/>
      <c r="DD16" s="632" t="s">
        <v>237</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4290</v>
      </c>
      <c r="S17" s="624"/>
      <c r="T17" s="624"/>
      <c r="U17" s="624"/>
      <c r="V17" s="624"/>
      <c r="W17" s="624"/>
      <c r="X17" s="624"/>
      <c r="Y17" s="625"/>
      <c r="Z17" s="626">
        <v>0.2</v>
      </c>
      <c r="AA17" s="626"/>
      <c r="AB17" s="626"/>
      <c r="AC17" s="626"/>
      <c r="AD17" s="627">
        <v>4290</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168282</v>
      </c>
      <c r="CS17" s="624"/>
      <c r="CT17" s="624"/>
      <c r="CU17" s="624"/>
      <c r="CV17" s="624"/>
      <c r="CW17" s="624"/>
      <c r="CX17" s="624"/>
      <c r="CY17" s="625"/>
      <c r="CZ17" s="626">
        <v>8.6999999999999993</v>
      </c>
      <c r="DA17" s="626"/>
      <c r="DB17" s="626"/>
      <c r="DC17" s="626"/>
      <c r="DD17" s="632" t="s">
        <v>131</v>
      </c>
      <c r="DE17" s="624"/>
      <c r="DF17" s="624"/>
      <c r="DG17" s="624"/>
      <c r="DH17" s="624"/>
      <c r="DI17" s="624"/>
      <c r="DJ17" s="624"/>
      <c r="DK17" s="624"/>
      <c r="DL17" s="624"/>
      <c r="DM17" s="624"/>
      <c r="DN17" s="624"/>
      <c r="DO17" s="624"/>
      <c r="DP17" s="625"/>
      <c r="DQ17" s="632">
        <v>168282</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6683</v>
      </c>
      <c r="S18" s="624"/>
      <c r="T18" s="624"/>
      <c r="U18" s="624"/>
      <c r="V18" s="624"/>
      <c r="W18" s="624"/>
      <c r="X18" s="624"/>
      <c r="Y18" s="625"/>
      <c r="Z18" s="626">
        <v>0.3</v>
      </c>
      <c r="AA18" s="626"/>
      <c r="AB18" s="626"/>
      <c r="AC18" s="626"/>
      <c r="AD18" s="627">
        <v>6683</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6683</v>
      </c>
      <c r="S19" s="624"/>
      <c r="T19" s="624"/>
      <c r="U19" s="624"/>
      <c r="V19" s="624"/>
      <c r="W19" s="624"/>
      <c r="X19" s="624"/>
      <c r="Y19" s="625"/>
      <c r="Z19" s="626">
        <v>0.3</v>
      </c>
      <c r="AA19" s="626"/>
      <c r="AB19" s="626"/>
      <c r="AC19" s="626"/>
      <c r="AD19" s="627">
        <v>6683</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1923995</v>
      </c>
      <c r="CS20" s="624"/>
      <c r="CT20" s="624"/>
      <c r="CU20" s="624"/>
      <c r="CV20" s="624"/>
      <c r="CW20" s="624"/>
      <c r="CX20" s="624"/>
      <c r="CY20" s="625"/>
      <c r="CZ20" s="626">
        <v>100</v>
      </c>
      <c r="DA20" s="626"/>
      <c r="DB20" s="626"/>
      <c r="DC20" s="626"/>
      <c r="DD20" s="632">
        <v>121813</v>
      </c>
      <c r="DE20" s="624"/>
      <c r="DF20" s="624"/>
      <c r="DG20" s="624"/>
      <c r="DH20" s="624"/>
      <c r="DI20" s="624"/>
      <c r="DJ20" s="624"/>
      <c r="DK20" s="624"/>
      <c r="DL20" s="624"/>
      <c r="DM20" s="624"/>
      <c r="DN20" s="624"/>
      <c r="DO20" s="624"/>
      <c r="DP20" s="625"/>
      <c r="DQ20" s="632">
        <v>1374957</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850568</v>
      </c>
      <c r="S21" s="624"/>
      <c r="T21" s="624"/>
      <c r="U21" s="624"/>
      <c r="V21" s="624"/>
      <c r="W21" s="624"/>
      <c r="X21" s="624"/>
      <c r="Y21" s="625"/>
      <c r="Z21" s="626">
        <v>39.299999999999997</v>
      </c>
      <c r="AA21" s="626"/>
      <c r="AB21" s="626"/>
      <c r="AC21" s="626"/>
      <c r="AD21" s="627">
        <v>788697</v>
      </c>
      <c r="AE21" s="627"/>
      <c r="AF21" s="627"/>
      <c r="AG21" s="627"/>
      <c r="AH21" s="627"/>
      <c r="AI21" s="627"/>
      <c r="AJ21" s="627"/>
      <c r="AK21" s="627"/>
      <c r="AL21" s="628">
        <v>60.1</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788697</v>
      </c>
      <c r="S22" s="624"/>
      <c r="T22" s="624"/>
      <c r="U22" s="624"/>
      <c r="V22" s="624"/>
      <c r="W22" s="624"/>
      <c r="X22" s="624"/>
      <c r="Y22" s="625"/>
      <c r="Z22" s="626">
        <v>36.5</v>
      </c>
      <c r="AA22" s="626"/>
      <c r="AB22" s="626"/>
      <c r="AC22" s="626"/>
      <c r="AD22" s="627">
        <v>788697</v>
      </c>
      <c r="AE22" s="627"/>
      <c r="AF22" s="627"/>
      <c r="AG22" s="627"/>
      <c r="AH22" s="627"/>
      <c r="AI22" s="627"/>
      <c r="AJ22" s="627"/>
      <c r="AK22" s="627"/>
      <c r="AL22" s="628">
        <v>60.1</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131</v>
      </c>
      <c r="BP22" s="626"/>
      <c r="BQ22" s="626"/>
      <c r="BR22" s="626"/>
      <c r="BS22" s="627" t="s">
        <v>140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61871</v>
      </c>
      <c r="S23" s="624"/>
      <c r="T23" s="624"/>
      <c r="U23" s="624"/>
      <c r="V23" s="624"/>
      <c r="W23" s="624"/>
      <c r="X23" s="624"/>
      <c r="Y23" s="625"/>
      <c r="Z23" s="626">
        <v>2.9</v>
      </c>
      <c r="AA23" s="626"/>
      <c r="AB23" s="626"/>
      <c r="AC23" s="626"/>
      <c r="AD23" s="627" t="s">
        <v>131</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763992</v>
      </c>
      <c r="CS24" s="613"/>
      <c r="CT24" s="613"/>
      <c r="CU24" s="613"/>
      <c r="CV24" s="613"/>
      <c r="CW24" s="613"/>
      <c r="CX24" s="613"/>
      <c r="CY24" s="614"/>
      <c r="CZ24" s="617">
        <v>39.700000000000003</v>
      </c>
      <c r="DA24" s="618"/>
      <c r="DB24" s="618"/>
      <c r="DC24" s="634"/>
      <c r="DD24" s="657">
        <v>460482</v>
      </c>
      <c r="DE24" s="613"/>
      <c r="DF24" s="613"/>
      <c r="DG24" s="613"/>
      <c r="DH24" s="613"/>
      <c r="DI24" s="613"/>
      <c r="DJ24" s="613"/>
      <c r="DK24" s="614"/>
      <c r="DL24" s="657">
        <v>442356</v>
      </c>
      <c r="DM24" s="613"/>
      <c r="DN24" s="613"/>
      <c r="DO24" s="613"/>
      <c r="DP24" s="613"/>
      <c r="DQ24" s="613"/>
      <c r="DR24" s="613"/>
      <c r="DS24" s="613"/>
      <c r="DT24" s="613"/>
      <c r="DU24" s="613"/>
      <c r="DV24" s="614"/>
      <c r="DW24" s="617">
        <v>33.299999999999997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1368763</v>
      </c>
      <c r="S25" s="624"/>
      <c r="T25" s="624"/>
      <c r="U25" s="624"/>
      <c r="V25" s="624"/>
      <c r="W25" s="624"/>
      <c r="X25" s="624"/>
      <c r="Y25" s="625"/>
      <c r="Z25" s="626">
        <v>63.3</v>
      </c>
      <c r="AA25" s="626"/>
      <c r="AB25" s="626"/>
      <c r="AC25" s="626"/>
      <c r="AD25" s="627">
        <v>1306892</v>
      </c>
      <c r="AE25" s="627"/>
      <c r="AF25" s="627"/>
      <c r="AG25" s="627"/>
      <c r="AH25" s="627"/>
      <c r="AI25" s="627"/>
      <c r="AJ25" s="627"/>
      <c r="AK25" s="627"/>
      <c r="AL25" s="628">
        <v>99.7</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140</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301716</v>
      </c>
      <c r="CS25" s="653"/>
      <c r="CT25" s="653"/>
      <c r="CU25" s="653"/>
      <c r="CV25" s="653"/>
      <c r="CW25" s="653"/>
      <c r="CX25" s="653"/>
      <c r="CY25" s="654"/>
      <c r="CZ25" s="628">
        <v>15.7</v>
      </c>
      <c r="DA25" s="655"/>
      <c r="DB25" s="655"/>
      <c r="DC25" s="658"/>
      <c r="DD25" s="632">
        <v>292200</v>
      </c>
      <c r="DE25" s="653"/>
      <c r="DF25" s="653"/>
      <c r="DG25" s="653"/>
      <c r="DH25" s="653"/>
      <c r="DI25" s="653"/>
      <c r="DJ25" s="653"/>
      <c r="DK25" s="654"/>
      <c r="DL25" s="632">
        <v>274074</v>
      </c>
      <c r="DM25" s="653"/>
      <c r="DN25" s="653"/>
      <c r="DO25" s="653"/>
      <c r="DP25" s="653"/>
      <c r="DQ25" s="653"/>
      <c r="DR25" s="653"/>
      <c r="DS25" s="653"/>
      <c r="DT25" s="653"/>
      <c r="DU25" s="653"/>
      <c r="DV25" s="654"/>
      <c r="DW25" s="628">
        <v>20.7</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t="s">
        <v>237</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166106</v>
      </c>
      <c r="CS26" s="624"/>
      <c r="CT26" s="624"/>
      <c r="CU26" s="624"/>
      <c r="CV26" s="624"/>
      <c r="CW26" s="624"/>
      <c r="CX26" s="624"/>
      <c r="CY26" s="625"/>
      <c r="CZ26" s="628">
        <v>8.6</v>
      </c>
      <c r="DA26" s="655"/>
      <c r="DB26" s="655"/>
      <c r="DC26" s="658"/>
      <c r="DD26" s="632">
        <v>159192</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166</v>
      </c>
      <c r="S27" s="624"/>
      <c r="T27" s="624"/>
      <c r="U27" s="624"/>
      <c r="V27" s="624"/>
      <c r="W27" s="624"/>
      <c r="X27" s="624"/>
      <c r="Y27" s="625"/>
      <c r="Z27" s="626">
        <v>0</v>
      </c>
      <c r="AA27" s="626"/>
      <c r="AB27" s="626"/>
      <c r="AC27" s="626"/>
      <c r="AD27" s="627" t="s">
        <v>131</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416284</v>
      </c>
      <c r="BH27" s="624"/>
      <c r="BI27" s="624"/>
      <c r="BJ27" s="624"/>
      <c r="BK27" s="624"/>
      <c r="BL27" s="624"/>
      <c r="BM27" s="624"/>
      <c r="BN27" s="625"/>
      <c r="BO27" s="626">
        <v>100</v>
      </c>
      <c r="BP27" s="626"/>
      <c r="BQ27" s="626"/>
      <c r="BR27" s="626"/>
      <c r="BS27" s="627">
        <v>4112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293994</v>
      </c>
      <c r="CS27" s="653"/>
      <c r="CT27" s="653"/>
      <c r="CU27" s="653"/>
      <c r="CV27" s="653"/>
      <c r="CW27" s="653"/>
      <c r="CX27" s="653"/>
      <c r="CY27" s="654"/>
      <c r="CZ27" s="628">
        <v>15.3</v>
      </c>
      <c r="DA27" s="655"/>
      <c r="DB27" s="655"/>
      <c r="DC27" s="658"/>
      <c r="DD27" s="632" t="s">
        <v>131</v>
      </c>
      <c r="DE27" s="653"/>
      <c r="DF27" s="653"/>
      <c r="DG27" s="653"/>
      <c r="DH27" s="653"/>
      <c r="DI27" s="653"/>
      <c r="DJ27" s="653"/>
      <c r="DK27" s="654"/>
      <c r="DL27" s="632" t="s">
        <v>131</v>
      </c>
      <c r="DM27" s="653"/>
      <c r="DN27" s="653"/>
      <c r="DO27" s="653"/>
      <c r="DP27" s="653"/>
      <c r="DQ27" s="653"/>
      <c r="DR27" s="653"/>
      <c r="DS27" s="653"/>
      <c r="DT27" s="653"/>
      <c r="DU27" s="653"/>
      <c r="DV27" s="654"/>
      <c r="DW27" s="628" t="s">
        <v>131</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38843</v>
      </c>
      <c r="S28" s="624"/>
      <c r="T28" s="624"/>
      <c r="U28" s="624"/>
      <c r="V28" s="624"/>
      <c r="W28" s="624"/>
      <c r="X28" s="624"/>
      <c r="Y28" s="625"/>
      <c r="Z28" s="626">
        <v>1.8</v>
      </c>
      <c r="AA28" s="626"/>
      <c r="AB28" s="626"/>
      <c r="AC28" s="626"/>
      <c r="AD28" s="627" t="s">
        <v>131</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168282</v>
      </c>
      <c r="CS28" s="624"/>
      <c r="CT28" s="624"/>
      <c r="CU28" s="624"/>
      <c r="CV28" s="624"/>
      <c r="CW28" s="624"/>
      <c r="CX28" s="624"/>
      <c r="CY28" s="625"/>
      <c r="CZ28" s="628">
        <v>8.6999999999999993</v>
      </c>
      <c r="DA28" s="655"/>
      <c r="DB28" s="655"/>
      <c r="DC28" s="658"/>
      <c r="DD28" s="632">
        <v>168282</v>
      </c>
      <c r="DE28" s="624"/>
      <c r="DF28" s="624"/>
      <c r="DG28" s="624"/>
      <c r="DH28" s="624"/>
      <c r="DI28" s="624"/>
      <c r="DJ28" s="624"/>
      <c r="DK28" s="625"/>
      <c r="DL28" s="632">
        <v>168282</v>
      </c>
      <c r="DM28" s="624"/>
      <c r="DN28" s="624"/>
      <c r="DO28" s="624"/>
      <c r="DP28" s="624"/>
      <c r="DQ28" s="624"/>
      <c r="DR28" s="624"/>
      <c r="DS28" s="624"/>
      <c r="DT28" s="624"/>
      <c r="DU28" s="624"/>
      <c r="DV28" s="625"/>
      <c r="DW28" s="628">
        <v>12.7</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1382</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168182</v>
      </c>
      <c r="CS29" s="653"/>
      <c r="CT29" s="653"/>
      <c r="CU29" s="653"/>
      <c r="CV29" s="653"/>
      <c r="CW29" s="653"/>
      <c r="CX29" s="653"/>
      <c r="CY29" s="654"/>
      <c r="CZ29" s="628">
        <v>8.6999999999999993</v>
      </c>
      <c r="DA29" s="655"/>
      <c r="DB29" s="655"/>
      <c r="DC29" s="658"/>
      <c r="DD29" s="632">
        <v>168182</v>
      </c>
      <c r="DE29" s="653"/>
      <c r="DF29" s="653"/>
      <c r="DG29" s="653"/>
      <c r="DH29" s="653"/>
      <c r="DI29" s="653"/>
      <c r="DJ29" s="653"/>
      <c r="DK29" s="654"/>
      <c r="DL29" s="632">
        <v>168182</v>
      </c>
      <c r="DM29" s="653"/>
      <c r="DN29" s="653"/>
      <c r="DO29" s="653"/>
      <c r="DP29" s="653"/>
      <c r="DQ29" s="653"/>
      <c r="DR29" s="653"/>
      <c r="DS29" s="653"/>
      <c r="DT29" s="653"/>
      <c r="DU29" s="653"/>
      <c r="DV29" s="654"/>
      <c r="DW29" s="628">
        <v>12.7</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367906</v>
      </c>
      <c r="S30" s="624"/>
      <c r="T30" s="624"/>
      <c r="U30" s="624"/>
      <c r="V30" s="624"/>
      <c r="W30" s="624"/>
      <c r="X30" s="624"/>
      <c r="Y30" s="625"/>
      <c r="Z30" s="626">
        <v>17</v>
      </c>
      <c r="AA30" s="626"/>
      <c r="AB30" s="626"/>
      <c r="AC30" s="626"/>
      <c r="AD30" s="627" t="s">
        <v>131</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159566</v>
      </c>
      <c r="CS30" s="624"/>
      <c r="CT30" s="624"/>
      <c r="CU30" s="624"/>
      <c r="CV30" s="624"/>
      <c r="CW30" s="624"/>
      <c r="CX30" s="624"/>
      <c r="CY30" s="625"/>
      <c r="CZ30" s="628">
        <v>8.3000000000000007</v>
      </c>
      <c r="DA30" s="655"/>
      <c r="DB30" s="655"/>
      <c r="DC30" s="658"/>
      <c r="DD30" s="632">
        <v>159566</v>
      </c>
      <c r="DE30" s="624"/>
      <c r="DF30" s="624"/>
      <c r="DG30" s="624"/>
      <c r="DH30" s="624"/>
      <c r="DI30" s="624"/>
      <c r="DJ30" s="624"/>
      <c r="DK30" s="625"/>
      <c r="DL30" s="632">
        <v>159566</v>
      </c>
      <c r="DM30" s="624"/>
      <c r="DN30" s="624"/>
      <c r="DO30" s="624"/>
      <c r="DP30" s="624"/>
      <c r="DQ30" s="624"/>
      <c r="DR30" s="624"/>
      <c r="DS30" s="624"/>
      <c r="DT30" s="624"/>
      <c r="DU30" s="624"/>
      <c r="DV30" s="625"/>
      <c r="DW30" s="628">
        <v>12</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237</v>
      </c>
      <c r="AM31" s="629"/>
      <c r="AN31" s="629"/>
      <c r="AO31" s="630"/>
      <c r="AP31" s="671" t="s">
        <v>313</v>
      </c>
      <c r="AQ31" s="672"/>
      <c r="AR31" s="672"/>
      <c r="AS31" s="672"/>
      <c r="AT31" s="677" t="s">
        <v>314</v>
      </c>
      <c r="AU31" s="218"/>
      <c r="AV31" s="218"/>
      <c r="AW31" s="218"/>
      <c r="AX31" s="609" t="s">
        <v>191</v>
      </c>
      <c r="AY31" s="610"/>
      <c r="AZ31" s="610"/>
      <c r="BA31" s="610"/>
      <c r="BB31" s="610"/>
      <c r="BC31" s="610"/>
      <c r="BD31" s="610"/>
      <c r="BE31" s="610"/>
      <c r="BF31" s="611"/>
      <c r="BG31" s="670">
        <v>88.2</v>
      </c>
      <c r="BH31" s="667"/>
      <c r="BI31" s="667"/>
      <c r="BJ31" s="667"/>
      <c r="BK31" s="667"/>
      <c r="BL31" s="667"/>
      <c r="BM31" s="618">
        <v>87.7</v>
      </c>
      <c r="BN31" s="667"/>
      <c r="BO31" s="667"/>
      <c r="BP31" s="667"/>
      <c r="BQ31" s="668"/>
      <c r="BR31" s="670">
        <v>99.8</v>
      </c>
      <c r="BS31" s="667"/>
      <c r="BT31" s="667"/>
      <c r="BU31" s="667"/>
      <c r="BV31" s="667"/>
      <c r="BW31" s="667"/>
      <c r="BX31" s="618">
        <v>99.2</v>
      </c>
      <c r="BY31" s="667"/>
      <c r="BZ31" s="667"/>
      <c r="CA31" s="667"/>
      <c r="CB31" s="668"/>
      <c r="CD31" s="663"/>
      <c r="CE31" s="664"/>
      <c r="CF31" s="620" t="s">
        <v>315</v>
      </c>
      <c r="CG31" s="621"/>
      <c r="CH31" s="621"/>
      <c r="CI31" s="621"/>
      <c r="CJ31" s="621"/>
      <c r="CK31" s="621"/>
      <c r="CL31" s="621"/>
      <c r="CM31" s="621"/>
      <c r="CN31" s="621"/>
      <c r="CO31" s="621"/>
      <c r="CP31" s="621"/>
      <c r="CQ31" s="622"/>
      <c r="CR31" s="623">
        <v>8616</v>
      </c>
      <c r="CS31" s="653"/>
      <c r="CT31" s="653"/>
      <c r="CU31" s="653"/>
      <c r="CV31" s="653"/>
      <c r="CW31" s="653"/>
      <c r="CX31" s="653"/>
      <c r="CY31" s="654"/>
      <c r="CZ31" s="628">
        <v>0.4</v>
      </c>
      <c r="DA31" s="655"/>
      <c r="DB31" s="655"/>
      <c r="DC31" s="658"/>
      <c r="DD31" s="632">
        <v>8616</v>
      </c>
      <c r="DE31" s="653"/>
      <c r="DF31" s="653"/>
      <c r="DG31" s="653"/>
      <c r="DH31" s="653"/>
      <c r="DI31" s="653"/>
      <c r="DJ31" s="653"/>
      <c r="DK31" s="654"/>
      <c r="DL31" s="632">
        <v>8616</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105582</v>
      </c>
      <c r="S32" s="624"/>
      <c r="T32" s="624"/>
      <c r="U32" s="624"/>
      <c r="V32" s="624"/>
      <c r="W32" s="624"/>
      <c r="X32" s="624"/>
      <c r="Y32" s="625"/>
      <c r="Z32" s="626">
        <v>4.9000000000000004</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317</v>
      </c>
      <c r="AX32" s="620" t="s">
        <v>318</v>
      </c>
      <c r="AY32" s="621"/>
      <c r="AZ32" s="621"/>
      <c r="BA32" s="621"/>
      <c r="BB32" s="621"/>
      <c r="BC32" s="621"/>
      <c r="BD32" s="621"/>
      <c r="BE32" s="621"/>
      <c r="BF32" s="622"/>
      <c r="BG32" s="680">
        <v>80.099999999999994</v>
      </c>
      <c r="BH32" s="653"/>
      <c r="BI32" s="653"/>
      <c r="BJ32" s="653"/>
      <c r="BK32" s="653"/>
      <c r="BL32" s="653"/>
      <c r="BM32" s="629">
        <v>79.900000000000006</v>
      </c>
      <c r="BN32" s="653"/>
      <c r="BO32" s="653"/>
      <c r="BP32" s="653"/>
      <c r="BQ32" s="669"/>
      <c r="BR32" s="680">
        <v>99.9</v>
      </c>
      <c r="BS32" s="653"/>
      <c r="BT32" s="653"/>
      <c r="BU32" s="653"/>
      <c r="BV32" s="653"/>
      <c r="BW32" s="653"/>
      <c r="BX32" s="629">
        <v>99.2</v>
      </c>
      <c r="BY32" s="653"/>
      <c r="BZ32" s="653"/>
      <c r="CA32" s="653"/>
      <c r="CB32" s="669"/>
      <c r="CD32" s="665"/>
      <c r="CE32" s="666"/>
      <c r="CF32" s="620" t="s">
        <v>319</v>
      </c>
      <c r="CG32" s="621"/>
      <c r="CH32" s="621"/>
      <c r="CI32" s="621"/>
      <c r="CJ32" s="621"/>
      <c r="CK32" s="621"/>
      <c r="CL32" s="621"/>
      <c r="CM32" s="621"/>
      <c r="CN32" s="621"/>
      <c r="CO32" s="621"/>
      <c r="CP32" s="621"/>
      <c r="CQ32" s="622"/>
      <c r="CR32" s="623">
        <v>100</v>
      </c>
      <c r="CS32" s="624"/>
      <c r="CT32" s="624"/>
      <c r="CU32" s="624"/>
      <c r="CV32" s="624"/>
      <c r="CW32" s="624"/>
      <c r="CX32" s="624"/>
      <c r="CY32" s="625"/>
      <c r="CZ32" s="628">
        <v>0</v>
      </c>
      <c r="DA32" s="655"/>
      <c r="DB32" s="655"/>
      <c r="DC32" s="658"/>
      <c r="DD32" s="632">
        <v>100</v>
      </c>
      <c r="DE32" s="624"/>
      <c r="DF32" s="624"/>
      <c r="DG32" s="624"/>
      <c r="DH32" s="624"/>
      <c r="DI32" s="624"/>
      <c r="DJ32" s="624"/>
      <c r="DK32" s="625"/>
      <c r="DL32" s="632">
        <v>100</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4607</v>
      </c>
      <c r="S33" s="624"/>
      <c r="T33" s="624"/>
      <c r="U33" s="624"/>
      <c r="V33" s="624"/>
      <c r="W33" s="624"/>
      <c r="X33" s="624"/>
      <c r="Y33" s="625"/>
      <c r="Z33" s="626">
        <v>0.2</v>
      </c>
      <c r="AA33" s="626"/>
      <c r="AB33" s="626"/>
      <c r="AC33" s="626"/>
      <c r="AD33" s="627">
        <v>4450</v>
      </c>
      <c r="AE33" s="627"/>
      <c r="AF33" s="627"/>
      <c r="AG33" s="627"/>
      <c r="AH33" s="627"/>
      <c r="AI33" s="627"/>
      <c r="AJ33" s="627"/>
      <c r="AK33" s="627"/>
      <c r="AL33" s="628">
        <v>0.3</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99.8</v>
      </c>
      <c r="BH33" s="682"/>
      <c r="BI33" s="682"/>
      <c r="BJ33" s="682"/>
      <c r="BK33" s="682"/>
      <c r="BL33" s="682"/>
      <c r="BM33" s="683">
        <v>98.9</v>
      </c>
      <c r="BN33" s="682"/>
      <c r="BO33" s="682"/>
      <c r="BP33" s="682"/>
      <c r="BQ33" s="684"/>
      <c r="BR33" s="681">
        <v>99.8</v>
      </c>
      <c r="BS33" s="682"/>
      <c r="BT33" s="682"/>
      <c r="BU33" s="682"/>
      <c r="BV33" s="682"/>
      <c r="BW33" s="682"/>
      <c r="BX33" s="683">
        <v>98.9</v>
      </c>
      <c r="BY33" s="682"/>
      <c r="BZ33" s="682"/>
      <c r="CA33" s="682"/>
      <c r="CB33" s="684"/>
      <c r="CD33" s="620" t="s">
        <v>322</v>
      </c>
      <c r="CE33" s="621"/>
      <c r="CF33" s="621"/>
      <c r="CG33" s="621"/>
      <c r="CH33" s="621"/>
      <c r="CI33" s="621"/>
      <c r="CJ33" s="621"/>
      <c r="CK33" s="621"/>
      <c r="CL33" s="621"/>
      <c r="CM33" s="621"/>
      <c r="CN33" s="621"/>
      <c r="CO33" s="621"/>
      <c r="CP33" s="621"/>
      <c r="CQ33" s="622"/>
      <c r="CR33" s="623">
        <v>1038190</v>
      </c>
      <c r="CS33" s="653"/>
      <c r="CT33" s="653"/>
      <c r="CU33" s="653"/>
      <c r="CV33" s="653"/>
      <c r="CW33" s="653"/>
      <c r="CX33" s="653"/>
      <c r="CY33" s="654"/>
      <c r="CZ33" s="628">
        <v>54</v>
      </c>
      <c r="DA33" s="655"/>
      <c r="DB33" s="655"/>
      <c r="DC33" s="658"/>
      <c r="DD33" s="632">
        <v>846588</v>
      </c>
      <c r="DE33" s="653"/>
      <c r="DF33" s="653"/>
      <c r="DG33" s="653"/>
      <c r="DH33" s="653"/>
      <c r="DI33" s="653"/>
      <c r="DJ33" s="653"/>
      <c r="DK33" s="654"/>
      <c r="DL33" s="632">
        <v>655518</v>
      </c>
      <c r="DM33" s="653"/>
      <c r="DN33" s="653"/>
      <c r="DO33" s="653"/>
      <c r="DP33" s="653"/>
      <c r="DQ33" s="653"/>
      <c r="DR33" s="653"/>
      <c r="DS33" s="653"/>
      <c r="DT33" s="653"/>
      <c r="DU33" s="653"/>
      <c r="DV33" s="654"/>
      <c r="DW33" s="628">
        <v>49.4</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12447</v>
      </c>
      <c r="S34" s="624"/>
      <c r="T34" s="624"/>
      <c r="U34" s="624"/>
      <c r="V34" s="624"/>
      <c r="W34" s="624"/>
      <c r="X34" s="624"/>
      <c r="Y34" s="625"/>
      <c r="Z34" s="626">
        <v>0.6</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578101</v>
      </c>
      <c r="CS34" s="624"/>
      <c r="CT34" s="624"/>
      <c r="CU34" s="624"/>
      <c r="CV34" s="624"/>
      <c r="CW34" s="624"/>
      <c r="CX34" s="624"/>
      <c r="CY34" s="625"/>
      <c r="CZ34" s="628">
        <v>30</v>
      </c>
      <c r="DA34" s="655"/>
      <c r="DB34" s="655"/>
      <c r="DC34" s="658"/>
      <c r="DD34" s="632">
        <v>441415</v>
      </c>
      <c r="DE34" s="624"/>
      <c r="DF34" s="624"/>
      <c r="DG34" s="624"/>
      <c r="DH34" s="624"/>
      <c r="DI34" s="624"/>
      <c r="DJ34" s="624"/>
      <c r="DK34" s="625"/>
      <c r="DL34" s="632">
        <v>331254</v>
      </c>
      <c r="DM34" s="624"/>
      <c r="DN34" s="624"/>
      <c r="DO34" s="624"/>
      <c r="DP34" s="624"/>
      <c r="DQ34" s="624"/>
      <c r="DR34" s="624"/>
      <c r="DS34" s="624"/>
      <c r="DT34" s="624"/>
      <c r="DU34" s="624"/>
      <c r="DV34" s="625"/>
      <c r="DW34" s="628">
        <v>25</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t="s">
        <v>131</v>
      </c>
      <c r="S35" s="624"/>
      <c r="T35" s="624"/>
      <c r="U35" s="624"/>
      <c r="V35" s="624"/>
      <c r="W35" s="624"/>
      <c r="X35" s="624"/>
      <c r="Y35" s="625"/>
      <c r="Z35" s="626" t="s">
        <v>237</v>
      </c>
      <c r="AA35" s="626"/>
      <c r="AB35" s="626"/>
      <c r="AC35" s="626"/>
      <c r="AD35" s="627" t="s">
        <v>237</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21475</v>
      </c>
      <c r="CS35" s="653"/>
      <c r="CT35" s="653"/>
      <c r="CU35" s="653"/>
      <c r="CV35" s="653"/>
      <c r="CW35" s="653"/>
      <c r="CX35" s="653"/>
      <c r="CY35" s="654"/>
      <c r="CZ35" s="628">
        <v>1.1000000000000001</v>
      </c>
      <c r="DA35" s="655"/>
      <c r="DB35" s="655"/>
      <c r="DC35" s="658"/>
      <c r="DD35" s="632">
        <v>19580</v>
      </c>
      <c r="DE35" s="653"/>
      <c r="DF35" s="653"/>
      <c r="DG35" s="653"/>
      <c r="DH35" s="653"/>
      <c r="DI35" s="653"/>
      <c r="DJ35" s="653"/>
      <c r="DK35" s="654"/>
      <c r="DL35" s="632">
        <v>1656</v>
      </c>
      <c r="DM35" s="653"/>
      <c r="DN35" s="653"/>
      <c r="DO35" s="653"/>
      <c r="DP35" s="653"/>
      <c r="DQ35" s="653"/>
      <c r="DR35" s="653"/>
      <c r="DS35" s="653"/>
      <c r="DT35" s="653"/>
      <c r="DU35" s="653"/>
      <c r="DV35" s="654"/>
      <c r="DW35" s="628">
        <v>0.1</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169871</v>
      </c>
      <c r="S36" s="624"/>
      <c r="T36" s="624"/>
      <c r="U36" s="624"/>
      <c r="V36" s="624"/>
      <c r="W36" s="624"/>
      <c r="X36" s="624"/>
      <c r="Y36" s="625"/>
      <c r="Z36" s="626">
        <v>7.9</v>
      </c>
      <c r="AA36" s="626"/>
      <c r="AB36" s="626"/>
      <c r="AC36" s="626"/>
      <c r="AD36" s="627" t="s">
        <v>140</v>
      </c>
      <c r="AE36" s="627"/>
      <c r="AF36" s="627"/>
      <c r="AG36" s="627"/>
      <c r="AH36" s="627"/>
      <c r="AI36" s="627"/>
      <c r="AJ36" s="627"/>
      <c r="AK36" s="627"/>
      <c r="AL36" s="628" t="s">
        <v>131</v>
      </c>
      <c r="AM36" s="629"/>
      <c r="AN36" s="629"/>
      <c r="AO36" s="630"/>
      <c r="AP36" s="222"/>
      <c r="AQ36" s="685" t="s">
        <v>330</v>
      </c>
      <c r="AR36" s="686"/>
      <c r="AS36" s="686"/>
      <c r="AT36" s="686"/>
      <c r="AU36" s="686"/>
      <c r="AV36" s="686"/>
      <c r="AW36" s="686"/>
      <c r="AX36" s="686"/>
      <c r="AY36" s="687"/>
      <c r="AZ36" s="612">
        <v>183187</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6079</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318899</v>
      </c>
      <c r="CS36" s="624"/>
      <c r="CT36" s="624"/>
      <c r="CU36" s="624"/>
      <c r="CV36" s="624"/>
      <c r="CW36" s="624"/>
      <c r="CX36" s="624"/>
      <c r="CY36" s="625"/>
      <c r="CZ36" s="628">
        <v>16.600000000000001</v>
      </c>
      <c r="DA36" s="655"/>
      <c r="DB36" s="655"/>
      <c r="DC36" s="658"/>
      <c r="DD36" s="632">
        <v>281449</v>
      </c>
      <c r="DE36" s="624"/>
      <c r="DF36" s="624"/>
      <c r="DG36" s="624"/>
      <c r="DH36" s="624"/>
      <c r="DI36" s="624"/>
      <c r="DJ36" s="624"/>
      <c r="DK36" s="625"/>
      <c r="DL36" s="632">
        <v>227467</v>
      </c>
      <c r="DM36" s="624"/>
      <c r="DN36" s="624"/>
      <c r="DO36" s="624"/>
      <c r="DP36" s="624"/>
      <c r="DQ36" s="624"/>
      <c r="DR36" s="624"/>
      <c r="DS36" s="624"/>
      <c r="DT36" s="624"/>
      <c r="DU36" s="624"/>
      <c r="DV36" s="625"/>
      <c r="DW36" s="628">
        <v>17.100000000000001</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43673</v>
      </c>
      <c r="S37" s="624"/>
      <c r="T37" s="624"/>
      <c r="U37" s="624"/>
      <c r="V37" s="624"/>
      <c r="W37" s="624"/>
      <c r="X37" s="624"/>
      <c r="Y37" s="625"/>
      <c r="Z37" s="626">
        <v>2</v>
      </c>
      <c r="AA37" s="626"/>
      <c r="AB37" s="626"/>
      <c r="AC37" s="626"/>
      <c r="AD37" s="627" t="s">
        <v>131</v>
      </c>
      <c r="AE37" s="627"/>
      <c r="AF37" s="627"/>
      <c r="AG37" s="627"/>
      <c r="AH37" s="627"/>
      <c r="AI37" s="627"/>
      <c r="AJ37" s="627"/>
      <c r="AK37" s="627"/>
      <c r="AL37" s="628" t="s">
        <v>131</v>
      </c>
      <c r="AM37" s="629"/>
      <c r="AN37" s="629"/>
      <c r="AO37" s="630"/>
      <c r="AQ37" s="689" t="s">
        <v>334</v>
      </c>
      <c r="AR37" s="690"/>
      <c r="AS37" s="690"/>
      <c r="AT37" s="690"/>
      <c r="AU37" s="690"/>
      <c r="AV37" s="690"/>
      <c r="AW37" s="690"/>
      <c r="AX37" s="690"/>
      <c r="AY37" s="691"/>
      <c r="AZ37" s="623">
        <v>72625</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3856</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65258</v>
      </c>
      <c r="CS37" s="653"/>
      <c r="CT37" s="653"/>
      <c r="CU37" s="653"/>
      <c r="CV37" s="653"/>
      <c r="CW37" s="653"/>
      <c r="CX37" s="653"/>
      <c r="CY37" s="654"/>
      <c r="CZ37" s="628">
        <v>3.4</v>
      </c>
      <c r="DA37" s="655"/>
      <c r="DB37" s="655"/>
      <c r="DC37" s="658"/>
      <c r="DD37" s="632">
        <v>65258</v>
      </c>
      <c r="DE37" s="653"/>
      <c r="DF37" s="653"/>
      <c r="DG37" s="653"/>
      <c r="DH37" s="653"/>
      <c r="DI37" s="653"/>
      <c r="DJ37" s="653"/>
      <c r="DK37" s="654"/>
      <c r="DL37" s="632">
        <v>61171</v>
      </c>
      <c r="DM37" s="653"/>
      <c r="DN37" s="653"/>
      <c r="DO37" s="653"/>
      <c r="DP37" s="653"/>
      <c r="DQ37" s="653"/>
      <c r="DR37" s="653"/>
      <c r="DS37" s="653"/>
      <c r="DT37" s="653"/>
      <c r="DU37" s="653"/>
      <c r="DV37" s="654"/>
      <c r="DW37" s="628">
        <v>4.5999999999999996</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48651</v>
      </c>
      <c r="S38" s="624"/>
      <c r="T38" s="624"/>
      <c r="U38" s="624"/>
      <c r="V38" s="624"/>
      <c r="W38" s="624"/>
      <c r="X38" s="624"/>
      <c r="Y38" s="625"/>
      <c r="Z38" s="626">
        <v>2.2999999999999998</v>
      </c>
      <c r="AA38" s="626"/>
      <c r="AB38" s="626"/>
      <c r="AC38" s="626"/>
      <c r="AD38" s="627" t="s">
        <v>131</v>
      </c>
      <c r="AE38" s="627"/>
      <c r="AF38" s="627"/>
      <c r="AG38" s="627"/>
      <c r="AH38" s="627"/>
      <c r="AI38" s="627"/>
      <c r="AJ38" s="627"/>
      <c r="AK38" s="627"/>
      <c r="AL38" s="628" t="s">
        <v>131</v>
      </c>
      <c r="AM38" s="629"/>
      <c r="AN38" s="629"/>
      <c r="AO38" s="630"/>
      <c r="AQ38" s="689" t="s">
        <v>338</v>
      </c>
      <c r="AR38" s="690"/>
      <c r="AS38" s="690"/>
      <c r="AT38" s="690"/>
      <c r="AU38" s="690"/>
      <c r="AV38" s="690"/>
      <c r="AW38" s="690"/>
      <c r="AX38" s="690"/>
      <c r="AY38" s="691"/>
      <c r="AZ38" s="623">
        <v>11158</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220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110562</v>
      </c>
      <c r="CS38" s="624"/>
      <c r="CT38" s="624"/>
      <c r="CU38" s="624"/>
      <c r="CV38" s="624"/>
      <c r="CW38" s="624"/>
      <c r="CX38" s="624"/>
      <c r="CY38" s="625"/>
      <c r="CZ38" s="628">
        <v>5.7</v>
      </c>
      <c r="DA38" s="655"/>
      <c r="DB38" s="655"/>
      <c r="DC38" s="658"/>
      <c r="DD38" s="632">
        <v>95141</v>
      </c>
      <c r="DE38" s="624"/>
      <c r="DF38" s="624"/>
      <c r="DG38" s="624"/>
      <c r="DH38" s="624"/>
      <c r="DI38" s="624"/>
      <c r="DJ38" s="624"/>
      <c r="DK38" s="625"/>
      <c r="DL38" s="632">
        <v>95141</v>
      </c>
      <c r="DM38" s="624"/>
      <c r="DN38" s="624"/>
      <c r="DO38" s="624"/>
      <c r="DP38" s="624"/>
      <c r="DQ38" s="624"/>
      <c r="DR38" s="624"/>
      <c r="DS38" s="624"/>
      <c r="DT38" s="624"/>
      <c r="DU38" s="624"/>
      <c r="DV38" s="625"/>
      <c r="DW38" s="628">
        <v>7.2</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342</v>
      </c>
      <c r="AR39" s="690"/>
      <c r="AS39" s="690"/>
      <c r="AT39" s="690"/>
      <c r="AU39" s="690"/>
      <c r="AV39" s="690"/>
      <c r="AW39" s="690"/>
      <c r="AX39" s="690"/>
      <c r="AY39" s="691"/>
      <c r="AZ39" s="623">
        <v>275</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321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3648</v>
      </c>
      <c r="CS39" s="653"/>
      <c r="CT39" s="653"/>
      <c r="CU39" s="653"/>
      <c r="CV39" s="653"/>
      <c r="CW39" s="653"/>
      <c r="CX39" s="653"/>
      <c r="CY39" s="654"/>
      <c r="CZ39" s="628">
        <v>0.2</v>
      </c>
      <c r="DA39" s="655"/>
      <c r="DB39" s="655"/>
      <c r="DC39" s="658"/>
      <c r="DD39" s="632">
        <v>3648</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15551</v>
      </c>
      <c r="S40" s="624"/>
      <c r="T40" s="624"/>
      <c r="U40" s="624"/>
      <c r="V40" s="624"/>
      <c r="W40" s="624"/>
      <c r="X40" s="624"/>
      <c r="Y40" s="625"/>
      <c r="Z40" s="626">
        <v>0.7</v>
      </c>
      <c r="AA40" s="626"/>
      <c r="AB40" s="626"/>
      <c r="AC40" s="626"/>
      <c r="AD40" s="627" t="s">
        <v>131</v>
      </c>
      <c r="AE40" s="627"/>
      <c r="AF40" s="627"/>
      <c r="AG40" s="627"/>
      <c r="AH40" s="627"/>
      <c r="AI40" s="627"/>
      <c r="AJ40" s="627"/>
      <c r="AK40" s="627"/>
      <c r="AL40" s="628" t="s">
        <v>131</v>
      </c>
      <c r="AM40" s="629"/>
      <c r="AN40" s="629"/>
      <c r="AO40" s="630"/>
      <c r="AQ40" s="689" t="s">
        <v>346</v>
      </c>
      <c r="AR40" s="690"/>
      <c r="AS40" s="690"/>
      <c r="AT40" s="690"/>
      <c r="AU40" s="690"/>
      <c r="AV40" s="690"/>
      <c r="AW40" s="690"/>
      <c r="AX40" s="690"/>
      <c r="AY40" s="691"/>
      <c r="AZ40" s="623" t="s">
        <v>131</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96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5505</v>
      </c>
      <c r="CS40" s="624"/>
      <c r="CT40" s="624"/>
      <c r="CU40" s="624"/>
      <c r="CV40" s="624"/>
      <c r="CW40" s="624"/>
      <c r="CX40" s="624"/>
      <c r="CY40" s="625"/>
      <c r="CZ40" s="628">
        <v>0.3</v>
      </c>
      <c r="DA40" s="655"/>
      <c r="DB40" s="655"/>
      <c r="DC40" s="658"/>
      <c r="DD40" s="632">
        <v>5355</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2161891</v>
      </c>
      <c r="S41" s="699"/>
      <c r="T41" s="699"/>
      <c r="U41" s="699"/>
      <c r="V41" s="699"/>
      <c r="W41" s="699"/>
      <c r="X41" s="699"/>
      <c r="Y41" s="700"/>
      <c r="Z41" s="701">
        <v>100</v>
      </c>
      <c r="AA41" s="701"/>
      <c r="AB41" s="701"/>
      <c r="AC41" s="701"/>
      <c r="AD41" s="702">
        <v>1311342</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14559</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131</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131</v>
      </c>
      <c r="DA41" s="655"/>
      <c r="DB41" s="655"/>
      <c r="DC41" s="658"/>
      <c r="DD41" s="632" t="s">
        <v>131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84570</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365</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121813</v>
      </c>
      <c r="CS42" s="653"/>
      <c r="CT42" s="653"/>
      <c r="CU42" s="653"/>
      <c r="CV42" s="653"/>
      <c r="CW42" s="653"/>
      <c r="CX42" s="653"/>
      <c r="CY42" s="654"/>
      <c r="CZ42" s="628">
        <v>6.3</v>
      </c>
      <c r="DA42" s="655"/>
      <c r="DB42" s="655"/>
      <c r="DC42" s="658"/>
      <c r="DD42" s="632">
        <v>67887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7450</v>
      </c>
      <c r="CS43" s="653"/>
      <c r="CT43" s="653"/>
      <c r="CU43" s="653"/>
      <c r="CV43" s="653"/>
      <c r="CW43" s="653"/>
      <c r="CX43" s="653"/>
      <c r="CY43" s="654"/>
      <c r="CZ43" s="628">
        <v>0.4</v>
      </c>
      <c r="DA43" s="655"/>
      <c r="DB43" s="655"/>
      <c r="DC43" s="658"/>
      <c r="DD43" s="632">
        <v>3753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121813</v>
      </c>
      <c r="CS44" s="624"/>
      <c r="CT44" s="624"/>
      <c r="CU44" s="624"/>
      <c r="CV44" s="624"/>
      <c r="CW44" s="624"/>
      <c r="CX44" s="624"/>
      <c r="CY44" s="625"/>
      <c r="CZ44" s="628">
        <v>6.3</v>
      </c>
      <c r="DA44" s="629"/>
      <c r="DB44" s="629"/>
      <c r="DC44" s="635"/>
      <c r="DD44" s="632">
        <v>67887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47937</v>
      </c>
      <c r="CS45" s="653"/>
      <c r="CT45" s="653"/>
      <c r="CU45" s="653"/>
      <c r="CV45" s="653"/>
      <c r="CW45" s="653"/>
      <c r="CX45" s="653"/>
      <c r="CY45" s="654"/>
      <c r="CZ45" s="628">
        <v>2.5</v>
      </c>
      <c r="DA45" s="655"/>
      <c r="DB45" s="655"/>
      <c r="DC45" s="658"/>
      <c r="DD45" s="632">
        <v>7800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73876</v>
      </c>
      <c r="CS46" s="624"/>
      <c r="CT46" s="624"/>
      <c r="CU46" s="624"/>
      <c r="CV46" s="624"/>
      <c r="CW46" s="624"/>
      <c r="CX46" s="624"/>
      <c r="CY46" s="625"/>
      <c r="CZ46" s="628">
        <v>3.8</v>
      </c>
      <c r="DA46" s="629"/>
      <c r="DB46" s="629"/>
      <c r="DC46" s="635"/>
      <c r="DD46" s="632">
        <v>60087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t="s">
        <v>131</v>
      </c>
      <c r="CS47" s="653"/>
      <c r="CT47" s="653"/>
      <c r="CU47" s="653"/>
      <c r="CV47" s="653"/>
      <c r="CW47" s="653"/>
      <c r="CX47" s="653"/>
      <c r="CY47" s="654"/>
      <c r="CZ47" s="628" t="s">
        <v>131</v>
      </c>
      <c r="DA47" s="655"/>
      <c r="DB47" s="655"/>
      <c r="DC47" s="658"/>
      <c r="DD47" s="632" t="s">
        <v>237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365</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237</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1923995</v>
      </c>
      <c r="CS49" s="682"/>
      <c r="CT49" s="682"/>
      <c r="CU49" s="682"/>
      <c r="CV49" s="682"/>
      <c r="CW49" s="682"/>
      <c r="CX49" s="682"/>
      <c r="CY49" s="711"/>
      <c r="CZ49" s="703">
        <v>100</v>
      </c>
      <c r="DA49" s="712"/>
      <c r="DB49" s="712"/>
      <c r="DC49" s="713"/>
      <c r="DD49" s="714">
        <v>1374957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Hc+Qx4m7Etemkeav/pzheSw8mRml5/nBRqpDNjclBY8/oPWe+Vxmv+mM/EudGVZ6558efid7iSKSw9mjwMsvQ==" saltValue="eLvFBua6K1DDoykdUV6XH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219</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v>0</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220</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6</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10</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16</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t="s">
        <v>408</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397</v>
      </c>
      <c r="R66" s="734"/>
      <c r="S66" s="734"/>
      <c r="T66" s="734"/>
      <c r="U66" s="735"/>
      <c r="V66" s="733" t="s">
        <v>414</v>
      </c>
      <c r="W66" s="734"/>
      <c r="X66" s="734"/>
      <c r="Y66" s="734"/>
      <c r="Z66" s="735"/>
      <c r="AA66" s="733" t="s">
        <v>415</v>
      </c>
      <c r="AB66" s="734"/>
      <c r="AC66" s="734"/>
      <c r="AD66" s="734"/>
      <c r="AE66" s="735"/>
      <c r="AF66" s="854" t="s">
        <v>416</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309</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309</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309</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169055</v>
      </c>
      <c r="AB110" s="900"/>
      <c r="AC110" s="900"/>
      <c r="AD110" s="900"/>
      <c r="AE110" s="901"/>
      <c r="AF110" s="902">
        <v>170676</v>
      </c>
      <c r="AG110" s="900"/>
      <c r="AH110" s="900"/>
      <c r="AI110" s="900"/>
      <c r="AJ110" s="901"/>
      <c r="AK110" s="902">
        <v>170782</v>
      </c>
      <c r="AL110" s="900"/>
      <c r="AM110" s="900"/>
      <c r="AN110" s="900"/>
      <c r="AO110" s="901"/>
      <c r="AP110" s="903">
        <v>14.9</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1963907</v>
      </c>
      <c r="BR110" s="931"/>
      <c r="BS110" s="931"/>
      <c r="BT110" s="931"/>
      <c r="BU110" s="931"/>
      <c r="BV110" s="931">
        <v>1979774</v>
      </c>
      <c r="BW110" s="931"/>
      <c r="BX110" s="931"/>
      <c r="BY110" s="931"/>
      <c r="BZ110" s="931"/>
      <c r="CA110" s="931">
        <v>1866360</v>
      </c>
      <c r="CB110" s="931"/>
      <c r="CC110" s="931"/>
      <c r="CD110" s="931"/>
      <c r="CE110" s="931"/>
      <c r="CF110" s="944">
        <v>162.30000000000001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437</v>
      </c>
      <c r="DH110" s="931"/>
      <c r="DI110" s="931"/>
      <c r="DJ110" s="931"/>
      <c r="DK110" s="931"/>
      <c r="DL110" s="931" t="s">
        <v>394</v>
      </c>
      <c r="DM110" s="931"/>
      <c r="DN110" s="931"/>
      <c r="DO110" s="931"/>
      <c r="DP110" s="931"/>
      <c r="DQ110" s="931" t="s">
        <v>438</v>
      </c>
      <c r="DR110" s="931"/>
      <c r="DS110" s="931"/>
      <c r="DT110" s="931"/>
      <c r="DU110" s="931"/>
      <c r="DV110" s="932" t="s">
        <v>439</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437</v>
      </c>
      <c r="AG111" s="938"/>
      <c r="AH111" s="938"/>
      <c r="AI111" s="938"/>
      <c r="AJ111" s="939"/>
      <c r="AK111" s="940" t="s">
        <v>438</v>
      </c>
      <c r="AL111" s="938"/>
      <c r="AM111" s="938"/>
      <c r="AN111" s="938"/>
      <c r="AO111" s="939"/>
      <c r="AP111" s="941" t="s">
        <v>437</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8693</v>
      </c>
      <c r="BR111" s="926"/>
      <c r="BS111" s="926"/>
      <c r="BT111" s="926"/>
      <c r="BU111" s="926"/>
      <c r="BV111" s="926">
        <v>3143</v>
      </c>
      <c r="BW111" s="926"/>
      <c r="BX111" s="926"/>
      <c r="BY111" s="926"/>
      <c r="BZ111" s="926"/>
      <c r="CA111" s="926">
        <v>2259</v>
      </c>
      <c r="CB111" s="926"/>
      <c r="CC111" s="926"/>
      <c r="CD111" s="926"/>
      <c r="CE111" s="926"/>
      <c r="CF111" s="920">
        <v>0.2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444</v>
      </c>
      <c r="DM111" s="926"/>
      <c r="DN111" s="926"/>
      <c r="DO111" s="926"/>
      <c r="DP111" s="926"/>
      <c r="DQ111" s="926" t="s">
        <v>444</v>
      </c>
      <c r="DR111" s="926"/>
      <c r="DS111" s="926"/>
      <c r="DT111" s="926"/>
      <c r="DU111" s="926"/>
      <c r="DV111" s="927" t="s">
        <v>439</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441</v>
      </c>
      <c r="AG112" s="959"/>
      <c r="AH112" s="959"/>
      <c r="AI112" s="959"/>
      <c r="AJ112" s="960"/>
      <c r="AK112" s="961" t="s">
        <v>438</v>
      </c>
      <c r="AL112" s="959"/>
      <c r="AM112" s="959"/>
      <c r="AN112" s="959"/>
      <c r="AO112" s="960"/>
      <c r="AP112" s="962" t="s">
        <v>441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195431</v>
      </c>
      <c r="BR112" s="926"/>
      <c r="BS112" s="926"/>
      <c r="BT112" s="926"/>
      <c r="BU112" s="926"/>
      <c r="BV112" s="926">
        <v>180740</v>
      </c>
      <c r="BW112" s="926"/>
      <c r="BX112" s="926"/>
      <c r="BY112" s="926"/>
      <c r="BZ112" s="926"/>
      <c r="CA112" s="926">
        <v>176639</v>
      </c>
      <c r="CB112" s="926"/>
      <c r="CC112" s="926"/>
      <c r="CD112" s="926"/>
      <c r="CE112" s="926"/>
      <c r="CF112" s="920">
        <v>15.4</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449</v>
      </c>
      <c r="DM112" s="926"/>
      <c r="DN112" s="926"/>
      <c r="DO112" s="926"/>
      <c r="DP112" s="926"/>
      <c r="DQ112" s="926" t="s">
        <v>438</v>
      </c>
      <c r="DR112" s="926"/>
      <c r="DS112" s="926"/>
      <c r="DT112" s="926"/>
      <c r="DU112" s="926"/>
      <c r="DV112" s="927" t="s">
        <v>450</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5364</v>
      </c>
      <c r="AB113" s="938"/>
      <c r="AC113" s="938"/>
      <c r="AD113" s="938"/>
      <c r="AE113" s="939"/>
      <c r="AF113" s="940">
        <v>1698</v>
      </c>
      <c r="AG113" s="938"/>
      <c r="AH113" s="938"/>
      <c r="AI113" s="938"/>
      <c r="AJ113" s="939"/>
      <c r="AK113" s="940" t="s">
        <v>441</v>
      </c>
      <c r="AL113" s="938"/>
      <c r="AM113" s="938"/>
      <c r="AN113" s="938"/>
      <c r="AO113" s="939"/>
      <c r="AP113" s="941" t="s">
        <v>394</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984974</v>
      </c>
      <c r="BR113" s="926"/>
      <c r="BS113" s="926"/>
      <c r="BT113" s="926"/>
      <c r="BU113" s="926"/>
      <c r="BV113" s="926">
        <v>908191</v>
      </c>
      <c r="BW113" s="926"/>
      <c r="BX113" s="926"/>
      <c r="BY113" s="926"/>
      <c r="BZ113" s="926"/>
      <c r="CA113" s="926">
        <v>787703</v>
      </c>
      <c r="CB113" s="926"/>
      <c r="CC113" s="926"/>
      <c r="CD113" s="926"/>
      <c r="CE113" s="926"/>
      <c r="CF113" s="920">
        <v>68.5</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394</v>
      </c>
      <c r="DM113" s="959"/>
      <c r="DN113" s="959"/>
      <c r="DO113" s="959"/>
      <c r="DP113" s="960"/>
      <c r="DQ113" s="961" t="s">
        <v>439</v>
      </c>
      <c r="DR113" s="959"/>
      <c r="DS113" s="959"/>
      <c r="DT113" s="959"/>
      <c r="DU113" s="960"/>
      <c r="DV113" s="962" t="s">
        <v>441</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89311</v>
      </c>
      <c r="AB114" s="959"/>
      <c r="AC114" s="959"/>
      <c r="AD114" s="959"/>
      <c r="AE114" s="960"/>
      <c r="AF114" s="961">
        <v>84185</v>
      </c>
      <c r="AG114" s="959"/>
      <c r="AH114" s="959"/>
      <c r="AI114" s="959"/>
      <c r="AJ114" s="960"/>
      <c r="AK114" s="961">
        <v>79533</v>
      </c>
      <c r="AL114" s="959"/>
      <c r="AM114" s="959"/>
      <c r="AN114" s="959"/>
      <c r="AO114" s="960"/>
      <c r="AP114" s="962">
        <v>6.9</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10112</v>
      </c>
      <c r="BR114" s="926"/>
      <c r="BS114" s="926"/>
      <c r="BT114" s="926"/>
      <c r="BU114" s="926"/>
      <c r="BV114" s="926" t="s">
        <v>438</v>
      </c>
      <c r="BW114" s="926"/>
      <c r="BX114" s="926"/>
      <c r="BY114" s="926"/>
      <c r="BZ114" s="926"/>
      <c r="CA114" s="926" t="s">
        <v>439</v>
      </c>
      <c r="CB114" s="926"/>
      <c r="CC114" s="926"/>
      <c r="CD114" s="926"/>
      <c r="CE114" s="926"/>
      <c r="CF114" s="920" t="s">
        <v>444</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394</v>
      </c>
      <c r="DM114" s="959"/>
      <c r="DN114" s="959"/>
      <c r="DO114" s="959"/>
      <c r="DP114" s="960"/>
      <c r="DQ114" s="961" t="s">
        <v>450</v>
      </c>
      <c r="DR114" s="959"/>
      <c r="DS114" s="959"/>
      <c r="DT114" s="959"/>
      <c r="DU114" s="960"/>
      <c r="DV114" s="962" t="s">
        <v>450</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11240</v>
      </c>
      <c r="AB115" s="938"/>
      <c r="AC115" s="938"/>
      <c r="AD115" s="938"/>
      <c r="AE115" s="939"/>
      <c r="AF115" s="940">
        <v>5551</v>
      </c>
      <c r="AG115" s="938"/>
      <c r="AH115" s="938"/>
      <c r="AI115" s="938"/>
      <c r="AJ115" s="939"/>
      <c r="AK115" s="940">
        <v>883</v>
      </c>
      <c r="AL115" s="938"/>
      <c r="AM115" s="938"/>
      <c r="AN115" s="938"/>
      <c r="AO115" s="939"/>
      <c r="AP115" s="941">
        <v>0.1</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394</v>
      </c>
      <c r="BW115" s="926"/>
      <c r="BX115" s="926"/>
      <c r="BY115" s="926"/>
      <c r="BZ115" s="926"/>
      <c r="CA115" s="926" t="s">
        <v>439</v>
      </c>
      <c r="CB115" s="926"/>
      <c r="CC115" s="926"/>
      <c r="CD115" s="926"/>
      <c r="CE115" s="926"/>
      <c r="CF115" s="920" t="s">
        <v>441</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439</v>
      </c>
      <c r="DM115" s="959"/>
      <c r="DN115" s="959"/>
      <c r="DO115" s="959"/>
      <c r="DP115" s="960"/>
      <c r="DQ115" s="961" t="s">
        <v>441</v>
      </c>
      <c r="DR115" s="959"/>
      <c r="DS115" s="959"/>
      <c r="DT115" s="959"/>
      <c r="DU115" s="960"/>
      <c r="DV115" s="962" t="s">
        <v>438</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93</v>
      </c>
      <c r="AB116" s="959"/>
      <c r="AC116" s="959"/>
      <c r="AD116" s="959"/>
      <c r="AE116" s="960"/>
      <c r="AF116" s="961">
        <v>58</v>
      </c>
      <c r="AG116" s="959"/>
      <c r="AH116" s="959"/>
      <c r="AI116" s="959"/>
      <c r="AJ116" s="960"/>
      <c r="AK116" s="961" t="s">
        <v>449</v>
      </c>
      <c r="AL116" s="959"/>
      <c r="AM116" s="959"/>
      <c r="AN116" s="959"/>
      <c r="AO116" s="960"/>
      <c r="AP116" s="962" t="s">
        <v>438</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394</v>
      </c>
      <c r="BW116" s="926"/>
      <c r="BX116" s="926"/>
      <c r="BY116" s="926"/>
      <c r="BZ116" s="926"/>
      <c r="CA116" s="926" t="s">
        <v>439</v>
      </c>
      <c r="CB116" s="926"/>
      <c r="CC116" s="926"/>
      <c r="CD116" s="926"/>
      <c r="CE116" s="926"/>
      <c r="CF116" s="920" t="s">
        <v>394</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8693</v>
      </c>
      <c r="DH116" s="959"/>
      <c r="DI116" s="959"/>
      <c r="DJ116" s="959"/>
      <c r="DK116" s="960"/>
      <c r="DL116" s="961">
        <v>3143</v>
      </c>
      <c r="DM116" s="959"/>
      <c r="DN116" s="959"/>
      <c r="DO116" s="959"/>
      <c r="DP116" s="960"/>
      <c r="DQ116" s="961">
        <v>2259</v>
      </c>
      <c r="DR116" s="959"/>
      <c r="DS116" s="959"/>
      <c r="DT116" s="959"/>
      <c r="DU116" s="960"/>
      <c r="DV116" s="962">
        <v>0.2</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275063</v>
      </c>
      <c r="AB117" s="979"/>
      <c r="AC117" s="979"/>
      <c r="AD117" s="979"/>
      <c r="AE117" s="980"/>
      <c r="AF117" s="981">
        <v>262168</v>
      </c>
      <c r="AG117" s="979"/>
      <c r="AH117" s="979"/>
      <c r="AI117" s="979"/>
      <c r="AJ117" s="980"/>
      <c r="AK117" s="981">
        <v>251198</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394</v>
      </c>
      <c r="BW117" s="926"/>
      <c r="BX117" s="926"/>
      <c r="BY117" s="926"/>
      <c r="BZ117" s="926"/>
      <c r="CA117" s="926" t="s">
        <v>450</v>
      </c>
      <c r="CB117" s="926"/>
      <c r="CC117" s="926"/>
      <c r="CD117" s="926"/>
      <c r="CE117" s="926"/>
      <c r="CF117" s="920" t="s">
        <v>394</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394</v>
      </c>
      <c r="DH117" s="959"/>
      <c r="DI117" s="959"/>
      <c r="DJ117" s="959"/>
      <c r="DK117" s="960"/>
      <c r="DL117" s="961" t="s">
        <v>438</v>
      </c>
      <c r="DM117" s="959"/>
      <c r="DN117" s="959"/>
      <c r="DO117" s="959"/>
      <c r="DP117" s="960"/>
      <c r="DQ117" s="961" t="s">
        <v>444</v>
      </c>
      <c r="DR117" s="959"/>
      <c r="DS117" s="959"/>
      <c r="DT117" s="959"/>
      <c r="DU117" s="960"/>
      <c r="DV117" s="962" t="s">
        <v>394</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309</v>
      </c>
      <c r="AL118" s="893"/>
      <c r="AM118" s="893"/>
      <c r="AN118" s="893"/>
      <c r="AO118" s="894"/>
      <c r="AP118" s="970" t="s">
        <v>431</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444</v>
      </c>
      <c r="BW118" s="1000"/>
      <c r="BX118" s="1000"/>
      <c r="BY118" s="1000"/>
      <c r="BZ118" s="1000"/>
      <c r="CA118" s="1000" t="s">
        <v>450</v>
      </c>
      <c r="CB118" s="1000"/>
      <c r="CC118" s="1000"/>
      <c r="CD118" s="1000"/>
      <c r="CE118" s="1000"/>
      <c r="CF118" s="920" t="s">
        <v>441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444</v>
      </c>
      <c r="DM118" s="959"/>
      <c r="DN118" s="959"/>
      <c r="DO118" s="959"/>
      <c r="DP118" s="960"/>
      <c r="DQ118" s="961" t="s">
        <v>441</v>
      </c>
      <c r="DR118" s="959"/>
      <c r="DS118" s="959"/>
      <c r="DT118" s="959"/>
      <c r="DU118" s="960"/>
      <c r="DV118" s="962" t="s">
        <v>441</v>
      </c>
      <c r="DW118" s="963"/>
      <c r="DX118" s="963"/>
      <c r="DY118" s="963"/>
      <c r="DZ118" s="964"/>
    </row>
    <row r="119" spans="1:130" s="230" customFormat="1" ht="26.25" customHeight="1" x14ac:dyDescent="0.2">
      <c r="A119" s="1057"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394</v>
      </c>
      <c r="AG119" s="900"/>
      <c r="AH119" s="900"/>
      <c r="AI119" s="900"/>
      <c r="AJ119" s="901"/>
      <c r="AK119" s="902" t="s">
        <v>444</v>
      </c>
      <c r="AL119" s="900"/>
      <c r="AM119" s="900"/>
      <c r="AN119" s="900"/>
      <c r="AO119" s="901"/>
      <c r="AP119" s="903" t="s">
        <v>444</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3163117</v>
      </c>
      <c r="BR119" s="1000"/>
      <c r="BS119" s="1000"/>
      <c r="BT119" s="1000"/>
      <c r="BU119" s="1000"/>
      <c r="BV119" s="1000">
        <v>3071848</v>
      </c>
      <c r="BW119" s="1000"/>
      <c r="BX119" s="1000"/>
      <c r="BY119" s="1000"/>
      <c r="BZ119" s="1000"/>
      <c r="CA119" s="1000">
        <v>2832961</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444</v>
      </c>
      <c r="DH119" s="986"/>
      <c r="DI119" s="986"/>
      <c r="DJ119" s="986"/>
      <c r="DK119" s="987"/>
      <c r="DL119" s="985" t="s">
        <v>394</v>
      </c>
      <c r="DM119" s="986"/>
      <c r="DN119" s="986"/>
      <c r="DO119" s="986"/>
      <c r="DP119" s="987"/>
      <c r="DQ119" s="985" t="s">
        <v>444</v>
      </c>
      <c r="DR119" s="986"/>
      <c r="DS119" s="986"/>
      <c r="DT119" s="986"/>
      <c r="DU119" s="987"/>
      <c r="DV119" s="988" t="s">
        <v>450</v>
      </c>
      <c r="DW119" s="989"/>
      <c r="DX119" s="989"/>
      <c r="DY119" s="989"/>
      <c r="DZ119" s="990"/>
    </row>
    <row r="120" spans="1:130" s="230" customFormat="1" ht="26.25" customHeight="1" x14ac:dyDescent="0.2">
      <c r="A120" s="1058"/>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394</v>
      </c>
      <c r="AB120" s="959"/>
      <c r="AC120" s="959"/>
      <c r="AD120" s="959"/>
      <c r="AE120" s="960"/>
      <c r="AF120" s="961" t="s">
        <v>441</v>
      </c>
      <c r="AG120" s="959"/>
      <c r="AH120" s="959"/>
      <c r="AI120" s="959"/>
      <c r="AJ120" s="960"/>
      <c r="AK120" s="961" t="s">
        <v>394</v>
      </c>
      <c r="AL120" s="959"/>
      <c r="AM120" s="959"/>
      <c r="AN120" s="959"/>
      <c r="AO120" s="960"/>
      <c r="AP120" s="962" t="s">
        <v>444</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608184</v>
      </c>
      <c r="BR120" s="931"/>
      <c r="BS120" s="931"/>
      <c r="BT120" s="931"/>
      <c r="BU120" s="931"/>
      <c r="BV120" s="931">
        <v>763870</v>
      </c>
      <c r="BW120" s="931"/>
      <c r="BX120" s="931"/>
      <c r="BY120" s="931"/>
      <c r="BZ120" s="931"/>
      <c r="CA120" s="931">
        <v>817788</v>
      </c>
      <c r="CB120" s="931"/>
      <c r="CC120" s="931"/>
      <c r="CD120" s="931"/>
      <c r="CE120" s="931"/>
      <c r="CF120" s="944">
        <v>71.099999999999994</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195431</v>
      </c>
      <c r="DH120" s="931"/>
      <c r="DI120" s="931"/>
      <c r="DJ120" s="931"/>
      <c r="DK120" s="931"/>
      <c r="DL120" s="931">
        <v>180740</v>
      </c>
      <c r="DM120" s="931"/>
      <c r="DN120" s="931"/>
      <c r="DO120" s="931"/>
      <c r="DP120" s="931"/>
      <c r="DQ120" s="931">
        <v>176639</v>
      </c>
      <c r="DR120" s="931"/>
      <c r="DS120" s="931"/>
      <c r="DT120" s="931"/>
      <c r="DU120" s="931"/>
      <c r="DV120" s="932">
        <v>15.4</v>
      </c>
      <c r="DW120" s="932"/>
      <c r="DX120" s="932"/>
      <c r="DY120" s="932"/>
      <c r="DZ120" s="933"/>
    </row>
    <row r="121" spans="1:130" s="230" customFormat="1" ht="26.25" customHeight="1" x14ac:dyDescent="0.2">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394</v>
      </c>
      <c r="AB121" s="959"/>
      <c r="AC121" s="959"/>
      <c r="AD121" s="959"/>
      <c r="AE121" s="960"/>
      <c r="AF121" s="961" t="s">
        <v>444</v>
      </c>
      <c r="AG121" s="959"/>
      <c r="AH121" s="959"/>
      <c r="AI121" s="959"/>
      <c r="AJ121" s="960"/>
      <c r="AK121" s="961" t="s">
        <v>450</v>
      </c>
      <c r="AL121" s="959"/>
      <c r="AM121" s="959"/>
      <c r="AN121" s="959"/>
      <c r="AO121" s="960"/>
      <c r="AP121" s="962" t="s">
        <v>394</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94402</v>
      </c>
      <c r="BR121" s="926"/>
      <c r="BS121" s="926"/>
      <c r="BT121" s="926"/>
      <c r="BU121" s="926"/>
      <c r="BV121" s="926">
        <v>90385</v>
      </c>
      <c r="BW121" s="926"/>
      <c r="BX121" s="926"/>
      <c r="BY121" s="926"/>
      <c r="BZ121" s="926"/>
      <c r="CA121" s="926">
        <v>86368</v>
      </c>
      <c r="CB121" s="926"/>
      <c r="CC121" s="926"/>
      <c r="CD121" s="926"/>
      <c r="CE121" s="926"/>
      <c r="CF121" s="920">
        <v>7.5</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441</v>
      </c>
      <c r="DH121" s="926"/>
      <c r="DI121" s="926"/>
      <c r="DJ121" s="926"/>
      <c r="DK121" s="926"/>
      <c r="DL121" s="926" t="s">
        <v>411</v>
      </c>
      <c r="DM121" s="926"/>
      <c r="DN121" s="926"/>
      <c r="DO121" s="926"/>
      <c r="DP121" s="926"/>
      <c r="DQ121" s="926" t="s">
        <v>411</v>
      </c>
      <c r="DR121" s="926"/>
      <c r="DS121" s="926"/>
      <c r="DT121" s="926"/>
      <c r="DU121" s="926"/>
      <c r="DV121" s="927" t="s">
        <v>394</v>
      </c>
      <c r="DW121" s="927"/>
      <c r="DX121" s="927"/>
      <c r="DY121" s="927"/>
      <c r="DZ121" s="928"/>
    </row>
    <row r="122" spans="1:130" s="230" customFormat="1" ht="26.25" customHeight="1" x14ac:dyDescent="0.2">
      <c r="A122" s="1058"/>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394</v>
      </c>
      <c r="AB122" s="959"/>
      <c r="AC122" s="959"/>
      <c r="AD122" s="959"/>
      <c r="AE122" s="960"/>
      <c r="AF122" s="961" t="s">
        <v>449</v>
      </c>
      <c r="AG122" s="959"/>
      <c r="AH122" s="959"/>
      <c r="AI122" s="959"/>
      <c r="AJ122" s="960"/>
      <c r="AK122" s="961" t="s">
        <v>441</v>
      </c>
      <c r="AL122" s="959"/>
      <c r="AM122" s="959"/>
      <c r="AN122" s="959"/>
      <c r="AO122" s="960"/>
      <c r="AP122" s="962" t="s">
        <v>450</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1394207</v>
      </c>
      <c r="BR122" s="1000"/>
      <c r="BS122" s="1000"/>
      <c r="BT122" s="1000"/>
      <c r="BU122" s="1000"/>
      <c r="BV122" s="1000">
        <v>1340416</v>
      </c>
      <c r="BW122" s="1000"/>
      <c r="BX122" s="1000"/>
      <c r="BY122" s="1000"/>
      <c r="BZ122" s="1000"/>
      <c r="CA122" s="1000">
        <v>1225693</v>
      </c>
      <c r="CB122" s="1000"/>
      <c r="CC122" s="1000"/>
      <c r="CD122" s="1000"/>
      <c r="CE122" s="1000"/>
      <c r="CF122" s="1017">
        <v>106.6</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411</v>
      </c>
      <c r="DH122" s="926"/>
      <c r="DI122" s="926"/>
      <c r="DJ122" s="926"/>
      <c r="DK122" s="926"/>
      <c r="DL122" s="926" t="s">
        <v>394</v>
      </c>
      <c r="DM122" s="926"/>
      <c r="DN122" s="926"/>
      <c r="DO122" s="926"/>
      <c r="DP122" s="926"/>
      <c r="DQ122" s="926" t="s">
        <v>411</v>
      </c>
      <c r="DR122" s="926"/>
      <c r="DS122" s="926"/>
      <c r="DT122" s="926"/>
      <c r="DU122" s="926"/>
      <c r="DV122" s="927" t="s">
        <v>411</v>
      </c>
      <c r="DW122" s="927"/>
      <c r="DX122" s="927"/>
      <c r="DY122" s="927"/>
      <c r="DZ122" s="928"/>
    </row>
    <row r="123" spans="1:130" s="230" customFormat="1" ht="26.25" customHeight="1" x14ac:dyDescent="0.2">
      <c r="A123" s="1058"/>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394</v>
      </c>
      <c r="AB123" s="959"/>
      <c r="AC123" s="959"/>
      <c r="AD123" s="959"/>
      <c r="AE123" s="960"/>
      <c r="AF123" s="961" t="s">
        <v>411</v>
      </c>
      <c r="AG123" s="959"/>
      <c r="AH123" s="959"/>
      <c r="AI123" s="959"/>
      <c r="AJ123" s="960"/>
      <c r="AK123" s="961" t="s">
        <v>449</v>
      </c>
      <c r="AL123" s="959"/>
      <c r="AM123" s="959"/>
      <c r="AN123" s="959"/>
      <c r="AO123" s="960"/>
      <c r="AP123" s="962" t="s">
        <v>444</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479</v>
      </c>
      <c r="BP123" s="1005"/>
      <c r="BQ123" s="1064">
        <v>2096793</v>
      </c>
      <c r="BR123" s="1031"/>
      <c r="BS123" s="1031"/>
      <c r="BT123" s="1031"/>
      <c r="BU123" s="1031"/>
      <c r="BV123" s="1031">
        <v>2194671</v>
      </c>
      <c r="BW123" s="1031"/>
      <c r="BX123" s="1031"/>
      <c r="BY123" s="1031"/>
      <c r="BZ123" s="1031"/>
      <c r="CA123" s="1031">
        <v>2129849</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8"/>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411</v>
      </c>
      <c r="AB124" s="959"/>
      <c r="AC124" s="959"/>
      <c r="AD124" s="959"/>
      <c r="AE124" s="960"/>
      <c r="AF124" s="961" t="s">
        <v>444</v>
      </c>
      <c r="AG124" s="959"/>
      <c r="AH124" s="959"/>
      <c r="AI124" s="959"/>
      <c r="AJ124" s="960"/>
      <c r="AK124" s="961" t="s">
        <v>441</v>
      </c>
      <c r="AL124" s="959"/>
      <c r="AM124" s="959"/>
      <c r="AN124" s="959"/>
      <c r="AO124" s="960"/>
      <c r="AP124" s="962" t="s">
        <v>441</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104.8</v>
      </c>
      <c r="BR124" s="1027"/>
      <c r="BS124" s="1027"/>
      <c r="BT124" s="1027"/>
      <c r="BU124" s="1027"/>
      <c r="BV124" s="1027">
        <v>74</v>
      </c>
      <c r="BW124" s="1027"/>
      <c r="BX124" s="1027"/>
      <c r="BY124" s="1027"/>
      <c r="BZ124" s="1027"/>
      <c r="CA124" s="1027">
        <v>61.1</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411</v>
      </c>
      <c r="DH124" s="986"/>
      <c r="DI124" s="986"/>
      <c r="DJ124" s="986"/>
      <c r="DK124" s="987"/>
      <c r="DL124" s="985" t="s">
        <v>394</v>
      </c>
      <c r="DM124" s="986"/>
      <c r="DN124" s="986"/>
      <c r="DO124" s="986"/>
      <c r="DP124" s="987"/>
      <c r="DQ124" s="985" t="s">
        <v>394</v>
      </c>
      <c r="DR124" s="986"/>
      <c r="DS124" s="986"/>
      <c r="DT124" s="986"/>
      <c r="DU124" s="987"/>
      <c r="DV124" s="988" t="s">
        <v>444</v>
      </c>
      <c r="DW124" s="989"/>
      <c r="DX124" s="989"/>
      <c r="DY124" s="989"/>
      <c r="DZ124" s="990"/>
    </row>
    <row r="125" spans="1:130" s="230" customFormat="1" ht="26.25" customHeight="1" x14ac:dyDescent="0.2">
      <c r="A125" s="1058"/>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394</v>
      </c>
      <c r="AB125" s="959"/>
      <c r="AC125" s="959"/>
      <c r="AD125" s="959"/>
      <c r="AE125" s="960"/>
      <c r="AF125" s="961" t="s">
        <v>411</v>
      </c>
      <c r="AG125" s="959"/>
      <c r="AH125" s="959"/>
      <c r="AI125" s="959"/>
      <c r="AJ125" s="960"/>
      <c r="AK125" s="961" t="s">
        <v>394</v>
      </c>
      <c r="AL125" s="959"/>
      <c r="AM125" s="959"/>
      <c r="AN125" s="959"/>
      <c r="AO125" s="960"/>
      <c r="AP125" s="962" t="s">
        <v>394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411</v>
      </c>
      <c r="DH125" s="931"/>
      <c r="DI125" s="931"/>
      <c r="DJ125" s="931"/>
      <c r="DK125" s="931"/>
      <c r="DL125" s="931" t="s">
        <v>444</v>
      </c>
      <c r="DM125" s="931"/>
      <c r="DN125" s="931"/>
      <c r="DO125" s="931"/>
      <c r="DP125" s="931"/>
      <c r="DQ125" s="931" t="s">
        <v>394</v>
      </c>
      <c r="DR125" s="931"/>
      <c r="DS125" s="931"/>
      <c r="DT125" s="931"/>
      <c r="DU125" s="931"/>
      <c r="DV125" s="932" t="s">
        <v>394</v>
      </c>
      <c r="DW125" s="932"/>
      <c r="DX125" s="932"/>
      <c r="DY125" s="932"/>
      <c r="DZ125" s="933"/>
    </row>
    <row r="126" spans="1:130" s="230" customFormat="1" ht="26.25" customHeight="1" thickBot="1" x14ac:dyDescent="0.25">
      <c r="A126" s="1058"/>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411</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394</v>
      </c>
      <c r="DH126" s="926"/>
      <c r="DI126" s="926"/>
      <c r="DJ126" s="926"/>
      <c r="DK126" s="926"/>
      <c r="DL126" s="926" t="s">
        <v>411</v>
      </c>
      <c r="DM126" s="926"/>
      <c r="DN126" s="926"/>
      <c r="DO126" s="926"/>
      <c r="DP126" s="926"/>
      <c r="DQ126" s="926" t="s">
        <v>444</v>
      </c>
      <c r="DR126" s="926"/>
      <c r="DS126" s="926"/>
      <c r="DT126" s="926"/>
      <c r="DU126" s="926"/>
      <c r="DV126" s="927" t="s">
        <v>394</v>
      </c>
      <c r="DW126" s="927"/>
      <c r="DX126" s="927"/>
      <c r="DY126" s="927"/>
      <c r="DZ126" s="928"/>
    </row>
    <row r="127" spans="1:130" s="230" customFormat="1" ht="26.25" customHeight="1" x14ac:dyDescent="0.2">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11240</v>
      </c>
      <c r="AB127" s="959"/>
      <c r="AC127" s="959"/>
      <c r="AD127" s="959"/>
      <c r="AE127" s="960"/>
      <c r="AF127" s="961">
        <v>5551</v>
      </c>
      <c r="AG127" s="959"/>
      <c r="AH127" s="959"/>
      <c r="AI127" s="959"/>
      <c r="AJ127" s="960"/>
      <c r="AK127" s="961">
        <v>883</v>
      </c>
      <c r="AL127" s="959"/>
      <c r="AM127" s="959"/>
      <c r="AN127" s="959"/>
      <c r="AO127" s="960"/>
      <c r="AP127" s="962">
        <v>0.1</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444</v>
      </c>
      <c r="DH127" s="926"/>
      <c r="DI127" s="926"/>
      <c r="DJ127" s="926"/>
      <c r="DK127" s="926"/>
      <c r="DL127" s="926" t="s">
        <v>444</v>
      </c>
      <c r="DM127" s="926"/>
      <c r="DN127" s="926"/>
      <c r="DO127" s="926"/>
      <c r="DP127" s="926"/>
      <c r="DQ127" s="926" t="s">
        <v>394</v>
      </c>
      <c r="DR127" s="926"/>
      <c r="DS127" s="926"/>
      <c r="DT127" s="926"/>
      <c r="DU127" s="926"/>
      <c r="DV127" s="927" t="s">
        <v>411</v>
      </c>
      <c r="DW127" s="927"/>
      <c r="DX127" s="927"/>
      <c r="DY127" s="927"/>
      <c r="DZ127" s="928"/>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4017</v>
      </c>
      <c r="AB128" s="1047"/>
      <c r="AC128" s="1047"/>
      <c r="AD128" s="1047"/>
      <c r="AE128" s="1048"/>
      <c r="AF128" s="1049">
        <v>4017</v>
      </c>
      <c r="AG128" s="1047"/>
      <c r="AH128" s="1047"/>
      <c r="AI128" s="1047"/>
      <c r="AJ128" s="1048"/>
      <c r="AK128" s="1049">
        <v>4017</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438</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494</v>
      </c>
      <c r="CQ128" s="726"/>
      <c r="CR128" s="726"/>
      <c r="CS128" s="726"/>
      <c r="CT128" s="726"/>
      <c r="CU128" s="726"/>
      <c r="CV128" s="726"/>
      <c r="CW128" s="726"/>
      <c r="CX128" s="726"/>
      <c r="CY128" s="726"/>
      <c r="CZ128" s="726"/>
      <c r="DA128" s="726"/>
      <c r="DB128" s="726"/>
      <c r="DC128" s="726"/>
      <c r="DD128" s="726"/>
      <c r="DE128" s="726"/>
      <c r="DF128" s="1037"/>
      <c r="DG128" s="1038" t="s">
        <v>495</v>
      </c>
      <c r="DH128" s="1039"/>
      <c r="DI128" s="1039"/>
      <c r="DJ128" s="1039"/>
      <c r="DK128" s="1039"/>
      <c r="DL128" s="1039" t="s">
        <v>496</v>
      </c>
      <c r="DM128" s="1039"/>
      <c r="DN128" s="1039"/>
      <c r="DO128" s="1039"/>
      <c r="DP128" s="1039"/>
      <c r="DQ128" s="1039" t="s">
        <v>441</v>
      </c>
      <c r="DR128" s="1039"/>
      <c r="DS128" s="1039"/>
      <c r="DT128" s="1039"/>
      <c r="DU128" s="1039"/>
      <c r="DV128" s="1040" t="s">
        <v>131</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1174228</v>
      </c>
      <c r="AB129" s="959"/>
      <c r="AC129" s="959"/>
      <c r="AD129" s="959"/>
      <c r="AE129" s="960"/>
      <c r="AF129" s="961">
        <v>1339302</v>
      </c>
      <c r="AG129" s="959"/>
      <c r="AH129" s="959"/>
      <c r="AI129" s="959"/>
      <c r="AJ129" s="960"/>
      <c r="AK129" s="961">
        <v>1293885</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394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156862</v>
      </c>
      <c r="AB130" s="959"/>
      <c r="AC130" s="959"/>
      <c r="AD130" s="959"/>
      <c r="AE130" s="960"/>
      <c r="AF130" s="961">
        <v>154051</v>
      </c>
      <c r="AG130" s="959"/>
      <c r="AH130" s="959"/>
      <c r="AI130" s="959"/>
      <c r="AJ130" s="960"/>
      <c r="AK130" s="961">
        <v>144088</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1017366</v>
      </c>
      <c r="AB131" s="986"/>
      <c r="AC131" s="986"/>
      <c r="AD131" s="986"/>
      <c r="AE131" s="987"/>
      <c r="AF131" s="985">
        <v>1185251</v>
      </c>
      <c r="AG131" s="986"/>
      <c r="AH131" s="986"/>
      <c r="AI131" s="986"/>
      <c r="AJ131" s="987"/>
      <c r="AK131" s="985">
        <v>1149797</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7"/>
      <c r="BF131" s="1084">
        <v>61.1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11.223492820000001</v>
      </c>
      <c r="AB132" s="1097"/>
      <c r="AC132" s="1097"/>
      <c r="AD132" s="1097"/>
      <c r="AE132" s="1098"/>
      <c r="AF132" s="1099">
        <v>8.7829497720000003</v>
      </c>
      <c r="AG132" s="1097"/>
      <c r="AH132" s="1097"/>
      <c r="AI132" s="1097"/>
      <c r="AJ132" s="1098"/>
      <c r="AK132" s="1099">
        <v>8.9661914229999997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11.1</v>
      </c>
      <c r="AB133" s="1080"/>
      <c r="AC133" s="1080"/>
      <c r="AD133" s="1080"/>
      <c r="AE133" s="1081"/>
      <c r="AF133" s="1079">
        <v>10.3</v>
      </c>
      <c r="AG133" s="1080"/>
      <c r="AH133" s="1080"/>
      <c r="AI133" s="1080"/>
      <c r="AJ133" s="1081"/>
      <c r="AK133" s="1079">
        <v>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7nsQVxpJyxSov7xxb7KOrlOBCTlbpTe+JQu8luDWxOgP7anXL814aTFCuLRH433Eh2IvRY4PDxMsr5nKbxkcA==" saltValue="ixMtql/kNak/KI0lIhhX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c0NaZyY/RJVFQC74zwj3ZtEerbPjZ9pbAgEIelRhML/rpernrfMqBL5WxhvRRn4JDC0niZ2vIB0o02Yh1dZIg==" saltValue="esCsp39GuJF4iYopxN/e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ZxpEUwn5k2kQYw9+HVTd5bxL/U7YKQsJRQd331A3Q5WCsorR08MWPZ3TdonPf6Z3hIOoR9p98Nt0a1W6jHNVw==" saltValue="0D8UpuldUgZbOpgMaw69Q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8"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301716</v>
      </c>
      <c r="AP9" s="281">
        <v>92240</v>
      </c>
      <c r="AQ9" s="282">
        <v>255467</v>
      </c>
      <c r="AR9" s="283">
        <v>-63.9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43662</v>
      </c>
      <c r="AP10" s="284">
        <v>13348</v>
      </c>
      <c r="AQ10" s="285">
        <v>29275</v>
      </c>
      <c r="AR10" s="286">
        <v>-54.4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3959</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10443</v>
      </c>
      <c r="AP13" s="284">
        <v>3193</v>
      </c>
      <c r="AQ13" s="285">
        <v>9349</v>
      </c>
      <c r="AR13" s="286">
        <v>-65.8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7450</v>
      </c>
      <c r="AP14" s="284">
        <v>2278</v>
      </c>
      <c r="AQ14" s="285">
        <v>4659</v>
      </c>
      <c r="AR14" s="286">
        <v>-51.1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-21412</v>
      </c>
      <c r="AP15" s="284">
        <v>-6546</v>
      </c>
      <c r="AQ15" s="285">
        <v>-18111</v>
      </c>
      <c r="AR15" s="286">
        <v>-63.9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341859</v>
      </c>
      <c r="AP16" s="284">
        <v>104512</v>
      </c>
      <c r="AQ16" s="285">
        <v>284598</v>
      </c>
      <c r="AR16" s="286">
        <v>-63.3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8.56</v>
      </c>
      <c r="AP21" s="298">
        <v>25.07</v>
      </c>
      <c r="AQ21" s="299">
        <v>-16.510000000000002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92.3</v>
      </c>
      <c r="AP22" s="303">
        <v>94.5</v>
      </c>
      <c r="AQ22" s="304">
        <v>-2.2000000000000002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170782</v>
      </c>
      <c r="AP32" s="312">
        <v>52211</v>
      </c>
      <c r="AQ32" s="313">
        <v>156764</v>
      </c>
      <c r="AR32" s="314">
        <v>-66.7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t="s">
        <v>518</v>
      </c>
      <c r="AP35" s="312" t="s">
        <v>518</v>
      </c>
      <c r="AQ35" s="313">
        <v>30923</v>
      </c>
      <c r="AR35" s="314" t="s">
        <v>518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79533</v>
      </c>
      <c r="AP36" s="312">
        <v>24315</v>
      </c>
      <c r="AQ36" s="313">
        <v>4657</v>
      </c>
      <c r="AR36" s="314">
        <v>422.1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883</v>
      </c>
      <c r="AP37" s="312">
        <v>270</v>
      </c>
      <c r="AQ37" s="313">
        <v>888</v>
      </c>
      <c r="AR37" s="314">
        <v>-69.599999999999994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21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-4017</v>
      </c>
      <c r="AP39" s="312">
        <v>-1228</v>
      </c>
      <c r="AQ39" s="313">
        <v>-6724</v>
      </c>
      <c r="AR39" s="314">
        <v>-81.7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-144088</v>
      </c>
      <c r="AP40" s="312">
        <v>-44050</v>
      </c>
      <c r="AQ40" s="313">
        <v>-136123</v>
      </c>
      <c r="AR40" s="314">
        <v>-67.599999999999994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103093</v>
      </c>
      <c r="AP41" s="312">
        <v>31517</v>
      </c>
      <c r="AQ41" s="313">
        <v>50405</v>
      </c>
      <c r="AR41" s="314">
        <v>-37.5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220738</v>
      </c>
      <c r="AN51" s="334">
        <v>70591</v>
      </c>
      <c r="AO51" s="335">
        <v>-54.8</v>
      </c>
      <c r="AP51" s="336">
        <v>289738</v>
      </c>
      <c r="AQ51" s="337">
        <v>-8.6999999999999993</v>
      </c>
      <c r="AR51" s="338">
        <v>-46.1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78139</v>
      </c>
      <c r="AN52" s="342">
        <v>24988</v>
      </c>
      <c r="AO52" s="343">
        <v>-47.8</v>
      </c>
      <c r="AP52" s="344">
        <v>156238</v>
      </c>
      <c r="AQ52" s="345">
        <v>-4.9000000000000004</v>
      </c>
      <c r="AR52" s="346">
        <v>-42.9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505238</v>
      </c>
      <c r="AN53" s="334">
        <v>159835</v>
      </c>
      <c r="AO53" s="335">
        <v>126.4</v>
      </c>
      <c r="AP53" s="336">
        <v>316937</v>
      </c>
      <c r="AQ53" s="337">
        <v>9.4</v>
      </c>
      <c r="AR53" s="338">
        <v>117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75210</v>
      </c>
      <c r="AN54" s="342">
        <v>23793</v>
      </c>
      <c r="AO54" s="343">
        <v>-4.8</v>
      </c>
      <c r="AP54" s="344">
        <v>199150</v>
      </c>
      <c r="AQ54" s="345">
        <v>27.5</v>
      </c>
      <c r="AR54" s="346">
        <v>-32.299999999999997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234586</v>
      </c>
      <c r="AN55" s="334">
        <v>73034</v>
      </c>
      <c r="AO55" s="335">
        <v>-54.3</v>
      </c>
      <c r="AP55" s="336">
        <v>332350</v>
      </c>
      <c r="AQ55" s="337">
        <v>4.9000000000000004</v>
      </c>
      <c r="AR55" s="338">
        <v>-59.2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145126</v>
      </c>
      <c r="AN56" s="342">
        <v>45182</v>
      </c>
      <c r="AO56" s="343">
        <v>89.9</v>
      </c>
      <c r="AP56" s="344">
        <v>200453</v>
      </c>
      <c r="AQ56" s="345">
        <v>0.7</v>
      </c>
      <c r="AR56" s="346">
        <v>89.2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202353</v>
      </c>
      <c r="AN57" s="334">
        <v>61806</v>
      </c>
      <c r="AO57" s="335">
        <v>-15.4</v>
      </c>
      <c r="AP57" s="336">
        <v>362690</v>
      </c>
      <c r="AQ57" s="337">
        <v>9.1</v>
      </c>
      <c r="AR57" s="338">
        <v>-24.5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151311</v>
      </c>
      <c r="AN58" s="342">
        <v>46216</v>
      </c>
      <c r="AO58" s="343">
        <v>2.2999999999999998</v>
      </c>
      <c r="AP58" s="344">
        <v>172580</v>
      </c>
      <c r="AQ58" s="345">
        <v>-13.9</v>
      </c>
      <c r="AR58" s="346">
        <v>16.2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121813</v>
      </c>
      <c r="AN59" s="334">
        <v>37240</v>
      </c>
      <c r="AO59" s="335">
        <v>-39.700000000000003</v>
      </c>
      <c r="AP59" s="336">
        <v>296093</v>
      </c>
      <c r="AQ59" s="337">
        <v>-18.399999999999999</v>
      </c>
      <c r="AR59" s="338">
        <v>-21.3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73876</v>
      </c>
      <c r="AN60" s="342">
        <v>22585</v>
      </c>
      <c r="AO60" s="343">
        <v>-51.1</v>
      </c>
      <c r="AP60" s="344">
        <v>140545</v>
      </c>
      <c r="AQ60" s="345">
        <v>-18.600000000000001</v>
      </c>
      <c r="AR60" s="346">
        <v>-32.5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256946</v>
      </c>
      <c r="AN61" s="349">
        <v>80501</v>
      </c>
      <c r="AO61" s="350">
        <v>-7.6</v>
      </c>
      <c r="AP61" s="351">
        <v>319562</v>
      </c>
      <c r="AQ61" s="352">
        <v>-0.7</v>
      </c>
      <c r="AR61" s="338">
        <v>-6.9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104732</v>
      </c>
      <c r="AN62" s="342">
        <v>32553</v>
      </c>
      <c r="AO62" s="343">
        <v>-2.2999999999999998</v>
      </c>
      <c r="AP62" s="344">
        <v>173793</v>
      </c>
      <c r="AQ62" s="345">
        <v>-1.8</v>
      </c>
      <c r="AR62" s="346">
        <v>-0.5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DX0Gf5XGsuc2nSxrlXwdfvnGfCgI4dcJXq43X9uAJmnf4EU3m6kpaqOmb1wGFWpXbfBPmRxDMzkZ/e0fccfBw==" saltValue="fMhCimvYcnBoZd3YrmO2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NFLHIDqKiBpeOIq+Pm91gIO0BwOv37p4gVcTgcFJu10DFsthkpNhQHkT/4WHaPCibVLDNNVNtb/J67rCLwAm7w==" saltValue="y/I1KVjc3l7JaFCgMkld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F1rPGsaAoKelUVN/+DBniE5STd7Y98idsaTEuqQ0rDBvm+x3wcZ5/2ev7l4wtu+XX5gIOmrc8Q9EdPfXamjkXQ==" saltValue="nhTD2Pl8evrR+M49fJERp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57.95</v>
      </c>
      <c r="G47" s="12">
        <v>54.71</v>
      </c>
      <c r="H47" s="12">
        <v>47.27</v>
      </c>
      <c r="I47" s="12">
        <v>52.64</v>
      </c>
      <c r="J47" s="13">
        <v>58.35</v>
      </c>
    </row>
    <row r="48" spans="2:10" ht="57.75" customHeight="1" x14ac:dyDescent="0.2">
      <c r="B48" s="14"/>
      <c r="C48" s="1141" t="s">
        <v>4</v>
      </c>
      <c r="D48" s="1141"/>
      <c r="E48" s="1142"/>
      <c r="F48" s="15">
        <v>6.27</v>
      </c>
      <c r="G48" s="16">
        <v>4.51</v>
      </c>
      <c r="H48" s="16">
        <v>9.56</v>
      </c>
      <c r="I48" s="16">
        <v>14.73</v>
      </c>
      <c r="J48" s="17">
        <v>16.97</v>
      </c>
    </row>
    <row r="49" spans="2:10" ht="57.75" customHeight="1" thickBot="1" x14ac:dyDescent="0.25">
      <c r="B49" s="18"/>
      <c r="C49" s="1143" t="s">
        <v>5</v>
      </c>
      <c r="D49" s="1143"/>
      <c r="E49" s="1144"/>
      <c r="F49" s="19" t="s">
        <v>565</v>
      </c>
      <c r="G49" s="20" t="s">
        <v>566</v>
      </c>
      <c r="H49" s="20">
        <v>0.77</v>
      </c>
      <c r="I49" s="20">
        <v>13.81</v>
      </c>
      <c r="J49" s="21">
        <v>1.73</v>
      </c>
    </row>
    <row r="50" spans="2:10" ht="13.2" x14ac:dyDescent="0.2"/>
  </sheetData>
  <sheetProtection algorithmName="SHA-512" hashValue="AGRs7OE3+yomb9A6ow++ABdjfKpkGZbi0KoVPFysG7l/RvLefPZipNAvyd1YHWxN1/aWS8K50WTfxWr9aYn7DA==" saltValue="1894adZi7PzQ3O2kzQgf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2024-03-26T06:12:03Z</cp:lastPrinted>
  <dcterms:created xsi:type="dcterms:W3CDTF">2024-03-14T02:15:31Z</dcterms:created>
  <dcterms:modified xsi:type="dcterms:W3CDTF">2024-03-26T07:40:10Z</dcterms:modified>
  <cp:category/>
</cp:coreProperties>
</file>