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市町村支援課移行データ\財政係\03  決算統計（地方財政状況調査）\01普通会計\★R04決算統計（R05)\240305_令和4年度財政状況資料集の作成・公表について\03県HP掲載用\"/>
    </mc:Choice>
  </mc:AlternateContent>
  <xr:revisionPtr revIDLastSave="0" documentId="13_ncr:1_{E65104AC-BDB9-4FCA-8723-7EFED388823A}" xr6:coauthVersionLast="47" xr6:coauthVersionMax="47" xr10:uidLastSave="{00000000-0000-0000-0000-000000000000}"/>
  <bookViews>
    <workbookView xWindow="28692" yWindow="-108" windowWidth="29016" windowHeight="15696" tabRatio="802" xr2:uid="{00000000-000D-0000-FFFF-FFFF00000000}"/>
  </bookViews>
  <sheets>
    <sheet name="総括表" sheetId="10" r:id="rId1"/>
    <sheet name="普通会計の状況" sheetId="11" r:id="rId2"/>
    <sheet name="各会計、関係団体の財政状況及び健全化判断比率" sheetId="12" r:id="rId3"/>
    <sheet name="財政比較分析表" sheetId="20"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AM35" i="10" s="1"/>
  <c r="BE34" i="10"/>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<sst xmlns="http://schemas.openxmlformats.org/spreadsheetml/2006/main" count="1069" uniqueCount="609">
  <si>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</si>
  <si>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</si>
  <si>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</si>
  <si>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</si>
  <si>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</si>
  <si>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</si>
  <si>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</si>
  <si>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</si>
  <si>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</si>
  <si>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</si>
  <si>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</si>
  <si>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</si>
  <si>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</si>
  <si>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</si>
  <si>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</si>
  <si>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</si>
  <si>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</si>
  <si>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</si>
  <si>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</si>
  <si>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</si>
  <si>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</si>
  <si>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</si>
  <si>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</si>
  <si>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</si>
  <si>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</si>
  <si>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</si>
  <si>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</si>
  <si>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</si>
  <si>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</si>
  <si>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</si>
  <si>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</si>
  <si>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</si>
  <si>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</si>
  <si>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</si>
  <si>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</si>
  <si>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</si>
  <si>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</si>
  <si>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</si>
  <si>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</si>
  <si>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</si>
  <si>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</si>
  <si>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</si>
  <si>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</si>
  <si>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</si>
  <si>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</si>
  <si>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</si>
  <si>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</si>
  <si>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</si>
  <si>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</si>
  <si>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</si>
  <si>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</si>
  <si>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</si>
  <si>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</si>
  <si>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</si>
  <si>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</si>
  <si>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</si>
  <si>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</si>
  <si>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</si>
  <si>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</si>
  <si>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</si>
  <si>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</si>
  <si>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</si>
  <si>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</si>
  <si>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</si>
  <si>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</si>
  <si>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</si>
  <si>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</si>
  <si>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</si>
  <si>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</si>
  <si>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</si>
  <si>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</si>
  <si>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</si>
  <si>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</si>
  <si>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</si>
  <si>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</si>
  <si>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</si>
  <si>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</si>
  <si>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</si>
  <si>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</si>
  <si>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</si>
  <si>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</si>
  <si>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</si>
  <si>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</si>
  <si>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</si>
  <si>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</si>
  <si>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</si>
  <si>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</si>
  <si>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</si>
  <si>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</si>
  <si>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</si>
  <si>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</si>
  <si>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</si>
  <si>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</si>
  <si>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</si>
  <si>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</si>
  <si>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</si>
  <si>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</si>
  <si>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</si>
  <si>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</si>
  <si>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</si>
  <si>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</si>
  <si>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</si>
  <si>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</si>
  <si>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</si>
  <si>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</si>
  <si>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</si>
  <si>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</si>
  <si>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</si>
  <si>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</si>
  <si>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</si>
  <si>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</si>
  <si>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</si>
  <si>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</si>
  <si>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</si>
  <si>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</si>
  <si>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</si>
  <si>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</si>
  <si>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</si>
  <si>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</si>
  <si>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</si>
  <si>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</si>
  <si>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</si>
  <si>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</si>
  <si>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</si>
  <si>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</si>
  <si>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</si>
  <si>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</si>
  <si>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</si>
  <si>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</si>
  <si>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</si>
  <si>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</si>
  <si>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</si>
  <si>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</si>
  <si>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</si>
  <si>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</si>
  <si>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</si>
  <si>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</si>
  <si>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</si>
  <si>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</si>
  <si>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</si>
  <si>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</si>
  <si>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</si>
  <si>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</si>
  <si>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</si>
  <si>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</si>
  <si>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</si>
  <si>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</si>
  <si>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</si>
  <si>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</si>
  <si>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</si>
  <si>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</si>
  <si>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</si>
  <si>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</si>
  <si>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</si>
  <si>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</si>
  <si>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</si>
  <si>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</si>
  <si>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</si>
  <si>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</si>
  <si>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</si>
  <si>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</si>
  <si>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</si>
  <si>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</si>
  <si>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</si>
  <si>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</si>
  <si>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</si>
  <si>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</si>
  <si>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</si>
  <si>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</si>
  <si>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</si>
  <si>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</si>
  <si>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</si>
  <si>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</si>
  <si>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</si>
  <si>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</si>
  <si>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</si>
  <si>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</si>
  <si>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</si>
  <si>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</si>
  <si>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</si>
  <si>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</si>
  <si>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</si>
  <si>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</si>
  <si>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</si>
  <si>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</si>
  <si>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</si>
  <si>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</si>
  <si>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</si>
  <si>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</si>
  <si>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</si>
  <si>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</si>
  <si>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</si>
  <si>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</si>
  <si>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</si>
  <si>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</si>
  <si>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</si>
  <si>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</si>
  <si>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</si>
  <si>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</si>
  <si>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</si>
  <si>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</si>
  <si>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</si>
  <si>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</si>
  <si>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</si>
  <si>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</si>
  <si>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</si>
  <si>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</si>
  <si>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</si>
  <si>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</si>
  <si>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</si>
  <si>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</si>
  <si>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</si>
  <si>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</si>
  <si>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</si>
  <si>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</si>
  <si>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</si>
  <si>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</si>
  <si>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</si>
  <si>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</si>
  <si>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</si>
  <si>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</si>
  <si>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</si>
  <si>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富山県上市町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</si>
  <si>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</si>
  <si>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</si>
  <si>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</si>
  <si>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</si>
  <si>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</si>
  <si>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</si>
  <si>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</si>
  <si>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</si>
  <si>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</si>
  <si>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</si>
  <si>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</si>
  <si>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</si>
  <si>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</si>
  <si>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</si>
  <si>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</si>
  <si>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</si>
  <si>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</si>
  <si>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</si>
  <si>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</si>
  <si>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</si>
  <si>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</si>
  <si>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</si>
  <si>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</si>
  <si>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</si>
  <si>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</si>
  <si>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</si>
  <si>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</si>
  <si>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</si>
  <si>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</si>
  <si>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</si>
  <si>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</si>
  <si>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</si>
  <si>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</si>
  <si>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</si>
  <si>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</si>
  <si>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</si>
  <si>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</si>
  <si>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</si>
  <si>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</si>
  <si>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</si>
  <si>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</si>
  <si>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</si>
  <si>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</si>
  <si>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</si>
  <si>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</si>
  <si>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</si>
  <si>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</si>
  <si>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</si>
  <si>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</si>
  <si>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</si>
  <si>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</si>
  <si>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</si>
  <si>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</si>
  <si>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</si>
  <si>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</si>
  <si>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</si>
  <si>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</si>
  <si>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</si>
  <si>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</si>
  <si>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</si>
  <si>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</si>
  <si>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</si>
  <si>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</si>
  <si>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</si>
  <si>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</si>
  <si>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</si>
  <si>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</si>
  <si>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</si>
  <si>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</si>
  <si>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</si>
  <si>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</si>
  <si>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</si>
  <si>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</si>
  <si>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</si>
  <si>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</si>
  <si>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</si>
  <si>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</si>
  <si>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</si>
  <si>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</si>
  <si>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</si>
  <si>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</si>
  <si>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</si>
  <si>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</si>
  <si>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</si>
  <si>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</si>
  <si>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</si>
  <si>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</si>
  <si>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</si>
  <si>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</si>
  <si>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</si>
  <si>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</si>
  <si>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</si>
  <si>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</si>
  <si>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</si>
  <si>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</si>
  <si>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</si>
  <si>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</si>
  <si>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</si>
  <si>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</si>
  <si>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</si>
  <si>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</si>
  <si>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</si>
  <si>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</si>
  <si>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</si>
  <si>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</si>
  <si>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</si>
  <si>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</si>
  <si>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</si>
  <si>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</si>
  <si>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</si>
  <si>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</si>
  <si>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</si>
  <si>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</si>
  <si>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</si>
  <si>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</si>
  <si>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</si>
  <si>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</si>
  <si>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</si>
  <si>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</si>
  <si>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</si>
  <si>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</si>
  <si>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</si>
  <si>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</si>
  <si>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</si>
  <si>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</si>
  <si>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</si>
  <si>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</si>
  <si>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</si>
  <si>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</si>
  <si>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</si>
  <si>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</si>
  <si>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</si>
  <si>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</si>
  <si>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</si>
  <si>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</si>
  <si>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</si>
  <si>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</si>
  <si>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</si>
  <si>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</si>
  <si>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</si>
  <si>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</si>
  <si>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</si>
  <si>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</si>
  <si>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</si>
  <si>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</si>
  <si>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</si>
  <si>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</si>
  <si>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</si>
  <si>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</si>
  <si>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</si>
  <si>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</si>
  <si>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</si>
  <si>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富山県上市町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</si>
  <si>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</si>
  <si>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</si>
  <si>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</si>
  <si>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</si>
  <si>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</si>
  <si>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</si>
  <si>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</si>
  <si>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</si>
  <si>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</si>
  <si>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</si>
  <si>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</si>
  <si>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</si>
  <si>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</si>
  <si>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</si>
  <si>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</si>
  <si>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</si>
  <si>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</si>
  <si>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</si>
  <si>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</si>
  <si>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</si>
  <si>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</si>
  <si>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</si>
  <si>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</si>
  <si>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</si>
  <si>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</si>
  <si>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</si>
  <si>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</si>
  <si>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</si>
  <si>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</si>
  <si>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</si>
  <si>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</si>
  <si>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</si>
  <si>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</si>
  <si>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</si>
  <si>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</si>
  <si>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</si>
  <si>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</si>
  <si>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</si>
  <si>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</si>
  <si>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</si>
  <si>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</si>
  <si>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</si>
  <si>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</si>
  <si>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</si>
  <si>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</si>
  <si>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</si>
  <si>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</si>
  <si>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</si>
  <si>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</si>
  <si>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</si>
  <si>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</si>
  <si>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</si>
  <si>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</si>
  <si>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</si>
  <si>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</si>
  <si>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</si>
  <si>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</si>
  <si>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</si>
  <si>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</si>
  <si>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</si>
  <si>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</si>
  <si>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</si>
  <si>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</si>
  <si>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</si>
  <si>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</si>
  <si>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</si>
  <si>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</si>
  <si>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</si>
  <si>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</si>
  <si>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</si>
  <si>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</si>
  <si>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</si>
  <si>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</si>
  <si>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</si>
  <si>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</si>
  <si>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</si>
  <si>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</si>
  <si>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</si>
  <si>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</si>
  <si>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</si>
  <si>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</si>
  <si>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</si>
  <si>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</si>
  <si>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</si>
  <si>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</si>
  <si>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</si>
  <si>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</si>
  <si>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</si>
  <si>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</si>
  <si>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</si>
  <si>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</si>
  <si>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</si>
  <si>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</si>
  <si>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</si>
  <si>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</si>
  <si>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</si>
  <si>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</si>
  <si>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</si>
  <si>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</si>
  <si>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</si>
  <si>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</si>
  <si>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</si>
  <si>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</si>
  <si>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</si>
  <si>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</si>
  <si>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</si>
  <si>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</si>
  <si>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</si>
  <si>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</si>
  <si>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</si>
  <si>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</si>
  <si>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</si>
  <si>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</si>
  <si>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</si>
  <si>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</si>
  <si>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</si>
  <si>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</si>
  <si>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</si>
  <si>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</si>
  <si>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</si>
  <si>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</si>
  <si>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</si>
  <si>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</si>
  <si>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</si>
  <si>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</si>
  <si>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</si>
  <si>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</si>
  <si>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</si>
  <si>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</si>
  <si>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</si>
  <si>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</si>
  <si>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</si>
  <si>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</si>
  <si>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</si>
  <si>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</si>
  <si>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</si>
  <si>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</si>
  <si>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</si>
  <si>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</si>
  <si>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</si>
  <si>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</si>
  <si>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</si>
  <si>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</si>
  <si>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</si>
  <si>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</si>
  <si>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</si>
  <si>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</si>
  <si>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</si>
  <si>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</si>
  <si>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</si>
  <si>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</si>
  <si>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</si>
  <si>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</si>
  <si>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</si>
  <si>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</si>
  <si>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</si>
  <si>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</si>
  <si>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</si>
  <si>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</si>
  <si>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</si>
  <si>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</si>
  <si>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</si>
  <si>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</si>
  <si>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</si>
  <si>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</si>
  <si>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</si>
  <si>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</si>
  <si>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</si>
  <si>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</si>
  <si>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</si>
  <si>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</si>
  <si>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</si>
  <si>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</si>
  <si>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</si>
  <si>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</si>
  <si>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</si>
  <si>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</si>
  <si>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</si>
  <si>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</si>
  <si>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</si>
  <si>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</si>
  <si>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</si>
  <si>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</si>
  <si>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</si>
  <si>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</si>
  <si>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</si>
  <si>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</si>
  <si>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</si>
  <si>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</si>
  <si>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</si>
  <si>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</si>
  <si>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</si>
  <si>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</si>
  <si>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</si>
  <si>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</si>
  <si>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</si>
  <si>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</si>
  <si>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病院事業会計</t>
  </si>
  <si>
    <t>水道事業会計</t>
  </si>
  <si>
    <t>一般会計</t>
  </si>
  <si>
    <t>国民健康保険事業特別会計</t>
  </si>
  <si>
    <t>農業集落排水事業特別会計</t>
  </si>
  <si>
    <t>下水道事業特別会計</t>
  </si>
  <si>
    <t>墓地公園事業特別会計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</si>
  <si>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</si>
  <si>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</si>
  <si>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</si>
  <si>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</si>
  <si>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</si>
  <si>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</si>
  <si>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</si>
  <si>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</si>
  <si>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</si>
  <si>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株式会社上市まちづくり公社</t>
    <rPh sb="0" eb="4">
      <t>カブシキカイシャ</t>
    </rPh>
    <rPh sb="4" eb="6">
      <t>カミイチ</t>
    </rPh>
    <rPh sb="11" eb="13">
      <t>コウシャ</t>
    </rPh>
    <phoneticPr fontId="2"/>
  </si>
  <si>
    <t>-</t>
    <phoneticPr fontId="2"/>
  </si>
  <si>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</si>
  <si>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</si>
  <si>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</si>
  <si>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</si>
  <si>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</si>
  <si>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</si>
  <si>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</si>
  <si>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中新川広域行政事務組合（訪問看護事業特別会計）</t>
    <rPh sb="12" eb="14">
      <t>ホウモン</t>
    </rPh>
    <rPh sb="14" eb="16">
      <t>カンゴ</t>
    </rPh>
    <rPh sb="16" eb="18">
      <t>ジギョウ</t>
    </rPh>
    <rPh sb="18" eb="20">
      <t>トクベツ</t>
    </rPh>
    <phoneticPr fontId="24"/>
  </si>
  <si>
    <t>中新川広域行政事務組合（下水道事業会計）</t>
    <rPh sb="15" eb="17">
      <t>ジギョウ</t>
    </rPh>
    <rPh sb="17" eb="19">
      <t>カイケイ</t>
    </rPh>
    <phoneticPr fontId="24"/>
  </si>
  <si>
    <t>富山地区広域圏事務組合（一般会計）</t>
  </si>
  <si>
    <t>富山県東部消防組合（一般会計）</t>
    <rPh sb="2" eb="3">
      <t>ケン</t>
    </rPh>
    <rPh sb="3" eb="5">
      <t>トウブ</t>
    </rPh>
    <rPh sb="5" eb="7">
      <t>ショウボウ</t>
    </rPh>
    <rPh sb="7" eb="9">
      <t>クミアイ</t>
    </rPh>
    <phoneticPr fontId="30"/>
  </si>
  <si>
    <t>-</t>
    <phoneticPr fontId="2"/>
  </si>
  <si>
    <t>学校教育施設整備基金</t>
    <phoneticPr fontId="5"/>
  </si>
  <si>
    <t>社会福祉事業基金</t>
    <phoneticPr fontId="2"/>
  </si>
  <si>
    <t>定住促進住宅基金</t>
    <phoneticPr fontId="2"/>
  </si>
  <si>
    <t>生涯学習推進基金</t>
    <phoneticPr fontId="2"/>
  </si>
  <si>
    <t>がんばるかみいち総合病院応援基金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</si>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</sst>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1382-4B67-8B50-A45C5636E0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47308</c:v>
                </c:pt>
                <c:pt idx="1">
                  <c:v>44631</c:v>
                </c:pt>
                <c:pt idx="2">
                  <c:v>62543</c:v>
                </c:pt>
                <c:pt idx="3">
                  <c:v>45776</c:v>
                </c:pt>
                <c:pt idx="4">
                  <c:v>56442</c:v>
                </c:pt>
              </c:numCache>
            </c:numRef>
          </c:val>
          <c:smooth val="0"/>
          <c:extLst>
            <c:ext xmlns:c16="http://schemas.microsoft.com/office/drawing/2014/chart" uri="{C3380CC4-5D6E-409C-BE32-E72D297353CC}">
              <c16:uniqueId val="{00000001-1382-4B67-8B50-A45C5636E0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4.0999999999999996</c:v>
                </c:pt>
                <c:pt idx="1">
                  <c:v>4.1500000000000004</c:v>
                </c:pt>
                <c:pt idx="2">
                  <c:v>4.8899999999999997</c:v>
                </c:pt>
                <c:pt idx="3">
                  <c:v>4.9800000000000004</c:v>
                </c:pt>
                <c:pt idx="4">
                  <c:v>4.41</c:v>
                </c:pt>
              </c:numCache>
            </c:numRef>
          </c:val>
          <c:extLst>
            <c:ext xmlns:c16="http://schemas.microsoft.com/office/drawing/2014/chart" uri="{C3380CC4-5D6E-409C-BE32-E72D297353CC}">
              <c16:uniqueId val="{00000000-F7B7-4AA0-8169-4EA104977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20.66</c:v>
                </c:pt>
                <c:pt idx="1">
                  <c:v>20.56</c:v>
                </c:pt>
                <c:pt idx="2">
                  <c:v>19.97</c:v>
                </c:pt>
                <c:pt idx="3">
                  <c:v>19.28</c:v>
                </c:pt>
                <c:pt idx="4">
                  <c:v>20.059999999999999</c:v>
                </c:pt>
              </c:numCache>
            </c:numRef>
          </c:val>
          <c:extLst>
            <c:ext xmlns:c16="http://schemas.microsoft.com/office/drawing/2014/chart" uri="{C3380CC4-5D6E-409C-BE32-E72D297353CC}">
              <c16:uniqueId val="{00000001-F7B7-4AA0-8169-4EA1049770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0.47</c:v>
                </c:pt>
                <c:pt idx="1">
                  <c:v>0.08</c:v>
                </c:pt>
                <c:pt idx="2">
                  <c:v>0.88</c:v>
                </c:pt>
                <c:pt idx="3">
                  <c:v>0.26</c:v>
                </c:pt>
                <c:pt idx="4">
                  <c:v>-0.73</c:v>
                </c:pt>
              </c:numCache>
            </c:numRef>
          </c:val>
          <c:smooth val="0"/>
          <c:extLst>
            <c:ext xmlns:c16="http://schemas.microsoft.com/office/drawing/2014/chart" uri="{C3380CC4-5D6E-409C-BE32-E72D297353CC}">
              <c16:uniqueId val="{00000002-F7B7-4AA0-8169-4EA1049770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0.08</c:v>
                </c:pt>
                <c:pt idx="4">
                  <c:v>#N/A</c:v>
                </c:pt>
                <c:pt idx="5">
                  <c:v>0.04</c:v>
                </c:pt>
                <c:pt idx="6">
                  <c:v>#N/A</c:v>
                </c:pt>
                <c:pt idx="7">
                  <c:v>0.04</c:v>
                </c:pt>
                <c:pt idx="8">
                  <c:v>#N/A</c:v>
                </c:pt>
                <c:pt idx="9">
                  <c:v>0.04</c:v>
                </c:pt>
              </c:numCache>
            </c:numRef>
          </c:val>
          <c:extLst>
            <c:ext xmlns:c16="http://schemas.microsoft.com/office/drawing/2014/chart" uri="{C3380CC4-5D6E-409C-BE32-E72D297353CC}">
              <c16:uniqueId val="{00000000-0353-4E1D-AD2E-4D031E72D8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53-4E1D-AD2E-4D031E72D83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2-0353-4E1D-AD2E-4D031E72D837}"/>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0.04</c:v>
                </c:pt>
                <c:pt idx="8">
                  <c:v>#N/A</c:v>
                </c:pt>
                <c:pt idx="9">
                  <c:v>0.08</c:v>
                </c:pt>
              </c:numCache>
            </c:numRef>
          </c:val>
          <c:extLst>
            <c:ext xmlns:c16="http://schemas.microsoft.com/office/drawing/2014/chart" uri="{C3380CC4-5D6E-409C-BE32-E72D297353CC}">
              <c16:uniqueId val="{00000003-0353-4E1D-AD2E-4D031E72D83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0.24</c:v>
                </c:pt>
                <c:pt idx="4">
                  <c:v>#N/A</c:v>
                </c:pt>
                <c:pt idx="5">
                  <c:v>0.19</c:v>
                </c:pt>
                <c:pt idx="6">
                  <c:v>#N/A</c:v>
                </c:pt>
                <c:pt idx="7">
                  <c:v>0.19</c:v>
                </c:pt>
                <c:pt idx="8">
                  <c:v>#N/A</c:v>
                </c:pt>
                <c:pt idx="9">
                  <c:v>0.1</c:v>
                </c:pt>
              </c:numCache>
            </c:numRef>
          </c:val>
          <c:extLst>
            <c:ext xmlns:c16="http://schemas.microsoft.com/office/drawing/2014/chart" uri="{C3380CC4-5D6E-409C-BE32-E72D297353CC}">
              <c16:uniqueId val="{00000004-0353-4E1D-AD2E-4D031E72D83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0.11</c:v>
                </c:pt>
                <c:pt idx="4">
                  <c:v>#N/A</c:v>
                </c:pt>
                <c:pt idx="5">
                  <c:v>7.0000000000000007E-2</c:v>
                </c:pt>
                <c:pt idx="6">
                  <c:v>#N/A</c:v>
                </c:pt>
                <c:pt idx="7">
                  <c:v>0.09</c:v>
                </c:pt>
                <c:pt idx="8">
                  <c:v>#N/A</c:v>
                </c:pt>
                <c:pt idx="9">
                  <c:v>0.11</c:v>
                </c:pt>
              </c:numCache>
            </c:numRef>
          </c:val>
          <c:extLst>
            <c:ext xmlns:c16="http://schemas.microsoft.com/office/drawing/2014/chart" uri="{C3380CC4-5D6E-409C-BE32-E72D297353CC}">
              <c16:uniqueId val="{00000005-0353-4E1D-AD2E-4D031E72D83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0.46</c:v>
                </c:pt>
                <c:pt idx="4">
                  <c:v>#N/A</c:v>
                </c:pt>
                <c:pt idx="5">
                  <c:v>0.75</c:v>
                </c:pt>
                <c:pt idx="6">
                  <c:v>#N/A</c:v>
                </c:pt>
                <c:pt idx="7">
                  <c:v>0.69</c:v>
                </c:pt>
                <c:pt idx="8">
                  <c:v>#N/A</c:v>
                </c:pt>
                <c:pt idx="9">
                  <c:v>0.74</c:v>
                </c:pt>
              </c:numCache>
            </c:numRef>
          </c:val>
          <c:extLst>
            <c:ext xmlns:c16="http://schemas.microsoft.com/office/drawing/2014/chart" uri="{C3380CC4-5D6E-409C-BE32-E72D297353CC}">
              <c16:uniqueId val="{00000006-0353-4E1D-AD2E-4D031E72D83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4.03</c:v>
                </c:pt>
                <c:pt idx="2">
                  <c:v>#N/A</c:v>
                </c:pt>
                <c:pt idx="3">
                  <c:v>4.05</c:v>
                </c:pt>
                <c:pt idx="4">
                  <c:v>#N/A</c:v>
                </c:pt>
                <c:pt idx="5">
                  <c:v>4.8</c:v>
                </c:pt>
                <c:pt idx="6">
                  <c:v>#N/A</c:v>
                </c:pt>
                <c:pt idx="7">
                  <c:v>4.8899999999999997</c:v>
                </c:pt>
                <c:pt idx="8">
                  <c:v>#N/A</c:v>
                </c:pt>
                <c:pt idx="9">
                  <c:v>4.28</c:v>
                </c:pt>
              </c:numCache>
            </c:numRef>
          </c:val>
          <c:extLst>
            <c:ext xmlns:c16="http://schemas.microsoft.com/office/drawing/2014/chart" uri="{C3380CC4-5D6E-409C-BE32-E72D297353CC}">
              <c16:uniqueId val="{00000007-0353-4E1D-AD2E-4D031E72D83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12.54</c:v>
                </c:pt>
                <c:pt idx="2">
                  <c:v>#N/A</c:v>
                </c:pt>
                <c:pt idx="3">
                  <c:v>11.64</c:v>
                </c:pt>
                <c:pt idx="4">
                  <c:v>#N/A</c:v>
                </c:pt>
                <c:pt idx="5">
                  <c:v>10.7</c:v>
                </c:pt>
                <c:pt idx="6">
                  <c:v>#N/A</c:v>
                </c:pt>
                <c:pt idx="7">
                  <c:v>9.2899999999999991</c:v>
                </c:pt>
                <c:pt idx="8">
                  <c:v>#N/A</c:v>
                </c:pt>
                <c:pt idx="9">
                  <c:v>8.89</c:v>
                </c:pt>
              </c:numCache>
            </c:numRef>
          </c:val>
          <c:extLst>
            <c:ext xmlns:c16="http://schemas.microsoft.com/office/drawing/2014/chart" uri="{C3380CC4-5D6E-409C-BE32-E72D297353CC}">
              <c16:uniqueId val="{00000008-0353-4E1D-AD2E-4D031E72D83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c:v>
                </c:pt>
                <c:pt idx="2">
                  <c:v>#N/A</c:v>
                </c:pt>
                <c:pt idx="3">
                  <c:v>4.7300000000000004</c:v>
                </c:pt>
                <c:pt idx="4">
                  <c:v>#N/A</c:v>
                </c:pt>
                <c:pt idx="5">
                  <c:v>8.6999999999999993</c:v>
                </c:pt>
                <c:pt idx="6">
                  <c:v>#N/A</c:v>
                </c:pt>
                <c:pt idx="7">
                  <c:v>15.39</c:v>
                </c:pt>
                <c:pt idx="8">
                  <c:v>#N/A</c:v>
                </c:pt>
                <c:pt idx="9">
                  <c:v>19.559999999999999</c:v>
                </c:pt>
              </c:numCache>
            </c:numRef>
          </c:val>
          <c:extLst>
            <c:ext xmlns:c16="http://schemas.microsoft.com/office/drawing/2014/chart" uri="{C3380CC4-5D6E-409C-BE32-E72D297353CC}">
              <c16:uniqueId val="{00000009-0353-4E1D-AD2E-4D031E72D8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1250</c:v>
                </c:pt>
                <c:pt idx="5">
                  <c:v>1249</c:v>
                </c:pt>
                <c:pt idx="8">
                  <c:v>1217</c:v>
                </c:pt>
                <c:pt idx="11">
                  <c:v>1194</c:v>
                </c:pt>
                <c:pt idx="14">
                  <c:v>1135</c:v>
                </c:pt>
              </c:numCache>
            </c:numRef>
          </c:val>
          <c:extLst>
            <c:ext xmlns:c16="http://schemas.microsoft.com/office/drawing/2014/chart" uri="{C3380CC4-5D6E-409C-BE32-E72D297353CC}">
              <c16:uniqueId val="{00000000-A0D5-433F-B593-709E9F3514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D5-433F-B593-709E9F3514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13</c:v>
                </c:pt>
                <c:pt idx="6">
                  <c:v>11</c:v>
                </c:pt>
                <c:pt idx="9">
                  <c:v>8</c:v>
                </c:pt>
                <c:pt idx="12">
                  <c:v>4</c:v>
                </c:pt>
              </c:numCache>
            </c:numRef>
          </c:val>
          <c:extLst>
            <c:ext xmlns:c16="http://schemas.microsoft.com/office/drawing/2014/chart" uri="{C3380CC4-5D6E-409C-BE32-E72D297353CC}">
              <c16:uniqueId val="{00000002-A0D5-433F-B593-709E9F3514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541</c:v>
                </c:pt>
                <c:pt idx="3">
                  <c:v>533</c:v>
                </c:pt>
                <c:pt idx="6">
                  <c:v>543</c:v>
                </c:pt>
                <c:pt idx="9">
                  <c:v>528</c:v>
                </c:pt>
                <c:pt idx="12">
                  <c:v>505</c:v>
                </c:pt>
              </c:numCache>
            </c:numRef>
          </c:val>
          <c:extLst>
            <c:ext xmlns:c16="http://schemas.microsoft.com/office/drawing/2014/chart" uri="{C3380CC4-5D6E-409C-BE32-E72D297353CC}">
              <c16:uniqueId val="{00000003-A0D5-433F-B593-709E9F3514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498</c:v>
                </c:pt>
                <c:pt idx="3">
                  <c:v>496</c:v>
                </c:pt>
                <c:pt idx="6">
                  <c:v>473</c:v>
                </c:pt>
                <c:pt idx="9">
                  <c:v>455</c:v>
                </c:pt>
                <c:pt idx="12">
                  <c:v>451</c:v>
                </c:pt>
              </c:numCache>
            </c:numRef>
          </c:val>
          <c:extLst>
            <c:ext xmlns:c16="http://schemas.microsoft.com/office/drawing/2014/chart" uri="{C3380CC4-5D6E-409C-BE32-E72D297353CC}">
              <c16:uniqueId val="{00000004-A0D5-433F-B593-709E9F3514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D5-433F-B593-709E9F3514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D5-433F-B593-709E9F3514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980</c:v>
                </c:pt>
                <c:pt idx="3">
                  <c:v>975</c:v>
                </c:pt>
                <c:pt idx="6">
                  <c:v>991</c:v>
                </c:pt>
                <c:pt idx="9">
                  <c:v>1008</c:v>
                </c:pt>
                <c:pt idx="12">
                  <c:v>974</c:v>
                </c:pt>
              </c:numCache>
            </c:numRef>
          </c:val>
          <c:extLst>
            <c:ext xmlns:c16="http://schemas.microsoft.com/office/drawing/2014/chart" uri="{C3380CC4-5D6E-409C-BE32-E72D297353CC}">
              <c16:uniqueId val="{00000007-A0D5-433F-B593-709E9F3514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794</c:v>
                </c:pt>
                <c:pt idx="2">
                  <c:v>#N/A</c:v>
                </c:pt>
                <c:pt idx="3">
                  <c:v>#N/A</c:v>
                </c:pt>
                <c:pt idx="4">
                  <c:v>768</c:v>
                </c:pt>
                <c:pt idx="5">
                  <c:v>#N/A</c:v>
                </c:pt>
                <c:pt idx="6">
                  <c:v>#N/A</c:v>
                </c:pt>
                <c:pt idx="7">
                  <c:v>801</c:v>
                </c:pt>
                <c:pt idx="8">
                  <c:v>#N/A</c:v>
                </c:pt>
                <c:pt idx="9">
                  <c:v>#N/A</c:v>
                </c:pt>
                <c:pt idx="10">
                  <c:v>805</c:v>
                </c:pt>
                <c:pt idx="11">
                  <c:v>#N/A</c:v>
                </c:pt>
                <c:pt idx="12">
                  <c:v>#N/A</c:v>
                </c:pt>
                <c:pt idx="13">
                  <c:v>799</c:v>
                </c:pt>
                <c:pt idx="14">
                  <c:v>#N/A</c:v>
                </c:pt>
              </c:numCache>
            </c:numRef>
          </c:val>
          <c:smooth val="0"/>
          <c:extLst>
            <c:ext xmlns:c16="http://schemas.microsoft.com/office/drawing/2014/chart" uri="{C3380CC4-5D6E-409C-BE32-E72D297353CC}">
              <c16:uniqueId val="{00000008-A0D5-433F-B593-709E9F3514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12465</c:v>
                </c:pt>
                <c:pt idx="5">
                  <c:v>11993</c:v>
                </c:pt>
                <c:pt idx="8">
                  <c:v>11519</c:v>
                </c:pt>
                <c:pt idx="11">
                  <c:v>11006</c:v>
                </c:pt>
                <c:pt idx="14">
                  <c:v>10573</c:v>
                </c:pt>
              </c:numCache>
            </c:numRef>
          </c:val>
          <c:extLst>
            <c:ext xmlns:c16="http://schemas.microsoft.com/office/drawing/2014/chart" uri="{C3380CC4-5D6E-409C-BE32-E72D297353CC}">
              <c16:uniqueId val="{00000000-AAAE-4441-B2E2-DEB1C66D32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889</c:v>
                </c:pt>
                <c:pt idx="5">
                  <c:v>777</c:v>
                </c:pt>
                <c:pt idx="8">
                  <c:v>672</c:v>
                </c:pt>
                <c:pt idx="11">
                  <c:v>589</c:v>
                </c:pt>
                <c:pt idx="14">
                  <c:v>542</c:v>
                </c:pt>
              </c:numCache>
            </c:numRef>
          </c:val>
          <c:extLst>
            <c:ext xmlns:c16="http://schemas.microsoft.com/office/drawing/2014/chart" uri="{C3380CC4-5D6E-409C-BE32-E72D297353CC}">
              <c16:uniqueId val="{00000001-AAAE-4441-B2E2-DEB1C66D32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3100</c:v>
                </c:pt>
                <c:pt idx="5">
                  <c:v>3081</c:v>
                </c:pt>
                <c:pt idx="8">
                  <c:v>3112</c:v>
                </c:pt>
                <c:pt idx="11">
                  <c:v>3698</c:v>
                </c:pt>
                <c:pt idx="14">
                  <c:v>3963</c:v>
                </c:pt>
              </c:numCache>
            </c:numRef>
          </c:val>
          <c:extLst>
            <c:ext xmlns:c16="http://schemas.microsoft.com/office/drawing/2014/chart" uri="{C3380CC4-5D6E-409C-BE32-E72D297353CC}">
              <c16:uniqueId val="{00000002-AAAE-4441-B2E2-DEB1C66D32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E-4441-B2E2-DEB1C66D32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E-4441-B2E2-DEB1C66D32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E-4441-B2E2-DEB1C66D32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880</c:v>
                </c:pt>
                <c:pt idx="3">
                  <c:v>842</c:v>
                </c:pt>
                <c:pt idx="6">
                  <c:v>858</c:v>
                </c:pt>
                <c:pt idx="9">
                  <c:v>863</c:v>
                </c:pt>
                <c:pt idx="12">
                  <c:v>855</c:v>
                </c:pt>
              </c:numCache>
            </c:numRef>
          </c:val>
          <c:extLst>
            <c:ext xmlns:c16="http://schemas.microsoft.com/office/drawing/2014/chart" uri="{C3380CC4-5D6E-409C-BE32-E72D297353CC}">
              <c16:uniqueId val="{00000006-AAAE-4441-B2E2-DEB1C66D32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7474</c:v>
                </c:pt>
                <c:pt idx="3">
                  <c:v>7057</c:v>
                </c:pt>
                <c:pt idx="6">
                  <c:v>6641</c:v>
                </c:pt>
                <c:pt idx="9">
                  <c:v>6229</c:v>
                </c:pt>
                <c:pt idx="12">
                  <c:v>5740</c:v>
                </c:pt>
              </c:numCache>
            </c:numRef>
          </c:val>
          <c:extLst>
            <c:ext xmlns:c16="http://schemas.microsoft.com/office/drawing/2014/chart" uri="{C3380CC4-5D6E-409C-BE32-E72D297353CC}">
              <c16:uniqueId val="{00000007-AAAE-4441-B2E2-DEB1C66D32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4975</c:v>
                </c:pt>
                <c:pt idx="3">
                  <c:v>4700</c:v>
                </c:pt>
                <c:pt idx="6">
                  <c:v>4325</c:v>
                </c:pt>
                <c:pt idx="9">
                  <c:v>4041</c:v>
                </c:pt>
                <c:pt idx="12">
                  <c:v>3750</c:v>
                </c:pt>
              </c:numCache>
            </c:numRef>
          </c:val>
          <c:extLst>
            <c:ext xmlns:c16="http://schemas.microsoft.com/office/drawing/2014/chart" uri="{C3380CC4-5D6E-409C-BE32-E72D297353CC}">
              <c16:uniqueId val="{00000008-AAAE-4441-B2E2-DEB1C66D32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33</c:v>
                </c:pt>
                <c:pt idx="6">
                  <c:v>21</c:v>
                </c:pt>
                <c:pt idx="9">
                  <c:v>14</c:v>
                </c:pt>
                <c:pt idx="12">
                  <c:v>10</c:v>
                </c:pt>
              </c:numCache>
            </c:numRef>
          </c:val>
          <c:extLst>
            <c:ext xmlns:c16="http://schemas.microsoft.com/office/drawing/2014/chart" uri="{C3380CC4-5D6E-409C-BE32-E72D297353CC}">
              <c16:uniqueId val="{00000009-AAAE-4441-B2E2-DEB1C66D32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8627</c:v>
                </c:pt>
                <c:pt idx="3">
                  <c:v>8330</c:v>
                </c:pt>
                <c:pt idx="6">
                  <c:v>8371</c:v>
                </c:pt>
                <c:pt idx="9">
                  <c:v>8018</c:v>
                </c:pt>
                <c:pt idx="12">
                  <c:v>7714</c:v>
                </c:pt>
              </c:numCache>
            </c:numRef>
          </c:val>
          <c:extLst>
            <c:ext xmlns:c16="http://schemas.microsoft.com/office/drawing/2014/chart" uri="{C3380CC4-5D6E-409C-BE32-E72D297353CC}">
              <c16:uniqueId val="{0000000A-AAAE-4441-B2E2-DEB1C66D32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5546</c:v>
                </c:pt>
                <c:pt idx="2">
                  <c:v>#N/A</c:v>
                </c:pt>
                <c:pt idx="3">
                  <c:v>#N/A</c:v>
                </c:pt>
                <c:pt idx="4">
                  <c:v>5110</c:v>
                </c:pt>
                <c:pt idx="5">
                  <c:v>#N/A</c:v>
                </c:pt>
                <c:pt idx="6">
                  <c:v>#N/A</c:v>
                </c:pt>
                <c:pt idx="7">
                  <c:v>4914</c:v>
                </c:pt>
                <c:pt idx="8">
                  <c:v>#N/A</c:v>
                </c:pt>
                <c:pt idx="9">
                  <c:v>#N/A</c:v>
                </c:pt>
                <c:pt idx="10">
                  <c:v>3872</c:v>
                </c:pt>
                <c:pt idx="11">
                  <c:v>#N/A</c:v>
                </c:pt>
                <c:pt idx="12">
                  <c:v>#N/A</c:v>
                </c:pt>
                <c:pt idx="13">
                  <c:v>2992</c:v>
                </c:pt>
                <c:pt idx="14">
                  <c:v>#N/A</c:v>
                </c:pt>
              </c:numCache>
            </c:numRef>
          </c:val>
          <c:smooth val="0"/>
          <c:extLst>
            <c:ext xmlns:c16="http://schemas.microsoft.com/office/drawing/2014/chart" uri="{C3380CC4-5D6E-409C-BE32-E72D297353CC}">
              <c16:uniqueId val="{0000000B-AAAE-4441-B2E2-DEB1C66D32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1280</c:v>
                </c:pt>
                <c:pt idx="1">
                  <c:v>1280</c:v>
                </c:pt>
                <c:pt idx="2">
                  <c:v>1282</c:v>
                </c:pt>
              </c:numCache>
            </c:numRef>
          </c:val>
          <c:extLst>
            <c:ext xmlns:c16="http://schemas.microsoft.com/office/drawing/2014/chart" uri="{C3380CC4-5D6E-409C-BE32-E72D297353CC}">
              <c16:uniqueId val="{00000000-333B-4F94-926E-15AC097D8D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711</c:v>
                </c:pt>
                <c:pt idx="1">
                  <c:v>806</c:v>
                </c:pt>
                <c:pt idx="2">
                  <c:v>806</c:v>
                </c:pt>
              </c:numCache>
            </c:numRef>
          </c:val>
          <c:extLst>
            <c:ext xmlns:c16="http://schemas.microsoft.com/office/drawing/2014/chart" uri="{C3380CC4-5D6E-409C-BE32-E72D297353CC}">
              <c16:uniqueId val="{00000001-333B-4F94-926E-15AC097D8D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690</c:v>
                </c:pt>
                <c:pt idx="1">
                  <c:v>1191</c:v>
                </c:pt>
                <c:pt idx="2">
                  <c:v>1474</c:v>
                </c:pt>
              </c:numCache>
            </c:numRef>
          </c:val>
          <c:extLst>
            <c:ext xmlns:c16="http://schemas.microsoft.com/office/drawing/2014/chart" uri="{C3380CC4-5D6E-409C-BE32-E72D297353CC}">
              <c16:uniqueId val="{00000002-333B-4F94-926E-15AC097D8D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実質公債費比率（分子）は、平成</a:t>
          </a:r>
          <a:r>
            <a:rPr kumimoji="1" lang="en-US" altLang="ja-JP" sz="1100" b="0" i="0" baseline="0">
              <a:solidFill>
                <a:sysClr val="windowText" lastClr="000000"/>
              </a:solidFill>
              <a:effectLst/>
              <a:latin typeface="+mn-lt"/>
              <a:ea typeface="+mn-ea"/>
              <a:cs typeface="+mn-cs"/>
            </a:rPr>
            <a:t>22</a:t>
          </a:r>
          <a:r>
            <a:rPr kumimoji="1" lang="ja-JP" altLang="ja-JP" sz="1100" b="0" i="0" baseline="0">
              <a:solidFill>
                <a:sysClr val="windowText" lastClr="000000"/>
              </a:solidFill>
              <a:effectLst/>
              <a:latin typeface="+mn-lt"/>
              <a:ea typeface="+mn-ea"/>
              <a:cs typeface="+mn-cs"/>
            </a:rPr>
            <a:t>年度以前は</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億円台で推移していたが、平成</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年度には９億円台まで減少し、平成</a:t>
          </a:r>
          <a:r>
            <a:rPr kumimoji="1" lang="en-US" altLang="ja-JP" sz="1100" b="0" i="0" baseline="0">
              <a:solidFill>
                <a:sysClr val="windowText" lastClr="000000"/>
              </a:solidFill>
              <a:effectLst/>
              <a:latin typeface="+mn-lt"/>
              <a:ea typeface="+mn-ea"/>
              <a:cs typeface="+mn-cs"/>
            </a:rPr>
            <a:t>25</a:t>
          </a:r>
          <a:r>
            <a:rPr kumimoji="1" lang="ja-JP" altLang="ja-JP" sz="1100" b="0" i="0" baseline="0">
              <a:solidFill>
                <a:sysClr val="windowText" lastClr="000000"/>
              </a:solidFill>
              <a:effectLst/>
              <a:latin typeface="+mn-lt"/>
              <a:ea typeface="+mn-ea"/>
              <a:cs typeface="+mn-cs"/>
            </a:rPr>
            <a:t>年度以降は７～８億円台で推移している。令和</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年度は令和</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年度より</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した。これは、</a:t>
          </a:r>
          <a:r>
            <a:rPr kumimoji="1" lang="ja-JP" altLang="en-US" sz="1100" b="0" i="0" baseline="0">
              <a:solidFill>
                <a:sysClr val="windowText" lastClr="000000"/>
              </a:solidFill>
              <a:effectLst/>
              <a:latin typeface="+mn-lt"/>
              <a:ea typeface="+mn-ea"/>
              <a:cs typeface="+mn-cs"/>
            </a:rPr>
            <a:t>一部の</a:t>
          </a:r>
          <a:r>
            <a:rPr kumimoji="1" lang="ja-JP" altLang="ja-JP" sz="1100" b="0" i="0" baseline="0">
              <a:solidFill>
                <a:sysClr val="windowText" lastClr="000000"/>
              </a:solidFill>
              <a:effectLst/>
              <a:latin typeface="+mn-lt"/>
              <a:ea typeface="+mn-ea"/>
              <a:cs typeface="+mn-cs"/>
            </a:rPr>
            <a:t>公営住宅建設事業債や地方道路等整備事業債</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の償還終了によ</a:t>
          </a:r>
          <a:r>
            <a:rPr kumimoji="1" lang="ja-JP" altLang="en-US" sz="1100" b="0" i="0" baseline="0">
              <a:solidFill>
                <a:sysClr val="windowText" lastClr="000000"/>
              </a:solidFill>
              <a:effectLst/>
              <a:latin typeface="+mn-lt"/>
              <a:ea typeface="+mn-ea"/>
              <a:cs typeface="+mn-cs"/>
            </a:rPr>
            <a:t>る</a:t>
          </a:r>
          <a:r>
            <a:rPr kumimoji="1" lang="ja-JP" altLang="ja-JP" sz="1100" b="0" i="0" baseline="0">
              <a:solidFill>
                <a:sysClr val="windowText" lastClr="000000"/>
              </a:solidFill>
              <a:effectLst/>
              <a:latin typeface="+mn-lt"/>
              <a:ea typeface="+mn-ea"/>
              <a:cs typeface="+mn-cs"/>
            </a:rPr>
            <a:t>普通会計の元利償還金の減や、</a:t>
          </a:r>
          <a:r>
            <a:rPr kumimoji="1" lang="ja-JP" altLang="en-US" sz="1100" b="0" i="0" baseline="0">
              <a:solidFill>
                <a:sysClr val="windowText" lastClr="000000"/>
              </a:solidFill>
              <a:effectLst/>
              <a:latin typeface="+mn-lt"/>
              <a:ea typeface="+mn-ea"/>
              <a:cs typeface="+mn-cs"/>
            </a:rPr>
            <a:t>一部の</a:t>
          </a:r>
          <a:r>
            <a:rPr kumimoji="1" lang="ja-JP" altLang="ja-JP" sz="1100" b="0" i="0" baseline="0">
              <a:solidFill>
                <a:sysClr val="windowText" lastClr="000000"/>
              </a:solidFill>
              <a:effectLst/>
              <a:latin typeface="+mn-lt"/>
              <a:ea typeface="+mn-ea"/>
              <a:cs typeface="+mn-cs"/>
            </a:rPr>
            <a:t>病院事業債の償還終了により公営企業会計への繰出しに伴う準元利償還金は減</a:t>
          </a:r>
          <a:r>
            <a:rPr kumimoji="1" lang="ja-JP" altLang="en-US" sz="1100" b="0" i="0" baseline="0">
              <a:solidFill>
                <a:sysClr val="windowText" lastClr="000000"/>
              </a:solidFill>
              <a:effectLst/>
              <a:latin typeface="+mn-lt"/>
              <a:ea typeface="+mn-ea"/>
              <a:cs typeface="+mn-cs"/>
            </a:rPr>
            <a:t>となったことによるものである。</a:t>
          </a:r>
          <a:r>
            <a:rPr kumimoji="1" lang="ja-JP" altLang="ja-JP" sz="1100" b="0" i="0" baseline="0">
              <a:solidFill>
                <a:sysClr val="windowText" lastClr="000000"/>
              </a:solidFill>
              <a:effectLst/>
              <a:latin typeface="+mn-lt"/>
              <a:ea typeface="+mn-ea"/>
              <a:cs typeface="+mn-cs"/>
            </a:rPr>
            <a:t>今後も</a:t>
          </a:r>
          <a:r>
            <a:rPr kumimoji="1" lang="ja-JP" altLang="en-US" sz="1100" b="0" i="0" baseline="0">
              <a:solidFill>
                <a:sysClr val="windowText" lastClr="000000"/>
              </a:solidFill>
              <a:effectLst/>
              <a:latin typeface="+mn-lt"/>
              <a:ea typeface="+mn-ea"/>
              <a:cs typeface="+mn-cs"/>
            </a:rPr>
            <a:t>新規</a:t>
          </a:r>
          <a:r>
            <a:rPr kumimoji="1" lang="ja-JP" altLang="ja-JP" sz="1100" b="0" i="0" baseline="0">
              <a:solidFill>
                <a:sysClr val="windowText" lastClr="000000"/>
              </a:solidFill>
              <a:effectLst/>
              <a:latin typeface="+mn-lt"/>
              <a:ea typeface="+mn-ea"/>
              <a:cs typeface="+mn-cs"/>
            </a:rPr>
            <a:t>起債</a:t>
          </a:r>
          <a:r>
            <a:rPr kumimoji="1" lang="ja-JP" altLang="en-US" sz="1100" b="0" i="0" baseline="0">
              <a:solidFill>
                <a:sysClr val="windowText" lastClr="000000"/>
              </a:solidFill>
              <a:effectLst/>
              <a:latin typeface="+mn-lt"/>
              <a:ea typeface="+mn-ea"/>
              <a:cs typeface="+mn-cs"/>
            </a:rPr>
            <a:t>発行</a:t>
          </a:r>
          <a:r>
            <a:rPr kumimoji="1" lang="ja-JP" altLang="ja-JP" sz="1100" b="0" i="0" baseline="0">
              <a:solidFill>
                <a:sysClr val="windowText" lastClr="000000"/>
              </a:solidFill>
              <a:effectLst/>
              <a:latin typeface="+mn-lt"/>
              <a:ea typeface="+mn-ea"/>
              <a:cs typeface="+mn-cs"/>
            </a:rPr>
            <a:t>の抑制を図るなど</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着実</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比率の減少に努め</a:t>
          </a:r>
          <a:r>
            <a:rPr kumimoji="1" lang="ja-JP" altLang="en-US" sz="1100" b="0" i="0" baseline="0">
              <a:solidFill>
                <a:sysClr val="windowText" lastClr="000000"/>
              </a:solidFill>
              <a:effectLst/>
              <a:latin typeface="+mn-lt"/>
              <a:ea typeface="+mn-ea"/>
              <a:cs typeface="+mn-cs"/>
            </a:rPr>
            <a:t>ていく</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a:t>
          </a:r>
          <a:r>
            <a:rPr kumimoji="1" lang="ja-JP" altLang="en-US" sz="1100" b="0" i="0" baseline="0">
              <a:solidFill>
                <a:schemeClr val="dk1"/>
              </a:solidFill>
              <a:effectLst/>
              <a:latin typeface="+mn-lt"/>
              <a:ea typeface="+mn-ea"/>
              <a:cs typeface="+mn-cs"/>
            </a:rPr>
            <a:t>比率（分子）</a:t>
          </a:r>
          <a:r>
            <a:rPr kumimoji="1" lang="ja-JP" altLang="ja-JP" sz="1100" b="0" i="0" baseline="0">
              <a:solidFill>
                <a:schemeClr val="dk1"/>
              </a:solidFill>
              <a:effectLst/>
              <a:latin typeface="+mn-lt"/>
              <a:ea typeface="+mn-ea"/>
              <a:cs typeface="+mn-cs"/>
            </a:rPr>
            <a:t>は、平成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年度以降徐々に減少し、平成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億円を下回った。元金償還に伴う一部の地方債残高の減、一部事務組合等負担見込額の減等により、</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は年々減少傾向にあり、令和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年度は昨年度から</a:t>
          </a:r>
          <a:r>
            <a:rPr kumimoji="1" lang="en-US" altLang="ja-JP" sz="1100" b="0" i="0" baseline="0">
              <a:solidFill>
                <a:schemeClr val="dk1"/>
              </a:solidFill>
              <a:effectLst/>
              <a:latin typeface="+mn-lt"/>
              <a:ea typeface="+mn-ea"/>
              <a:cs typeface="+mn-cs"/>
            </a:rPr>
            <a:t>880</a:t>
          </a:r>
          <a:r>
            <a:rPr kumimoji="1" lang="ja-JP" altLang="ja-JP" sz="1100" b="0" i="0" baseline="0">
              <a:solidFill>
                <a:schemeClr val="dk1"/>
              </a:solidFill>
              <a:effectLst/>
              <a:latin typeface="+mn-lt"/>
              <a:ea typeface="+mn-ea"/>
              <a:cs typeface="+mn-cs"/>
            </a:rPr>
            <a:t>百万円の減となっている。しかし、病院事業及び下水道事業において依然として多額の起債残高を有していることなどから、今後も行財政改革を進め、起債の発行の抑制を図り、起債残高の縮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富山県上市町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学校教育施設整備基金を</a:t>
          </a:r>
          <a:r>
            <a:rPr kumimoji="1" lang="en-US" altLang="ja-JP" sz="1100" b="0" i="0" baseline="0">
              <a:solidFill>
                <a:schemeClr val="dk1"/>
              </a:solidFill>
              <a:effectLst/>
              <a:latin typeface="+mn-lt"/>
              <a:ea typeface="+mn-ea"/>
              <a:cs typeface="+mn-cs"/>
            </a:rPr>
            <a:t>280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積み立てたことなどにより、基金全体で</a:t>
          </a:r>
          <a:r>
            <a:rPr kumimoji="1" lang="en-US" altLang="ja-JP" sz="1100" b="0" i="0" baseline="0">
              <a:solidFill>
                <a:schemeClr val="dk1"/>
              </a:solidFill>
              <a:effectLst/>
              <a:latin typeface="+mn-lt"/>
              <a:ea typeface="+mn-ea"/>
              <a:cs typeface="+mn-cs"/>
            </a:rPr>
            <a:t>285</a:t>
          </a:r>
          <a:r>
            <a:rPr kumimoji="1" lang="ja-JP" altLang="ja-JP" sz="11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br>
            <a:rPr kumimoji="1" lang="en-US" altLang="ja-JP" sz="1100" b="0" i="0" baseline="0">
              <a:solidFill>
                <a:schemeClr val="dk1"/>
              </a:solidFill>
              <a:effectLst/>
              <a:latin typeface="+mn-lt"/>
              <a:ea typeface="+mn-ea"/>
              <a:cs typeface="+mn-cs"/>
            </a:rPr>
          </a:b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財政調整基金及び減債基金については、不時の支出等に備え、現有残高を目処に一定の額を確保するよう努める。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特定目的基金については、各々の目的に則りその活用に努めるとともに、役目を終えたもの等必要性に乏しい基金についてはその廃止を検討する。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上市町学校教育施設整備基金：</a:t>
          </a:r>
          <a:r>
            <a:rPr lang="ja-JP" altLang="ja-JP" sz="1100">
              <a:solidFill>
                <a:schemeClr val="dk1"/>
              </a:solidFill>
              <a:effectLst/>
              <a:latin typeface="+mn-lt"/>
              <a:ea typeface="+mn-ea"/>
              <a:cs typeface="+mn-cs"/>
            </a:rPr>
            <a:t>学校教育施設の整備に関する事業に要する経費の財源に充てるもの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上市町社会福祉事業基金：社会福祉向上のために必要な事業の財源に充てるもの。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上市町定住促進住宅基金：定住促進住宅の建設、修繕等の財源に充てるもの。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上市町生涯学習推進基金：生涯学習の推進のために必要な事業の財源に充てるもの。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がんばるかみいち総合病院応援基金：</a:t>
          </a:r>
          <a:r>
            <a:rPr lang="ja-JP" altLang="ja-JP" sz="1100">
              <a:solidFill>
                <a:schemeClr val="dk1"/>
              </a:solidFill>
              <a:effectLst/>
              <a:latin typeface="+mn-lt"/>
              <a:ea typeface="+mn-ea"/>
              <a:cs typeface="+mn-cs"/>
            </a:rPr>
            <a:t>かみいち総合病院を町全体で応援していく取組の財源に充てるもの。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上市町学校教育施設整備基金：</a:t>
          </a:r>
          <a:r>
            <a:rPr kumimoji="1" lang="en-US" altLang="ja-JP" sz="1100" b="0" i="0" baseline="0">
              <a:solidFill>
                <a:schemeClr val="dk1"/>
              </a:solidFill>
              <a:effectLst/>
              <a:latin typeface="+mn-lt"/>
              <a:ea typeface="+mn-ea"/>
              <a:cs typeface="+mn-cs"/>
            </a:rPr>
            <a:t>280</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積み立てたことによる増。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がんばるかみいち総合病院応援基金：</a:t>
          </a:r>
          <a:r>
            <a:rPr kumimoji="1" lang="ja-JP" altLang="ja-JP" sz="1100" b="0" i="0" baseline="0">
              <a:solidFill>
                <a:schemeClr val="dk1"/>
              </a:solidFill>
              <a:effectLst/>
              <a:latin typeface="+mn-lt"/>
              <a:ea typeface="+mn-ea"/>
              <a:cs typeface="+mn-cs"/>
            </a:rPr>
            <a:t>指定寄附受入分を積み立てたことによる増。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r>
            <a:rPr kumimoji="1" lang="en-US"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上市町学校教育施設整備基金：将来的な学校建設等の財源として確保する。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上市町社会福祉事業基金：果実運用を行う基本残高分を確保のうえ、それを超える分については基金の目的に則り活用を図る。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上市町定住促進住宅基金：定住促進住宅の管理に係る収支差額分を積み立て、将来的な大規模修繕等の財源として確保する。</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がんばるかみいち総合病院応援基金：かみいち総合病院を町全体で応援していく取組に活用していく。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預金利子分</a:t>
          </a:r>
          <a:r>
            <a:rPr kumimoji="1" lang="ja-JP" altLang="en-US" sz="1100" b="0" i="0" baseline="0">
              <a:solidFill>
                <a:schemeClr val="dk1"/>
              </a:solidFill>
              <a:effectLst/>
              <a:latin typeface="+mn-lt"/>
              <a:ea typeface="+mn-ea"/>
              <a:cs typeface="+mn-cs"/>
            </a:rPr>
            <a:t>と寄附に係るものを</a:t>
          </a:r>
          <a:r>
            <a:rPr kumimoji="1" lang="ja-JP" altLang="ja-JP" sz="1100" b="0" i="0" baseline="0">
              <a:solidFill>
                <a:schemeClr val="dk1"/>
              </a:solidFill>
              <a:effectLst/>
              <a:latin typeface="+mn-lt"/>
              <a:ea typeface="+mn-ea"/>
              <a:cs typeface="+mn-cs"/>
            </a:rPr>
            <a:t>積み立て</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のみで、昨年度</a:t>
          </a:r>
          <a:r>
            <a:rPr kumimoji="1" lang="ja-JP" altLang="en-US" sz="1100" b="0" i="0" baseline="0">
              <a:solidFill>
                <a:schemeClr val="dk1"/>
              </a:solidFill>
              <a:effectLst/>
              <a:latin typeface="+mn-lt"/>
              <a:ea typeface="+mn-ea"/>
              <a:cs typeface="+mn-cs"/>
            </a:rPr>
            <a:t>から２百万円増となった</a:t>
          </a:r>
          <a:r>
            <a:rPr kumimoji="1" lang="ja-JP" altLang="ja-JP" sz="1100" b="0" i="0" baseline="0">
              <a:solidFill>
                <a:schemeClr val="dk1"/>
              </a:solidFill>
              <a:effectLst/>
              <a:latin typeface="+mn-lt"/>
              <a:ea typeface="+mn-ea"/>
              <a:cs typeface="+mn-cs"/>
            </a:rPr>
            <a:t>。取り崩しは行っていない。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景気後退による町税の大幅な減収や、大規模災害の発生など不測の事態に備えるため、財政調整基金が毎年度</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億円程度（標準財政規模の</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％）の残高を引き続き確保していく。</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災害発生時、豪雪時等への備え、財源不足への対応等のため、現在の残高を維持するよう努める。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預金利子分</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積み立てた</a:t>
          </a:r>
          <a:r>
            <a:rPr kumimoji="1" lang="ja-JP" altLang="en-US" sz="1100" b="0" i="0" baseline="0">
              <a:solidFill>
                <a:schemeClr val="dk1"/>
              </a:solidFill>
              <a:effectLst/>
              <a:latin typeface="+mn-lt"/>
              <a:ea typeface="+mn-ea"/>
              <a:cs typeface="+mn-cs"/>
            </a:rPr>
            <a:t>のみ、昨年度と同額</a:t>
          </a:r>
          <a:r>
            <a:rPr kumimoji="1" lang="ja-JP" altLang="ja-JP" sz="1100" b="0" i="0" baseline="0">
              <a:solidFill>
                <a:schemeClr val="dk1"/>
              </a:solidFill>
              <a:effectLst/>
              <a:latin typeface="+mn-lt"/>
              <a:ea typeface="+mn-ea"/>
              <a:cs typeface="+mn-cs"/>
            </a:rPr>
            <a:t>。取り崩しは行っていない。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今後の金利変動等の公債費の償還リスクに備えるため、減債基金が毎年度</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億円程度（地方債残高の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％）の残高を維持できるよう努めていく。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4094843-21F0-49E0-990E-09CBB4BACCE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9F8EC82-D42B-4C5A-9EED-1B4EE7D3C35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10A8E0F-E0BF-41A9-9C88-46FD6370B7C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36BF918-F8DB-4AD9-B20F-347B5855860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7695910-E09D-4F68-942A-F71CF541A64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7A7B879-0353-4615-97E0-EFA2A8C9CDF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567C1FB-4863-4A87-939F-EAE8308C7A3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C857BEE-21A0-4E24-B84B-486D9F44355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E980376-74B3-49C2-8E6D-E332B2BF035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0A7B7E3-EFCA-403B-9C07-58439616541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19,228
18,985
236.71
11,179,042
10,870,037
282,121
6,391,677
7,701,072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D1060B4-08F9-452F-9A6D-E6EA6AD7D2E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134C30A-739F-4576-AE45-8F1FFC7BE1E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68AFC23-8ACB-43AF-B7B3-6CE6539A410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5C940D0-F2AE-44E1-9302-83DC9F77337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B869609-9C0C-4C2A-B00D-BEE62C2B1B3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EF4674B-FF84-4B09-B854-58976139332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1DC7981-EA16-4FA5-A78F-BE6D61DAB8B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AE19CC4-ECB0-4226-9216-F67D737B707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3A24E46-1830-4FB5-9C73-3CCF2EFD3EF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F88BC1D-4069-447C-8B17-E99EDD012D8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FDC8CC4-9952-465C-9FF9-547F516588D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CA17B5C-B8D9-4630-A95D-9C27A85BB1E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E1C58C5-E3D4-4EA0-BFAA-DE5F78175C2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193771-439B-4326-8C42-0C81993867B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561DF97-3511-4FD8-9FD6-DC71E301C0D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2375F48-A9FD-417C-9E43-82E8F6B5D20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8AC3393-3580-49B4-9B3C-88B90C1E987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F76D5AC-666F-4BF5-9006-9FAE6A3F243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B7C60F9-DE1D-4453-AB24-9046DA2CBB2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DBAA506-399C-4419-B868-92E6FDE6CCA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D75CFAC-EB8F-4CCE-8E59-D1F336668E4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ABDC438-E375-4C00-8D11-2DA23191B49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B7725AA-6F30-47EA-B27F-6D65E821E9B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696A585-FDF5-4496-8A06-49CA622E1AE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D9B4293-36DA-480E-AA76-FC1DE7F4E6F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B0C6012-0698-4C2F-8064-167C4E94651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CE55F8E-BBCE-4715-A57D-E46AD8B79C8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1F8A880-FE3F-4F88-8EB1-F8EF0197225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BEEBE3F-EEBB-48ED-94AF-2BE848A2DFD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7F5CA4A-17C9-44A3-9350-CD331739898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28C1577-B646-447E-A984-4DE44FC206B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054F8B3-4905-44EE-B459-696F2E65282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F0641DA-4447-497D-BE44-8126AE31264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B1D3BC5-1169-4BE5-A249-1E132E7B29C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98D276F-FB10-4D19-841F-3D77686B182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F33EB1A-282F-4815-8B76-FA0E938EE75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64CF62-15B3-4684-B480-BEC576FC69A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ポイント低下し、依然として類似団体平均を若干下回る財政状況が続いている。単年度の財政力指数について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0.428</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0.447</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。引き続き、町税収入などの自主財源の確保に努め、一般財源の安定確保に努めていく。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32B545D-9FE5-4995-AC2D-3B760D1004B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558D041-DF07-4797-A10E-8DDEEB2D914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7E4EC30D-F720-4298-A129-F9394DE2313F}"/>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BEEEC9A-F5A7-44B7-8263-568BA2839B2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8C59B0D0-94B1-4AA6-AEC5-8A299E8B1D5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F86F847-F7ED-400B-8406-B72C86B5BBED}"/>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0866048-FDE5-46B2-9FF2-487C80899463}"/>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5B3DB031-9FFB-4005-9A60-232C373C5ED7}"/>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E050E73E-CDEF-4CB3-A1B8-A24A2E8603B9}"/>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58ACC8CE-259B-4846-AEEB-46B87FB099C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0C4B550-494A-4113-9B8D-66AAFDCDF3E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6C06D22-9AC3-4B12-AE09-DC99A8A8370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059CDA0-1CDF-4925-ABF4-49F93E161C0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C713A353-F6F4-485B-957A-315F88B64B31}"/>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9D863695-4DDD-4FD5-9FCF-BEBE715A6A57}"/>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4A33A800-4981-49E8-9F68-8F5C76628DAD}"/>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E242B58E-CDCC-48B4-AA31-6751ACAD4DFB}"/>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AD51C8CC-2972-4E41-872A-A1E8C231B479}"/>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95250</xdr:rowOff>
    </xdr:to>
    <xdr:cxnSp macro="">
      <xdr:nvCxnSpPr>
        <xdr:cNvPr id="67" name="直線コネクタ 66">
          <a:extLst>
            <a:ext uri="{FF2B5EF4-FFF2-40B4-BE49-F238E27FC236}">
              <a16:creationId xmlns:a16="http://schemas.microsoft.com/office/drawing/2014/main" id="{C5DCFF15-63C0-4AAC-BBCD-06ECA59C7C19}"/>
            </a:ext>
          </a:extLst>
        </xdr:cNvPr>
        <xdr:cNvCxnSpPr/>
      </xdr:nvCxnSpPr>
      <xdr:spPr>
        <a:xfrm>
          <a:off x="4114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9FC6030A-2A69-40A9-9329-922D4BAC7DF6}"/>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EAC38579-654C-43BE-9405-6DC1D9187737}"/>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79163</xdr:rowOff>
    </xdr:to>
    <xdr:cxnSp macro="">
      <xdr:nvCxnSpPr>
        <xdr:cNvPr id="70" name="直線コネクタ 69">
          <a:extLst>
            <a:ext uri="{FF2B5EF4-FFF2-40B4-BE49-F238E27FC236}">
              <a16:creationId xmlns:a16="http://schemas.microsoft.com/office/drawing/2014/main" id="{2CFC4C4D-F9E1-4DF6-A542-9246CB4B55FD}"/>
            </a:ext>
          </a:extLst>
        </xdr:cNvPr>
        <xdr:cNvCxnSpPr/>
      </xdr:nvCxnSpPr>
      <xdr:spPr>
        <a:xfrm>
          <a:off x="3225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FAD33F2F-1511-47C9-B1D5-460855C7CF7A}"/>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2303D68D-4D81-46A0-9C34-98EB56546CA7}"/>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63077</xdr:rowOff>
    </xdr:to>
    <xdr:cxnSp macro="">
      <xdr:nvCxnSpPr>
        <xdr:cNvPr id="73" name="直線コネクタ 72">
          <a:extLst>
            <a:ext uri="{FF2B5EF4-FFF2-40B4-BE49-F238E27FC236}">
              <a16:creationId xmlns:a16="http://schemas.microsoft.com/office/drawing/2014/main" id="{F61ABFED-1980-4F48-9B03-F25C25F5ABA6}"/>
            </a:ext>
          </a:extLst>
        </xdr:cNvPr>
        <xdr:cNvCxnSpPr/>
      </xdr:nvCxnSpPr>
      <xdr:spPr>
        <a:xfrm>
          <a:off x="2336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FF80C7F4-6CF8-4DCB-8269-022B68ADC53C}"/>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91DBFB32-FD2C-4AC6-8870-EC3E6662BE0D}"/>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79163</xdr:rowOff>
    </xdr:to>
    <xdr:cxnSp macro="">
      <xdr:nvCxnSpPr>
        <xdr:cNvPr id="76" name="直線コネクタ 75">
          <a:extLst>
            <a:ext uri="{FF2B5EF4-FFF2-40B4-BE49-F238E27FC236}">
              <a16:creationId xmlns:a16="http://schemas.microsoft.com/office/drawing/2014/main" id="{2C176F15-B544-430B-B08E-43CDE1059B0A}"/>
            </a:ext>
          </a:extLst>
        </xdr:cNvPr>
        <xdr:cNvCxnSpPr/>
      </xdr:nvCxnSpPr>
      <xdr:spPr>
        <a:xfrm flipV="1">
          <a:off x="1447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67ADD5CE-33A1-4657-A481-AFD3767AB076}"/>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D131AD67-6141-4FAE-B27B-DF8DD6818675}"/>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3B18E4F3-3649-4FDE-A717-A63F3E99C9FA}"/>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A3B21BB1-DC72-4902-BA35-BCA103E3A765}"/>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8AD0AA3-5A20-478A-A4C8-09856529520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401DF5F-760A-4EE4-9884-DE778FB556C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6D2BD12-0792-4197-A68C-0A8EDB2A7D6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68F7F1-A391-413A-BEE3-423CE39AD92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BACF41D-DFEF-4CFC-873F-0D66D306AFF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CF6EC752-33C6-4FE2-98A3-5852BE4E871F}"/>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a:extLst>
            <a:ext uri="{FF2B5EF4-FFF2-40B4-BE49-F238E27FC236}">
              <a16:creationId xmlns:a16="http://schemas.microsoft.com/office/drawing/2014/main" id="{149C3CEE-E91D-4B9A-AEC1-3902488D2032}"/>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8" name="楕円 87">
          <a:extLst>
            <a:ext uri="{FF2B5EF4-FFF2-40B4-BE49-F238E27FC236}">
              <a16:creationId xmlns:a16="http://schemas.microsoft.com/office/drawing/2014/main" id="{92911560-9927-46FA-92C5-78E3BC4E25D5}"/>
            </a:ext>
          </a:extLst>
        </xdr:cNvPr>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89" name="テキスト ボックス 88">
          <a:extLst>
            <a:ext uri="{FF2B5EF4-FFF2-40B4-BE49-F238E27FC236}">
              <a16:creationId xmlns:a16="http://schemas.microsoft.com/office/drawing/2014/main" id="{DEDBB1C6-86EF-417E-B375-34561A2D4118}"/>
            </a:ext>
          </a:extLst>
        </xdr:cNvPr>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0" name="楕円 89">
          <a:extLst>
            <a:ext uri="{FF2B5EF4-FFF2-40B4-BE49-F238E27FC236}">
              <a16:creationId xmlns:a16="http://schemas.microsoft.com/office/drawing/2014/main" id="{6789C4A3-8FED-41BB-B89B-57E9D357F117}"/>
            </a:ext>
          </a:extLst>
        </xdr:cNvPr>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1" name="テキスト ボックス 90">
          <a:extLst>
            <a:ext uri="{FF2B5EF4-FFF2-40B4-BE49-F238E27FC236}">
              <a16:creationId xmlns:a16="http://schemas.microsoft.com/office/drawing/2014/main" id="{462681FA-FCC2-487F-8401-4B95CEE4EAD3}"/>
            </a:ext>
          </a:extLst>
        </xdr:cNvPr>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2" name="楕円 91">
          <a:extLst>
            <a:ext uri="{FF2B5EF4-FFF2-40B4-BE49-F238E27FC236}">
              <a16:creationId xmlns:a16="http://schemas.microsoft.com/office/drawing/2014/main" id="{AFDA02DE-CC1B-4EE8-A923-AA16A2F37CB4}"/>
            </a:ext>
          </a:extLst>
        </xdr:cNvPr>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3" name="テキスト ボックス 92">
          <a:extLst>
            <a:ext uri="{FF2B5EF4-FFF2-40B4-BE49-F238E27FC236}">
              <a16:creationId xmlns:a16="http://schemas.microsoft.com/office/drawing/2014/main" id="{0001AF49-D86F-409E-9950-CE9D738730D7}"/>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28363</xdr:rowOff>
    </xdr:from>
    <xdr:to>
      <xdr:col>7</xdr:col>
      <xdr:colOff>31750</xdr:colOff>
      <xdr:row>43</xdr:row>
      <xdr:rowOff>129963</xdr:rowOff>
    </xdr:to>
    <xdr:sp macro="" textlink="">
      <xdr:nvSpPr>
        <xdr:cNvPr id="94" name="楕円 93">
          <a:extLst>
            <a:ext uri="{FF2B5EF4-FFF2-40B4-BE49-F238E27FC236}">
              <a16:creationId xmlns:a16="http://schemas.microsoft.com/office/drawing/2014/main" id="{1B077EDD-BEE7-4AFA-ADCE-CAEDA21DDC9C}"/>
            </a:ext>
          </a:extLst>
        </xdr:cNvPr>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114740</xdr:rowOff>
    </xdr:from>
    <xdr:ext cx="762000" cy="259045"/>
    <xdr:sp macro="" textlink="">
      <xdr:nvSpPr>
        <xdr:cNvPr id="95" name="テキスト ボックス 94">
          <a:extLst>
            <a:ext uri="{FF2B5EF4-FFF2-40B4-BE49-F238E27FC236}">
              <a16:creationId xmlns:a16="http://schemas.microsoft.com/office/drawing/2014/main" id="{05448A05-249E-47CA-AA49-1C06C9294C7A}"/>
            </a:ext>
          </a:extLst>
        </xdr:cNvPr>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B8EC7BC0-6AE3-4CF8-9EA4-730F2B57E44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4049985-10C9-4643-9491-AF52AD637B1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B6A2F0C-8C1D-459E-B418-2BA18EDD002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509B100-C692-4555-A080-C193B4334A7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407C514-0E57-477D-BBAB-09985A6860E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903331D-B250-46C4-AE6C-0D20D54DE81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B081C1F-920B-4ADA-AB7B-6DA9AD5AACF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5A99F47-95B7-408D-B863-E9045AA25FD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71C8B00-B7B6-4C90-8762-6849BADB7CD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670C2E7-50A8-436C-989F-4885C6BD718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6E9EFE2A-5727-4103-8364-EA98C45D6B4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EF66E5F-FC49-40B4-BD53-1A98F16BF4B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778F439-C7C4-42BD-95BC-CDC470556F7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b="0" i="0" baseline="0">
              <a:solidFill>
                <a:schemeClr val="dk1"/>
              </a:solidFill>
              <a:effectLst/>
              <a:latin typeface="+mn-lt"/>
              <a:ea typeface="+mn-ea"/>
              <a:cs typeface="+mn-cs"/>
            </a:rPr>
            <a:t>経常収支比率は、臨時財政対策債の減に伴い分母が減となったため、</a:t>
          </a:r>
          <a:r>
            <a:rPr kumimoji="1" lang="en-US" altLang="ja-JP" sz="1050" b="0" i="0" baseline="0">
              <a:solidFill>
                <a:schemeClr val="dk1"/>
              </a:solidFill>
              <a:effectLst/>
              <a:latin typeface="+mn-lt"/>
              <a:ea typeface="+mn-ea"/>
              <a:cs typeface="+mn-cs"/>
            </a:rPr>
            <a:t>4.4</a:t>
          </a:r>
          <a:r>
            <a:rPr kumimoji="1" lang="ja-JP" altLang="ja-JP" sz="1050" b="0" i="0" baseline="0">
              <a:solidFill>
                <a:schemeClr val="dk1"/>
              </a:solidFill>
              <a:effectLst/>
              <a:latin typeface="+mn-lt"/>
              <a:ea typeface="+mn-ea"/>
              <a:cs typeface="+mn-cs"/>
            </a:rPr>
            <a:t>ポイント上昇し</a:t>
          </a:r>
          <a:r>
            <a:rPr kumimoji="1" lang="en-US" altLang="ja-JP" sz="1050" b="0" i="0" baseline="0">
              <a:solidFill>
                <a:schemeClr val="dk1"/>
              </a:solidFill>
              <a:effectLst/>
              <a:latin typeface="+mn-lt"/>
              <a:ea typeface="+mn-ea"/>
              <a:cs typeface="+mn-cs"/>
            </a:rPr>
            <a:t>89.0</a:t>
          </a:r>
          <a:r>
            <a:rPr kumimoji="1" lang="ja-JP" altLang="ja-JP" sz="1050" b="0" i="0" baseline="0">
              <a:solidFill>
                <a:schemeClr val="dk1"/>
              </a:solidFill>
              <a:effectLst/>
              <a:latin typeface="+mn-lt"/>
              <a:ea typeface="+mn-ea"/>
              <a:cs typeface="+mn-cs"/>
            </a:rPr>
            <a:t>％となり、類似団体平均との比較では若干ではあるが高くなっている。分子の歳出については病院事業費補助金や中新川</a:t>
          </a:r>
          <a:r>
            <a:rPr kumimoji="1" lang="ja-JP" altLang="en-US" sz="1050" b="0" i="0" baseline="0">
              <a:solidFill>
                <a:schemeClr val="dk1"/>
              </a:solidFill>
              <a:effectLst/>
              <a:latin typeface="+mn-lt"/>
              <a:ea typeface="+mn-ea"/>
              <a:cs typeface="+mn-cs"/>
            </a:rPr>
            <a:t>広域行政事務組合</a:t>
          </a:r>
          <a:r>
            <a:rPr kumimoji="1" lang="ja-JP" altLang="ja-JP" sz="1050" b="0" i="0" baseline="0">
              <a:solidFill>
                <a:schemeClr val="dk1"/>
              </a:solidFill>
              <a:effectLst/>
              <a:latin typeface="+mn-lt"/>
              <a:ea typeface="+mn-ea"/>
              <a:cs typeface="+mn-cs"/>
            </a:rPr>
            <a:t>下水道</a:t>
          </a:r>
          <a:r>
            <a:rPr kumimoji="1" lang="ja-JP" altLang="en-US" sz="1050" b="0" i="0" baseline="0">
              <a:solidFill>
                <a:schemeClr val="dk1"/>
              </a:solidFill>
              <a:effectLst/>
              <a:latin typeface="+mn-lt"/>
              <a:ea typeface="+mn-ea"/>
              <a:cs typeface="+mn-cs"/>
            </a:rPr>
            <a:t>事業への</a:t>
          </a:r>
          <a:r>
            <a:rPr kumimoji="1" lang="ja-JP" altLang="ja-JP" sz="1050" b="0" i="0" baseline="0">
              <a:solidFill>
                <a:schemeClr val="dk1"/>
              </a:solidFill>
              <a:effectLst/>
              <a:latin typeface="+mn-lt"/>
              <a:ea typeface="+mn-ea"/>
              <a:cs typeface="+mn-cs"/>
            </a:rPr>
            <a:t>負担金などの補助費が例年大き</a:t>
          </a:r>
          <a:r>
            <a:rPr kumimoji="1" lang="ja-JP" altLang="en-US" sz="1050" b="0" i="0" baseline="0">
              <a:solidFill>
                <a:schemeClr val="dk1"/>
              </a:solidFill>
              <a:effectLst/>
              <a:latin typeface="+mn-lt"/>
              <a:ea typeface="+mn-ea"/>
              <a:cs typeface="+mn-cs"/>
            </a:rPr>
            <a:t>い傾向がある。</a:t>
          </a:r>
          <a:r>
            <a:rPr kumimoji="1" lang="ja-JP" altLang="ja-JP" sz="1050" b="0" i="0" baseline="0">
              <a:solidFill>
                <a:schemeClr val="dk1"/>
              </a:solidFill>
              <a:effectLst/>
              <a:latin typeface="+mn-lt"/>
              <a:ea typeface="+mn-ea"/>
              <a:cs typeface="+mn-cs"/>
            </a:rPr>
            <a:t>人件費や扶助費については前年より増となり、分子の経常</a:t>
          </a:r>
          <a:r>
            <a:rPr kumimoji="1" lang="ja-JP" altLang="en-US" sz="1050" b="0" i="0" baseline="0">
              <a:solidFill>
                <a:schemeClr val="dk1"/>
              </a:solidFill>
              <a:effectLst/>
              <a:latin typeface="+mn-lt"/>
              <a:ea typeface="+mn-ea"/>
              <a:cs typeface="+mn-cs"/>
            </a:rPr>
            <a:t>的</a:t>
          </a:r>
          <a:r>
            <a:rPr kumimoji="1" lang="ja-JP" altLang="ja-JP" sz="1050" b="0" i="0" baseline="0">
              <a:solidFill>
                <a:schemeClr val="dk1"/>
              </a:solidFill>
              <a:effectLst/>
              <a:latin typeface="+mn-lt"/>
              <a:ea typeface="+mn-ea"/>
              <a:cs typeface="+mn-cs"/>
            </a:rPr>
            <a:t>経費</a:t>
          </a:r>
          <a:r>
            <a:rPr kumimoji="1" lang="ja-JP" altLang="en-US" sz="1050" b="0" i="0" baseline="0">
              <a:solidFill>
                <a:schemeClr val="dk1"/>
              </a:solidFill>
              <a:effectLst/>
              <a:latin typeface="+mn-lt"/>
              <a:ea typeface="+mn-ea"/>
              <a:cs typeface="+mn-cs"/>
            </a:rPr>
            <a:t>に</a:t>
          </a:r>
          <a:r>
            <a:rPr kumimoji="1" lang="ja-JP" altLang="ja-JP" sz="1050" b="0" i="0" baseline="0">
              <a:solidFill>
                <a:schemeClr val="dk1"/>
              </a:solidFill>
              <a:effectLst/>
              <a:latin typeface="+mn-lt"/>
              <a:ea typeface="+mn-ea"/>
              <a:cs typeface="+mn-cs"/>
            </a:rPr>
            <a:t>充当</a:t>
          </a:r>
          <a:r>
            <a:rPr kumimoji="1" lang="ja-JP" altLang="en-US" sz="1050" b="0" i="0" baseline="0">
              <a:solidFill>
                <a:schemeClr val="dk1"/>
              </a:solidFill>
              <a:effectLst/>
              <a:latin typeface="+mn-lt"/>
              <a:ea typeface="+mn-ea"/>
              <a:cs typeface="+mn-cs"/>
            </a:rPr>
            <a:t>した</a:t>
          </a:r>
          <a:r>
            <a:rPr kumimoji="1" lang="ja-JP" altLang="ja-JP" sz="1050" b="0" i="0" baseline="0">
              <a:solidFill>
                <a:schemeClr val="dk1"/>
              </a:solidFill>
              <a:effectLst/>
              <a:latin typeface="+mn-lt"/>
              <a:ea typeface="+mn-ea"/>
              <a:cs typeface="+mn-cs"/>
            </a:rPr>
            <a:t>一般財源等も全体で</a:t>
          </a:r>
          <a:r>
            <a:rPr kumimoji="1" lang="ja-JP" altLang="en-US" sz="1050" b="0" i="0" baseline="0">
              <a:solidFill>
                <a:schemeClr val="dk1"/>
              </a:solidFill>
              <a:effectLst/>
              <a:latin typeface="+mn-lt"/>
              <a:ea typeface="+mn-ea"/>
              <a:cs typeface="+mn-cs"/>
            </a:rPr>
            <a:t>微増</a:t>
          </a:r>
          <a:r>
            <a:rPr kumimoji="1" lang="ja-JP" altLang="ja-JP" sz="1050" b="0" i="0" baseline="0">
              <a:solidFill>
                <a:schemeClr val="dk1"/>
              </a:solidFill>
              <a:effectLst/>
              <a:latin typeface="+mn-lt"/>
              <a:ea typeface="+mn-ea"/>
              <a:cs typeface="+mn-cs"/>
            </a:rPr>
            <a:t>となった。今後も状況を注視しつつ、歳入の確保に努めるとともに、定員管理適正化計画による人事管理や継続的な事務事業の見直し、病院事業の経営改善等を図り、経常経費の抑制に努めていく。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0C7B52D-0A13-4844-8E69-8F8D79EAB3B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D1E6549-0F58-43AB-AF4A-B4DE17B80B5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209C1832-9659-446D-B380-BE16DCF5F56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081C1F2-264D-484D-B794-32EDF6802C5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C8670753-8DC7-45A3-A5BD-F4E028C5877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2DEF35D-500F-4484-9614-940B43BAE7E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2D434F05-5B96-4A9C-A479-F9909E3E4A8F}"/>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9A72D328-B208-4D1A-ABA8-D877E2C4357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EB36FB7-8F86-4F63-A49E-48DC98F3F05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35ADDF11-8095-4289-AFA8-8A682609ED2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179B9BF6-E918-42E6-A04A-F1622F806CD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6D7BAB4-44E6-4FFD-9406-9239910D481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0294879-A021-43A6-9B95-1F2D7642AF8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82F24DF-32F9-4A37-B0B4-B0F66C1589E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1ADB019-E629-477F-8658-3BEA52945F9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D54D7DC7-AC27-4527-8BA7-C0AA800E7D8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8D3FB1BD-0C6A-47C8-883F-5666F047EA0B}"/>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B410E4DF-D750-4515-BFF2-A0454ECA9EA5}"/>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145D1BD3-EDB2-400E-AF5D-EC7A3B34F43D}"/>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73B802DB-CF8A-445A-9843-04F6E7325B11}"/>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B516572E-8D45-418A-9434-F648F4826783}"/>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E919E55A-4ED2-4610-85B3-8BC86B508103}"/>
            </a:ext>
          </a:extLst>
        </xdr:cNvPr>
        <xdr:cNvCxnSpPr/>
      </xdr:nvCxnSpPr>
      <xdr:spPr>
        <a:xfrm>
          <a:off x="4114800" y="10762827"/>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1" name="財政構造の弾力性平均値テキスト">
          <a:extLst>
            <a:ext uri="{FF2B5EF4-FFF2-40B4-BE49-F238E27FC236}">
              <a16:creationId xmlns:a16="http://schemas.microsoft.com/office/drawing/2014/main" id="{26978ADA-EB2D-40B1-918A-CD72718CAC1F}"/>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9EE22264-E029-473A-9B94-31DAB613536E}"/>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64</xdr:row>
      <xdr:rowOff>160020</xdr:rowOff>
    </xdr:to>
    <xdr:cxnSp macro="">
      <xdr:nvCxnSpPr>
        <xdr:cNvPr id="133" name="直線コネクタ 132">
          <a:extLst>
            <a:ext uri="{FF2B5EF4-FFF2-40B4-BE49-F238E27FC236}">
              <a16:creationId xmlns:a16="http://schemas.microsoft.com/office/drawing/2014/main" id="{2A9ABEFB-D2A7-4CAF-8F86-C880EBD50296}"/>
            </a:ext>
          </a:extLst>
        </xdr:cNvPr>
        <xdr:cNvCxnSpPr/>
      </xdr:nvCxnSpPr>
      <xdr:spPr>
        <a:xfrm flipV="1">
          <a:off x="3225800" y="1076282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52E03128-172E-4DD3-B6D0-42B25865B15B}"/>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5" name="テキスト ボックス 134">
          <a:extLst>
            <a:ext uri="{FF2B5EF4-FFF2-40B4-BE49-F238E27FC236}">
              <a16:creationId xmlns:a16="http://schemas.microsoft.com/office/drawing/2014/main" id="{7C23DC15-108A-4942-812C-18BA4EEF27B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64</xdr:row>
      <xdr:rowOff>160020</xdr:rowOff>
    </xdr:to>
    <xdr:cxnSp macro="">
      <xdr:nvCxnSpPr>
        <xdr:cNvPr id="136" name="直線コネクタ 135">
          <a:extLst>
            <a:ext uri="{FF2B5EF4-FFF2-40B4-BE49-F238E27FC236}">
              <a16:creationId xmlns:a16="http://schemas.microsoft.com/office/drawing/2014/main" id="{F753D97C-A709-4719-BC47-A34BDD21DF33}"/>
            </a:ext>
          </a:extLst>
        </xdr:cNvPr>
        <xdr:cNvCxnSpPr/>
      </xdr:nvCxnSpPr>
      <xdr:spPr>
        <a:xfrm>
          <a:off x="2336800" y="110684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23A9ABF7-9987-427C-97E8-6811F760C00C}"/>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AB6404C5-F29A-4BC3-BF2A-393E2E3BF883}"/>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64</xdr:row>
      <xdr:rowOff>95673</xdr:rowOff>
    </xdr:to>
    <xdr:cxnSp macro="">
      <xdr:nvCxnSpPr>
        <xdr:cNvPr id="139" name="直線コネクタ 138">
          <a:extLst>
            <a:ext uri="{FF2B5EF4-FFF2-40B4-BE49-F238E27FC236}">
              <a16:creationId xmlns:a16="http://schemas.microsoft.com/office/drawing/2014/main" id="{35BE4DC9-DBCB-4A05-A5E5-73F39BEB0FE5}"/>
            </a:ext>
          </a:extLst>
        </xdr:cNvPr>
        <xdr:cNvCxnSpPr/>
      </xdr:nvCxnSpPr>
      <xdr:spPr>
        <a:xfrm>
          <a:off x="1447800" y="1064217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a:extLst>
            <a:ext uri="{FF2B5EF4-FFF2-40B4-BE49-F238E27FC236}">
              <a16:creationId xmlns:a16="http://schemas.microsoft.com/office/drawing/2014/main" id="{072F508F-7F00-4AD0-B19B-2CB55B30AFE7}"/>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41" name="テキスト ボックス 140">
          <a:extLst>
            <a:ext uri="{FF2B5EF4-FFF2-40B4-BE49-F238E27FC236}">
              <a16:creationId xmlns:a16="http://schemas.microsoft.com/office/drawing/2014/main" id="{52F96315-0D87-4B25-8970-91301B15A96C}"/>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a:extLst>
            <a:ext uri="{FF2B5EF4-FFF2-40B4-BE49-F238E27FC236}">
              <a16:creationId xmlns:a16="http://schemas.microsoft.com/office/drawing/2014/main" id="{C6C5C4E4-0CE4-4B51-969E-47D9788CC96C}"/>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57AC9E68-2BFB-4BC5-9C46-2B76DF721B78}"/>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4AF7C-6E4C-4707-8C89-4D92CC0BA8D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E8AFD02-56C1-471C-9DEA-8C75953C176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1746F8C-CD77-431A-BA9D-DF5BCE4FAB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1DF7A37-612D-4162-ABDD-1CCD2AF2A5F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C090C35-C7B3-4D90-8442-713F9ECDCDB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DBBBD583-583E-4783-9F24-BE6A4F337E59}"/>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14199CB3-BB98-4DE2-85C3-1B600703958F}"/>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1" name="楕円 150">
          <a:extLst>
            <a:ext uri="{FF2B5EF4-FFF2-40B4-BE49-F238E27FC236}">
              <a16:creationId xmlns:a16="http://schemas.microsoft.com/office/drawing/2014/main" id="{6D845388-B293-4921-A796-CE0A4DB698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2" name="テキスト ボックス 151">
          <a:extLst>
            <a:ext uri="{FF2B5EF4-FFF2-40B4-BE49-F238E27FC236}">
              <a16:creationId xmlns:a16="http://schemas.microsoft.com/office/drawing/2014/main" id="{B7DE479D-F386-4FBC-8BC0-7510DBB4E518}"/>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3" name="楕円 152">
          <a:extLst>
            <a:ext uri="{FF2B5EF4-FFF2-40B4-BE49-F238E27FC236}">
              <a16:creationId xmlns:a16="http://schemas.microsoft.com/office/drawing/2014/main" id="{EEAC7463-B8CA-42E2-B377-BA89FB5F8C7E}"/>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4" name="テキスト ボックス 153">
          <a:extLst>
            <a:ext uri="{FF2B5EF4-FFF2-40B4-BE49-F238E27FC236}">
              <a16:creationId xmlns:a16="http://schemas.microsoft.com/office/drawing/2014/main" id="{D80175C2-FC19-432D-AE9A-E05225ED0C7D}"/>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5" name="楕円 154">
          <a:extLst>
            <a:ext uri="{FF2B5EF4-FFF2-40B4-BE49-F238E27FC236}">
              <a16:creationId xmlns:a16="http://schemas.microsoft.com/office/drawing/2014/main" id="{60CC34B4-9ECB-4B59-819B-65BABC8E345C}"/>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6" name="テキスト ボックス 155">
          <a:extLst>
            <a:ext uri="{FF2B5EF4-FFF2-40B4-BE49-F238E27FC236}">
              <a16:creationId xmlns:a16="http://schemas.microsoft.com/office/drawing/2014/main" id="{229F4FA9-A903-46F5-A943-8A8951C76292}"/>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7" name="楕円 156">
          <a:extLst>
            <a:ext uri="{FF2B5EF4-FFF2-40B4-BE49-F238E27FC236}">
              <a16:creationId xmlns:a16="http://schemas.microsoft.com/office/drawing/2014/main" id="{4DEFB517-EA6A-4AC4-BB25-CC43B957A748}"/>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58" name="テキスト ボックス 157">
          <a:extLst>
            <a:ext uri="{FF2B5EF4-FFF2-40B4-BE49-F238E27FC236}">
              <a16:creationId xmlns:a16="http://schemas.microsoft.com/office/drawing/2014/main" id="{B1D1CA5E-1972-4612-95E9-120696BCDD42}"/>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B5B15F9-2B53-4381-B9AD-30FCBCE267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C2FA5B4B-E94C-4AFE-AE37-4FF643DA9A8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5AD290D-7876-42EB-AD8B-9EE6229E1D1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1FB72E42-689C-4F02-A4C3-2C235C555D4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5AF95FDA-33F0-4DAB-A3DC-F42F194EBED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58E5002-EBD2-4A1A-8FAB-AD526C7B474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E9FF3745-7375-4F0D-ACB8-B5E3D81622C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53F2110-E5D1-4B9E-9E76-88D079D4CBE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43B9A115-91A0-4975-BF0A-EC130338A44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8A6DE79-0B2F-4553-BD9D-0C0AADE2B61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113FD28-CCC1-4FFD-AEA7-86A4E62F2A2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ADFF69E2-8A9E-4F53-BAC2-5B14255E698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DD1411F4-7613-4247-8491-1AA55E3B004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人件費については、任期の定めのない常勤職員の基本給、退職手当負担金及びパートタイム会計年度任用職員報酬の増等により、人件費全体としても増となった。物件費も学校給食費の一部において補助費から物件費へ変更したこと</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により増となった。類似団体平均との比較においては、大幅に下回っている。今後も、効率的な行財政運営</a:t>
          </a:r>
          <a:r>
            <a:rPr kumimoji="1" lang="ja-JP" altLang="en-US" sz="1100" b="0" i="0" baseline="0">
              <a:solidFill>
                <a:schemeClr val="dk1"/>
              </a:solidFill>
              <a:effectLst/>
              <a:latin typeface="+mn-lt"/>
              <a:ea typeface="+mn-ea"/>
              <a:cs typeface="+mn-cs"/>
            </a:rPr>
            <a:t>を行い、経費の削減に努めていく</a:t>
          </a:r>
          <a:r>
            <a:rPr kumimoji="1" lang="ja-JP" altLang="ja-JP"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49083F3-E96E-4DA5-B54C-6C3F9900680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1B392455-BC03-4E73-B08E-00CB948FDED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E7F4E8DD-D1D0-420B-97F6-D286CCC262C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BFDD204D-0958-40A8-B8C4-119836B859B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CF6932F8-BB14-4D34-925D-3236BEE7A5E5}"/>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803321F7-4295-4D8D-AC27-DA1C957C3C3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40B31C39-B6F7-43C2-BE24-0E962B1DD76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D45EFA51-56D2-42B4-BD8B-36E5270E973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733012DD-F14D-4694-87EE-4E1D62A3938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5BE43B0-161A-4D72-AEDF-79FC901257E6}"/>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E25B908F-4C7C-4C34-A2A7-56D64CDB33A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A4F63A5-B77F-44D3-8984-68DBADC70B9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C8324CFF-22F7-4E81-9CF5-A7F7E6094EB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DC48CD8-A71E-4D6F-8F24-48378180056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95EC977C-9841-4D67-A35D-B8C01D630AF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8A9927A-CD56-4FAE-9EA2-796ABC7163E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E8C115A6-EDBF-49D2-9FB0-611B3BB48672}"/>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26E26D21-2FB7-4892-BA38-F6DC142327FA}"/>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7924FEFA-D838-43E8-84E1-826794F3BD0D}"/>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FCAFC9CE-7173-4DBD-B007-F68C2D04F109}"/>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409DB5DE-2124-4DCD-A792-65942EF55C01}"/>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42694</xdr:rowOff>
    </xdr:from>
    <xdr:to>
      <xdr:col>23</xdr:col>
      <xdr:colOff>133350</xdr:colOff>
      <xdr:row>83</xdr:row>
      <xdr:rowOff>118019</xdr:rowOff>
    </xdr:to>
    <xdr:cxnSp macro="">
      <xdr:nvCxnSpPr>
        <xdr:cNvPr id="193" name="直線コネクタ 192">
          <a:extLst>
            <a:ext uri="{FF2B5EF4-FFF2-40B4-BE49-F238E27FC236}">
              <a16:creationId xmlns:a16="http://schemas.microsoft.com/office/drawing/2014/main" id="{34E78999-D7E6-4C7C-8B6E-67B68BDE1959}"/>
            </a:ext>
          </a:extLst>
        </xdr:cNvPr>
        <xdr:cNvCxnSpPr/>
      </xdr:nvCxnSpPr>
      <xdr:spPr>
        <a:xfrm>
          <a:off x="4114800" y="14273044"/>
          <a:ext cx="838200" cy="7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BC5DD6D2-36C4-472D-A617-66963877920C}"/>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6AE073DC-52BC-4C19-920E-E70748B2CD8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162441</xdr:rowOff>
    </xdr:from>
    <xdr:to>
      <xdr:col>19</xdr:col>
      <xdr:colOff>133350</xdr:colOff>
      <xdr:row>83</xdr:row>
      <xdr:rowOff>42694</xdr:rowOff>
    </xdr:to>
    <xdr:cxnSp macro="">
      <xdr:nvCxnSpPr>
        <xdr:cNvPr id="196" name="直線コネクタ 195">
          <a:extLst>
            <a:ext uri="{FF2B5EF4-FFF2-40B4-BE49-F238E27FC236}">
              <a16:creationId xmlns:a16="http://schemas.microsoft.com/office/drawing/2014/main" id="{A2443843-DAC3-4FB4-91B8-03CAA6D7C204}"/>
            </a:ext>
          </a:extLst>
        </xdr:cNvPr>
        <xdr:cNvCxnSpPr/>
      </xdr:nvCxnSpPr>
      <xdr:spPr>
        <a:xfrm>
          <a:off x="3225800" y="14221341"/>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8DC6757-5691-4B0B-A416-202078742B95}"/>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431B6D76-4DDC-4351-873C-76BF3E15C308}"/>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149304</xdr:rowOff>
    </xdr:from>
    <xdr:to>
      <xdr:col>15</xdr:col>
      <xdr:colOff>82550</xdr:colOff>
      <xdr:row>82</xdr:row>
      <xdr:rowOff>162441</xdr:rowOff>
    </xdr:to>
    <xdr:cxnSp macro="">
      <xdr:nvCxnSpPr>
        <xdr:cNvPr id="199" name="直線コネクタ 198">
          <a:extLst>
            <a:ext uri="{FF2B5EF4-FFF2-40B4-BE49-F238E27FC236}">
              <a16:creationId xmlns:a16="http://schemas.microsoft.com/office/drawing/2014/main" id="{98F2D864-66F3-4244-B753-846981F0329B}"/>
            </a:ext>
          </a:extLst>
        </xdr:cNvPr>
        <xdr:cNvCxnSpPr/>
      </xdr:nvCxnSpPr>
      <xdr:spPr>
        <a:xfrm>
          <a:off x="2336800" y="14036754"/>
          <a:ext cx="889000" cy="1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C987D750-0075-41BF-A8C7-84C2437A1F1C}"/>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E7A196DF-CE3B-473D-B37F-19FD467A149F}"/>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108927</xdr:rowOff>
    </xdr:from>
    <xdr:to>
      <xdr:col>11</xdr:col>
      <xdr:colOff>31750</xdr:colOff>
      <xdr:row>81</xdr:row>
      <xdr:rowOff>149304</xdr:rowOff>
    </xdr:to>
    <xdr:cxnSp macro="">
      <xdr:nvCxnSpPr>
        <xdr:cNvPr id="202" name="直線コネクタ 201">
          <a:extLst>
            <a:ext uri="{FF2B5EF4-FFF2-40B4-BE49-F238E27FC236}">
              <a16:creationId xmlns:a16="http://schemas.microsoft.com/office/drawing/2014/main" id="{0A8395E2-5EC9-4DEB-92CF-DACFDC8E0AC9}"/>
            </a:ext>
          </a:extLst>
        </xdr:cNvPr>
        <xdr:cNvCxnSpPr/>
      </xdr:nvCxnSpPr>
      <xdr:spPr>
        <a:xfrm>
          <a:off x="1447800" y="13996377"/>
          <a:ext cx="889000" cy="4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a:extLst>
            <a:ext uri="{FF2B5EF4-FFF2-40B4-BE49-F238E27FC236}">
              <a16:creationId xmlns:a16="http://schemas.microsoft.com/office/drawing/2014/main" id="{F1C3BB19-AF2B-4C15-A642-CA18C7CD2608}"/>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33772</xdr:rowOff>
    </xdr:from>
    <xdr:ext cx="762000" cy="259045"/>
    <xdr:sp macro="" textlink="">
      <xdr:nvSpPr>
        <xdr:cNvPr id="204" name="テキスト ボックス 203">
          <a:extLst>
            <a:ext uri="{FF2B5EF4-FFF2-40B4-BE49-F238E27FC236}">
              <a16:creationId xmlns:a16="http://schemas.microsoft.com/office/drawing/2014/main" id="{F25DACCE-BAAF-46E6-9F01-604248D5DEDF}"/>
            </a:ext>
          </a:extLst>
        </xdr:cNvPr>
        <xdr:cNvSpPr txBox="1"/>
      </xdr:nvSpPr>
      <xdr:spPr>
        <a:xfrm>
          <a:off x="1955800" y="140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a:extLst>
            <a:ext uri="{FF2B5EF4-FFF2-40B4-BE49-F238E27FC236}">
              <a16:creationId xmlns:a16="http://schemas.microsoft.com/office/drawing/2014/main" id="{D966DB5A-046B-46DF-9670-0886B6013831}"/>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29036</xdr:rowOff>
    </xdr:from>
    <xdr:ext cx="762000" cy="259045"/>
    <xdr:sp macro="" textlink="">
      <xdr:nvSpPr>
        <xdr:cNvPr id="206" name="テキスト ボックス 205">
          <a:extLst>
            <a:ext uri="{FF2B5EF4-FFF2-40B4-BE49-F238E27FC236}">
              <a16:creationId xmlns:a16="http://schemas.microsoft.com/office/drawing/2014/main" id="{894F0C0D-6F6C-4CC2-8E9D-3CD3B1312C13}"/>
            </a:ext>
          </a:extLst>
        </xdr:cNvPr>
        <xdr:cNvSpPr txBox="1"/>
      </xdr:nvSpPr>
      <xdr:spPr>
        <a:xfrm>
          <a:off x="1066800" y="140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BDEBFD5-3E5C-49AF-A0DD-B41E278FFC5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AB21696-6D3F-4E19-908C-B36ACA85523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C79EB2D-D343-45A5-9003-814A4756B6A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36517C0-75B1-4A1D-A411-F18E0D9F245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D9BCA9B-167E-48FA-95EB-B564B1FF43E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67219</xdr:rowOff>
    </xdr:from>
    <xdr:to>
      <xdr:col>23</xdr:col>
      <xdr:colOff>184150</xdr:colOff>
      <xdr:row>83</xdr:row>
      <xdr:rowOff>168819</xdr:rowOff>
    </xdr:to>
    <xdr:sp macro="" textlink="">
      <xdr:nvSpPr>
        <xdr:cNvPr id="212" name="楕円 211">
          <a:extLst>
            <a:ext uri="{FF2B5EF4-FFF2-40B4-BE49-F238E27FC236}">
              <a16:creationId xmlns:a16="http://schemas.microsoft.com/office/drawing/2014/main" id="{74233EBD-81F1-4C60-9974-DB9031F18D09}"/>
            </a:ext>
          </a:extLst>
        </xdr:cNvPr>
        <xdr:cNvSpPr/>
      </xdr:nvSpPr>
      <xdr:spPr>
        <a:xfrm>
          <a:off x="4902200" y="14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83746</xdr:rowOff>
    </xdr:from>
    <xdr:ext cx="762000" cy="259045"/>
    <xdr:sp macro="" textlink="">
      <xdr:nvSpPr>
        <xdr:cNvPr id="213" name="人件費・物件費等の状況該当値テキスト">
          <a:extLst>
            <a:ext uri="{FF2B5EF4-FFF2-40B4-BE49-F238E27FC236}">
              <a16:creationId xmlns:a16="http://schemas.microsoft.com/office/drawing/2014/main" id="{8E2F443D-224D-4257-A3E9-AA85DB6D2A3E}"/>
            </a:ext>
          </a:extLst>
        </xdr:cNvPr>
        <xdr:cNvSpPr txBox="1"/>
      </xdr:nvSpPr>
      <xdr:spPr>
        <a:xfrm>
          <a:off x="5041900" y="1414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163344</xdr:rowOff>
    </xdr:from>
    <xdr:to>
      <xdr:col>19</xdr:col>
      <xdr:colOff>184150</xdr:colOff>
      <xdr:row>83</xdr:row>
      <xdr:rowOff>93494</xdr:rowOff>
    </xdr:to>
    <xdr:sp macro="" textlink="">
      <xdr:nvSpPr>
        <xdr:cNvPr id="214" name="楕円 213">
          <a:extLst>
            <a:ext uri="{FF2B5EF4-FFF2-40B4-BE49-F238E27FC236}">
              <a16:creationId xmlns:a16="http://schemas.microsoft.com/office/drawing/2014/main" id="{4B5DDF1D-B9E4-4878-AE7B-A3E2037941EC}"/>
            </a:ext>
          </a:extLst>
        </xdr:cNvPr>
        <xdr:cNvSpPr/>
      </xdr:nvSpPr>
      <xdr:spPr>
        <a:xfrm>
          <a:off x="4064000" y="14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103671</xdr:rowOff>
    </xdr:from>
    <xdr:ext cx="736600" cy="259045"/>
    <xdr:sp macro="" textlink="">
      <xdr:nvSpPr>
        <xdr:cNvPr id="215" name="テキスト ボックス 214">
          <a:extLst>
            <a:ext uri="{FF2B5EF4-FFF2-40B4-BE49-F238E27FC236}">
              <a16:creationId xmlns:a16="http://schemas.microsoft.com/office/drawing/2014/main" id="{9C3D32EF-CF4A-4623-A548-1A247560ECD4}"/>
            </a:ext>
          </a:extLst>
        </xdr:cNvPr>
        <xdr:cNvSpPr txBox="1"/>
      </xdr:nvSpPr>
      <xdr:spPr>
        <a:xfrm>
          <a:off x="3733800" y="139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111641</xdr:rowOff>
    </xdr:from>
    <xdr:to>
      <xdr:col>15</xdr:col>
      <xdr:colOff>133350</xdr:colOff>
      <xdr:row>83</xdr:row>
      <xdr:rowOff>41791</xdr:rowOff>
    </xdr:to>
    <xdr:sp macro="" textlink="">
      <xdr:nvSpPr>
        <xdr:cNvPr id="216" name="楕円 215">
          <a:extLst>
            <a:ext uri="{FF2B5EF4-FFF2-40B4-BE49-F238E27FC236}">
              <a16:creationId xmlns:a16="http://schemas.microsoft.com/office/drawing/2014/main" id="{119B6F82-9F3A-4420-885B-ABA3C8B3160C}"/>
            </a:ext>
          </a:extLst>
        </xdr:cNvPr>
        <xdr:cNvSpPr/>
      </xdr:nvSpPr>
      <xdr:spPr>
        <a:xfrm>
          <a:off x="3175000" y="141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51968</xdr:rowOff>
    </xdr:from>
    <xdr:ext cx="762000" cy="259045"/>
    <xdr:sp macro="" textlink="">
      <xdr:nvSpPr>
        <xdr:cNvPr id="217" name="テキスト ボックス 216">
          <a:extLst>
            <a:ext uri="{FF2B5EF4-FFF2-40B4-BE49-F238E27FC236}">
              <a16:creationId xmlns:a16="http://schemas.microsoft.com/office/drawing/2014/main" id="{27D1101D-3F77-4C69-8137-B362C2A3CB8B}"/>
            </a:ext>
          </a:extLst>
        </xdr:cNvPr>
        <xdr:cNvSpPr txBox="1"/>
      </xdr:nvSpPr>
      <xdr:spPr>
        <a:xfrm>
          <a:off x="2844800" y="1393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98504</xdr:rowOff>
    </xdr:from>
    <xdr:to>
      <xdr:col>11</xdr:col>
      <xdr:colOff>82550</xdr:colOff>
      <xdr:row>82</xdr:row>
      <xdr:rowOff>28654</xdr:rowOff>
    </xdr:to>
    <xdr:sp macro="" textlink="">
      <xdr:nvSpPr>
        <xdr:cNvPr id="218" name="楕円 217">
          <a:extLst>
            <a:ext uri="{FF2B5EF4-FFF2-40B4-BE49-F238E27FC236}">
              <a16:creationId xmlns:a16="http://schemas.microsoft.com/office/drawing/2014/main" id="{82882666-7349-4622-8929-88B4B9D3B433}"/>
            </a:ext>
          </a:extLst>
        </xdr:cNvPr>
        <xdr:cNvSpPr/>
      </xdr:nvSpPr>
      <xdr:spPr>
        <a:xfrm>
          <a:off x="2286000" y="13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38831</xdr:rowOff>
    </xdr:from>
    <xdr:ext cx="762000" cy="259045"/>
    <xdr:sp macro="" textlink="">
      <xdr:nvSpPr>
        <xdr:cNvPr id="219" name="テキスト ボックス 218">
          <a:extLst>
            <a:ext uri="{FF2B5EF4-FFF2-40B4-BE49-F238E27FC236}">
              <a16:creationId xmlns:a16="http://schemas.microsoft.com/office/drawing/2014/main" id="{57DE3604-1F4E-42D6-BA89-C5C1DEF3D214}"/>
            </a:ext>
          </a:extLst>
        </xdr:cNvPr>
        <xdr:cNvSpPr txBox="1"/>
      </xdr:nvSpPr>
      <xdr:spPr>
        <a:xfrm>
          <a:off x="1955800" y="1375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58127</xdr:rowOff>
    </xdr:from>
    <xdr:to>
      <xdr:col>7</xdr:col>
      <xdr:colOff>31750</xdr:colOff>
      <xdr:row>81</xdr:row>
      <xdr:rowOff>159727</xdr:rowOff>
    </xdr:to>
    <xdr:sp macro="" textlink="">
      <xdr:nvSpPr>
        <xdr:cNvPr id="220" name="楕円 219">
          <a:extLst>
            <a:ext uri="{FF2B5EF4-FFF2-40B4-BE49-F238E27FC236}">
              <a16:creationId xmlns:a16="http://schemas.microsoft.com/office/drawing/2014/main" id="{0C2AFBE1-01ED-4DAC-8695-5C7162615DA4}"/>
            </a:ext>
          </a:extLst>
        </xdr:cNvPr>
        <xdr:cNvSpPr/>
      </xdr:nvSpPr>
      <xdr:spPr>
        <a:xfrm>
          <a:off x="1397000" y="1394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169904</xdr:rowOff>
    </xdr:from>
    <xdr:ext cx="762000" cy="259045"/>
    <xdr:sp macro="" textlink="">
      <xdr:nvSpPr>
        <xdr:cNvPr id="221" name="テキスト ボックス 220">
          <a:extLst>
            <a:ext uri="{FF2B5EF4-FFF2-40B4-BE49-F238E27FC236}">
              <a16:creationId xmlns:a16="http://schemas.microsoft.com/office/drawing/2014/main" id="{5D0599C1-BC82-4ECE-86D2-FFAD673AAE9E}"/>
            </a:ext>
          </a:extLst>
        </xdr:cNvPr>
        <xdr:cNvSpPr txBox="1"/>
      </xdr:nvSpPr>
      <xdr:spPr>
        <a:xfrm>
          <a:off x="1066800" y="1371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E747B0E-F9FF-4174-BA97-2C7363ECAF9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8E5F0CB-6E36-4249-81B6-3CA9FA0BEFA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2C3191E-5FD5-42AC-BA95-2AE780792E5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5B0388E-09DF-4E71-9063-106EEE86C02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54271B8-CF5B-42CB-AFE3-1FC8A08A227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F06561D-9C63-4D60-9AD1-93135405AB1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400DCDD-653E-48BE-AE19-5809E96DBA1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6881C09-74CB-4A4F-B67B-3A9A7C12CCA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08DBE2A-088A-4861-83F5-492B6C20F4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63546125-CF59-4FF9-87E8-09B5F60B8B1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DA6A461-1F11-490F-B5B4-CA7A9BAD36E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B50DB6E-C016-481E-ABDA-30170F55A8C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1D36F8D-179E-41AB-92B2-5A1B6916542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定員管理適正化計画に基づく人事管理や給与の適正運用等により、類似団体平均</a:t>
          </a:r>
          <a:r>
            <a:rPr kumimoji="1" lang="ja-JP" altLang="en-US" sz="1100" b="0" i="0" baseline="0">
              <a:solidFill>
                <a:schemeClr val="dk1"/>
              </a:solidFill>
              <a:effectLst/>
              <a:latin typeface="+mn-lt"/>
              <a:ea typeface="+mn-ea"/>
              <a:cs typeface="+mn-cs"/>
            </a:rPr>
            <a:t>値をここ数年</a:t>
          </a:r>
          <a:r>
            <a:rPr kumimoji="1" lang="ja-JP" altLang="ja-JP" sz="1100" b="0" i="0" baseline="0">
              <a:solidFill>
                <a:schemeClr val="dk1"/>
              </a:solidFill>
              <a:effectLst/>
              <a:latin typeface="+mn-lt"/>
              <a:ea typeface="+mn-ea"/>
              <a:cs typeface="+mn-cs"/>
            </a:rPr>
            <a:t>下回っている。今後も、給与及び職員数の適正化に努めていく。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B2E48D0-AAD0-4202-8411-67899408189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C0D8FA2-0045-41CC-9F1C-248E18ED11E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52893BD-3290-4979-A55E-5CA923FFEF72}"/>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A629F15B-AA3C-4F0B-960A-0C6B990E21E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F43F1164-F5F8-4876-ABC6-1494D9B9CB9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F84F6D62-0C54-4C65-B27C-2C808DD00B5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314FC44-48FB-4918-84D2-6CB1A34EE8B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E4C7EDC-0BB2-486E-A44F-67AD60FA17D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E89EABFA-EEE2-45CD-8ED2-85AA5D62670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CD7617B8-9A9A-4D98-BDDC-FC5C29E8BC8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E8605600-162E-4933-A23C-FDF00BF6BED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56729F90-E01F-4253-9CA6-75EB70119FC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C1CD2781-63D0-4C85-842C-30E84CE3A4E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F2EEF6BE-7741-41DB-A334-8D48F91EE3A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EB24813-B0E9-48BD-8CB7-821D2600D5B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AF4166E-FCFA-4F0F-A9BC-BEFD003CB5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74CC761-4685-43B1-B631-A8EF5B17A93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D7736001-FA63-4002-AA8E-C47512657667}"/>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6AC147DA-E6D7-4DF5-9FDD-20843A5B570F}"/>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E914A289-9493-484F-8BB6-A1C073B2BDC8}"/>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3B3BF397-4CEA-422C-A080-28B03CABB5F9}"/>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C4C7A97A-8375-4B74-9012-DFB0313D3913}"/>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115207</xdr:rowOff>
    </xdr:to>
    <xdr:cxnSp macro="">
      <xdr:nvCxnSpPr>
        <xdr:cNvPr id="257" name="直線コネクタ 256">
          <a:extLst>
            <a:ext uri="{FF2B5EF4-FFF2-40B4-BE49-F238E27FC236}">
              <a16:creationId xmlns:a16="http://schemas.microsoft.com/office/drawing/2014/main" id="{E7488786-E02C-48B3-BC1B-C64942E642CC}"/>
            </a:ext>
          </a:extLst>
        </xdr:cNvPr>
        <xdr:cNvCxnSpPr/>
      </xdr:nvCxnSpPr>
      <xdr:spPr>
        <a:xfrm flipV="1">
          <a:off x="16179800" y="140706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FD7D9D2F-30D1-4F5F-A622-030E21200B94}"/>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6016B22D-057C-4B63-973C-86AA8B30023F}"/>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60" name="直線コネクタ 259">
          <a:extLst>
            <a:ext uri="{FF2B5EF4-FFF2-40B4-BE49-F238E27FC236}">
              <a16:creationId xmlns:a16="http://schemas.microsoft.com/office/drawing/2014/main" id="{75B609F4-C1E8-439C-A3BB-B7BC12EB585C}"/>
            </a:ext>
          </a:extLst>
        </xdr:cNvPr>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ACB7DCB2-9FBC-4AB6-8657-A3AEE3E3E6DC}"/>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29FB35E7-BD63-4842-A910-796E97D5868D}"/>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81643</xdr:rowOff>
    </xdr:to>
    <xdr:cxnSp macro="">
      <xdr:nvCxnSpPr>
        <xdr:cNvPr id="263" name="直線コネクタ 262">
          <a:extLst>
            <a:ext uri="{FF2B5EF4-FFF2-40B4-BE49-F238E27FC236}">
              <a16:creationId xmlns:a16="http://schemas.microsoft.com/office/drawing/2014/main" id="{619A74A7-8F1E-43FC-94CA-B5A47C59A654}"/>
            </a:ext>
          </a:extLst>
        </xdr:cNvPr>
        <xdr:cNvCxnSpPr/>
      </xdr:nvCxnSpPr>
      <xdr:spPr>
        <a:xfrm flipV="1">
          <a:off x="14401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62313EAC-93C4-480C-A89D-A7B2440CE2A8}"/>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2AE75547-E6DB-427C-BA78-9D86E0EDFA78}"/>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83</xdr:row>
      <xdr:rowOff>81643</xdr:rowOff>
    </xdr:to>
    <xdr:cxnSp macro="">
      <xdr:nvCxnSpPr>
        <xdr:cNvPr id="266" name="直線コネクタ 265">
          <a:extLst>
            <a:ext uri="{FF2B5EF4-FFF2-40B4-BE49-F238E27FC236}">
              <a16:creationId xmlns:a16="http://schemas.microsoft.com/office/drawing/2014/main" id="{B47E4A36-E367-470D-9637-C490B0B8F6A7}"/>
            </a:ext>
          </a:extLst>
        </xdr:cNvPr>
        <xdr:cNvCxnSpPr/>
      </xdr:nvCxnSpPr>
      <xdr:spPr>
        <a:xfrm>
          <a:off x="13512800" y="1401898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38DDF2C2-7BCD-45BB-92F8-633E2522E691}"/>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8" name="テキスト ボックス 267">
          <a:extLst>
            <a:ext uri="{FF2B5EF4-FFF2-40B4-BE49-F238E27FC236}">
              <a16:creationId xmlns:a16="http://schemas.microsoft.com/office/drawing/2014/main" id="{75D07EAF-FF97-4B60-9093-0300605225C1}"/>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A2873EE7-A1E3-4C4E-8A01-604FB5E06C4E}"/>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909E7C65-6D74-4E8A-8DAF-88B567171251}"/>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A8E8C89-964A-4656-AE9F-CCCDC5F1FAF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9B90AAB-FD1A-4D41-A02F-ADC437708F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D1F1674-3961-4EDB-95A8-7D1289FDB75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C280AB5-8AC9-448A-8199-2BB6E699189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FCED1A1-D13A-4BE8-A32B-98453244806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6" name="楕円 275">
          <a:extLst>
            <a:ext uri="{FF2B5EF4-FFF2-40B4-BE49-F238E27FC236}">
              <a16:creationId xmlns:a16="http://schemas.microsoft.com/office/drawing/2014/main" id="{2518DD9B-92D8-42E4-A7F1-9ECE9AE21472}"/>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7" name="給与水準   （国との比較）該当値テキスト">
          <a:extLst>
            <a:ext uri="{FF2B5EF4-FFF2-40B4-BE49-F238E27FC236}">
              <a16:creationId xmlns:a16="http://schemas.microsoft.com/office/drawing/2014/main" id="{F919F599-1E07-4B78-81FC-0401216D7628}"/>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a:extLst>
            <a:ext uri="{FF2B5EF4-FFF2-40B4-BE49-F238E27FC236}">
              <a16:creationId xmlns:a16="http://schemas.microsoft.com/office/drawing/2014/main" id="{B87404EE-53AC-4BB1-9DE8-4CAC31E77AE8}"/>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a:extLst>
            <a:ext uri="{FF2B5EF4-FFF2-40B4-BE49-F238E27FC236}">
              <a16:creationId xmlns:a16="http://schemas.microsoft.com/office/drawing/2014/main" id="{E92B49FC-B5FD-4B24-9C00-AB7CE49B5B79}"/>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a:extLst>
            <a:ext uri="{FF2B5EF4-FFF2-40B4-BE49-F238E27FC236}">
              <a16:creationId xmlns:a16="http://schemas.microsoft.com/office/drawing/2014/main" id="{6C1F6227-973A-49CD-B535-F0CE6C42F88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FC75AB6B-DAF1-4993-B2D0-4D8D6D3336D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a:extLst>
            <a:ext uri="{FF2B5EF4-FFF2-40B4-BE49-F238E27FC236}">
              <a16:creationId xmlns:a16="http://schemas.microsoft.com/office/drawing/2014/main" id="{49B71193-F8C9-48E3-A920-E16B305B40B7}"/>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AB1F5B1A-990B-4303-86D1-5F196BA6F206}"/>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4" name="楕円 283">
          <a:extLst>
            <a:ext uri="{FF2B5EF4-FFF2-40B4-BE49-F238E27FC236}">
              <a16:creationId xmlns:a16="http://schemas.microsoft.com/office/drawing/2014/main" id="{5DA443C3-3CBD-43CB-9169-6C665103596B}"/>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5" name="テキスト ボックス 284">
          <a:extLst>
            <a:ext uri="{FF2B5EF4-FFF2-40B4-BE49-F238E27FC236}">
              <a16:creationId xmlns:a16="http://schemas.microsoft.com/office/drawing/2014/main" id="{BFCDED7A-C2C1-478B-8207-B99091687E49}"/>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EAF875A0-97C6-4BAC-B828-8F9526EAC2D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CB05FF3-9534-4296-B790-F00636C3FA6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CF2A6159-6BE8-4B64-8CBD-810D24F1134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1E03919A-ABB3-40A7-AA91-3341AA16B13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265955A4-F7EB-48E1-AE87-967A7523FBF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09BF4C2-C6AE-4641-86B1-32D1D43BD99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92D4877-14C9-46BC-A96F-040F0CF132B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E658704-BF6F-4268-B792-94C08BBF3F0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91B0BDE9-61EF-4953-A068-B7B9DFCABD9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A40C5DF-DD10-49A1-8ECA-D4564DFAB20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7490C424-2309-418D-B6F8-FFD502C5E10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32F72E1-FA97-4970-932A-C07B90A002A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D5C9938-8581-4D78-B3F7-40DEAEAD154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普通会計の人口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人当たりの職員数は、ここ数年、類似団体平均値を下回っている。今後も民間活力の活用等方策を検討・実施し、組織のスリム化を図っていく。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1C8925EE-3DD4-4085-B811-95D4512B63F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FEDBC9BD-80D0-431E-AF50-65344CC446B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8C6D02C-9387-44B7-BB0F-11A58E0AE82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5010760D-80E1-409E-AFCE-F74F00C2E25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E0C6368F-8FFA-4008-BD94-B85293C28D9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F3F3DBC4-739E-4933-8D45-CA4BD12FAC2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B1AC506C-7565-471E-BAB0-3508B7BF025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8E58E5E6-3DB8-4858-A0BC-347018E21849}"/>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4F453BA3-1FB6-4690-B6E4-32383576F95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F8D7B227-B06F-4AC0-BB47-9D2A5D048C3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CB327F77-6107-4D67-A2FE-69397B8DEEA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DA4A5BCF-110A-4119-B884-5F817141EB9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8FC9DB2-0AF1-4E71-978B-2528CA2D39E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BB77668-6C0C-4C5A-BBD6-C6347FD51BA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B09F295F-6816-446F-AE54-484A84D5F38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FF2A2DC-C35C-42E1-99D7-304E2F75A8B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C10A44B0-F83F-4EA4-8761-C4E432FFE31A}"/>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939A67B0-2519-4C31-BBA7-1201944D7839}"/>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E4B9A817-788D-483C-929B-87D1B643F98C}"/>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19360B2B-E6A9-47D1-991F-AF53D23E9C41}"/>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BAD310F1-EDC1-46C0-989E-5A59063A50C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82232</xdr:rowOff>
    </xdr:from>
    <xdr:to>
      <xdr:col>81</xdr:col>
      <xdr:colOff>44450</xdr:colOff>
      <xdr:row>60</xdr:row>
      <xdr:rowOff>3281</xdr:rowOff>
    </xdr:to>
    <xdr:cxnSp macro="">
      <xdr:nvCxnSpPr>
        <xdr:cNvPr id="320" name="直線コネクタ 319">
          <a:extLst>
            <a:ext uri="{FF2B5EF4-FFF2-40B4-BE49-F238E27FC236}">
              <a16:creationId xmlns:a16="http://schemas.microsoft.com/office/drawing/2014/main" id="{4A953CD1-D0AD-433C-914B-9217FE660EA3}"/>
            </a:ext>
          </a:extLst>
        </xdr:cNvPr>
        <xdr:cNvCxnSpPr/>
      </xdr:nvCxnSpPr>
      <xdr:spPr>
        <a:xfrm>
          <a:off x="16179800" y="10197782"/>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9C8DBF89-F37C-43EB-94FC-205623462D55}"/>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97DBFB63-F6E2-4CC8-BE97-564E36943207}"/>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58103</xdr:rowOff>
    </xdr:from>
    <xdr:to>
      <xdr:col>77</xdr:col>
      <xdr:colOff>44450</xdr:colOff>
      <xdr:row>59</xdr:row>
      <xdr:rowOff>82232</xdr:rowOff>
    </xdr:to>
    <xdr:cxnSp macro="">
      <xdr:nvCxnSpPr>
        <xdr:cNvPr id="323" name="直線コネクタ 322">
          <a:extLst>
            <a:ext uri="{FF2B5EF4-FFF2-40B4-BE49-F238E27FC236}">
              <a16:creationId xmlns:a16="http://schemas.microsoft.com/office/drawing/2014/main" id="{BA9E0371-4AE7-46B9-BC63-2CDCB2EF6257}"/>
            </a:ext>
          </a:extLst>
        </xdr:cNvPr>
        <xdr:cNvCxnSpPr/>
      </xdr:nvCxnSpPr>
      <xdr:spPr>
        <a:xfrm>
          <a:off x="15290800" y="101736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9BE32AA6-16A2-49BA-A1CC-87C7512DEADE}"/>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a:extLst>
            <a:ext uri="{FF2B5EF4-FFF2-40B4-BE49-F238E27FC236}">
              <a16:creationId xmlns:a16="http://schemas.microsoft.com/office/drawing/2014/main" id="{2012CE4D-0E93-4B30-B2DB-BF46457D37B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58103</xdr:rowOff>
    </xdr:to>
    <xdr:cxnSp macro="">
      <xdr:nvCxnSpPr>
        <xdr:cNvPr id="326" name="直線コネクタ 325">
          <a:extLst>
            <a:ext uri="{FF2B5EF4-FFF2-40B4-BE49-F238E27FC236}">
              <a16:creationId xmlns:a16="http://schemas.microsoft.com/office/drawing/2014/main" id="{23FA547D-CC47-4C14-A8C0-4F24C192157B}"/>
            </a:ext>
          </a:extLst>
        </xdr:cNvPr>
        <xdr:cNvCxnSpPr/>
      </xdr:nvCxnSpPr>
      <xdr:spPr>
        <a:xfrm>
          <a:off x="14401800" y="1013946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9B3B0543-F8F6-42F0-B676-84480B44BD32}"/>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a:extLst>
            <a:ext uri="{FF2B5EF4-FFF2-40B4-BE49-F238E27FC236}">
              <a16:creationId xmlns:a16="http://schemas.microsoft.com/office/drawing/2014/main" id="{7B2BC9ED-EBCE-4C2D-9033-15C7025F264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161184</xdr:rowOff>
    </xdr:from>
    <xdr:to>
      <xdr:col>68</xdr:col>
      <xdr:colOff>152400</xdr:colOff>
      <xdr:row>59</xdr:row>
      <xdr:rowOff>23919</xdr:rowOff>
    </xdr:to>
    <xdr:cxnSp macro="">
      <xdr:nvCxnSpPr>
        <xdr:cNvPr id="329" name="直線コネクタ 328">
          <a:extLst>
            <a:ext uri="{FF2B5EF4-FFF2-40B4-BE49-F238E27FC236}">
              <a16:creationId xmlns:a16="http://schemas.microsoft.com/office/drawing/2014/main" id="{878CFFE7-9772-4A67-A24A-675C96E63F65}"/>
            </a:ext>
          </a:extLst>
        </xdr:cNvPr>
        <xdr:cNvCxnSpPr/>
      </xdr:nvCxnSpPr>
      <xdr:spPr>
        <a:xfrm>
          <a:off x="13512800" y="101052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a:extLst>
            <a:ext uri="{FF2B5EF4-FFF2-40B4-BE49-F238E27FC236}">
              <a16:creationId xmlns:a16="http://schemas.microsoft.com/office/drawing/2014/main" id="{0B241516-D955-482A-A6EA-26B39C2D1CC0}"/>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46901</xdr:rowOff>
    </xdr:from>
    <xdr:ext cx="762000" cy="259045"/>
    <xdr:sp macro="" textlink="">
      <xdr:nvSpPr>
        <xdr:cNvPr id="331" name="テキスト ボックス 330">
          <a:extLst>
            <a:ext uri="{FF2B5EF4-FFF2-40B4-BE49-F238E27FC236}">
              <a16:creationId xmlns:a16="http://schemas.microsoft.com/office/drawing/2014/main" id="{F88AF14E-F071-49FE-8D16-E0A14E3D0511}"/>
            </a:ext>
          </a:extLst>
        </xdr:cNvPr>
        <xdr:cNvSpPr txBox="1"/>
      </xdr:nvSpPr>
      <xdr:spPr>
        <a:xfrm>
          <a:off x="14020800" y="1033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a:extLst>
            <a:ext uri="{FF2B5EF4-FFF2-40B4-BE49-F238E27FC236}">
              <a16:creationId xmlns:a16="http://schemas.microsoft.com/office/drawing/2014/main" id="{26A59E56-3941-4019-B9D5-3521CAE3F0EC}"/>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42880</xdr:rowOff>
    </xdr:from>
    <xdr:ext cx="762000" cy="259045"/>
    <xdr:sp macro="" textlink="">
      <xdr:nvSpPr>
        <xdr:cNvPr id="333" name="テキスト ボックス 332">
          <a:extLst>
            <a:ext uri="{FF2B5EF4-FFF2-40B4-BE49-F238E27FC236}">
              <a16:creationId xmlns:a16="http://schemas.microsoft.com/office/drawing/2014/main" id="{A32F0DAB-2FF7-479A-9AF0-3C219BBF8A4F}"/>
            </a:ext>
          </a:extLst>
        </xdr:cNvPr>
        <xdr:cNvSpPr txBox="1"/>
      </xdr:nvSpPr>
      <xdr:spPr>
        <a:xfrm>
          <a:off x="131318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20CE57D-6C0D-4846-AAA0-CAD77557F6C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0307A7C-3336-4437-9CD4-58903C668F2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448BE17-554B-4D67-B6C1-3F71CB56482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3D19D23-F2DD-452A-B62A-91F08045446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ACAD842-1E8B-4670-9662-055774EF56F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123931</xdr:rowOff>
    </xdr:from>
    <xdr:to>
      <xdr:col>81</xdr:col>
      <xdr:colOff>95250</xdr:colOff>
      <xdr:row>60</xdr:row>
      <xdr:rowOff>54081</xdr:rowOff>
    </xdr:to>
    <xdr:sp macro="" textlink="">
      <xdr:nvSpPr>
        <xdr:cNvPr id="339" name="楕円 338">
          <a:extLst>
            <a:ext uri="{FF2B5EF4-FFF2-40B4-BE49-F238E27FC236}">
              <a16:creationId xmlns:a16="http://schemas.microsoft.com/office/drawing/2014/main" id="{F9C054CA-CB9F-4928-A263-135BB75CA666}"/>
            </a:ext>
          </a:extLst>
        </xdr:cNvPr>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45208</xdr:rowOff>
    </xdr:from>
    <xdr:ext cx="762000" cy="259045"/>
    <xdr:sp macro="" textlink="">
      <xdr:nvSpPr>
        <xdr:cNvPr id="340" name="定員管理の状況該当値テキスト">
          <a:extLst>
            <a:ext uri="{FF2B5EF4-FFF2-40B4-BE49-F238E27FC236}">
              <a16:creationId xmlns:a16="http://schemas.microsoft.com/office/drawing/2014/main" id="{68DAEB07-43A2-4350-900B-DAD5027E9564}"/>
            </a:ext>
          </a:extLst>
        </xdr:cNvPr>
        <xdr:cNvSpPr txBox="1"/>
      </xdr:nvSpPr>
      <xdr:spPr>
        <a:xfrm>
          <a:off x="17106900" y="1016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31432</xdr:rowOff>
    </xdr:from>
    <xdr:to>
      <xdr:col>77</xdr:col>
      <xdr:colOff>95250</xdr:colOff>
      <xdr:row>59</xdr:row>
      <xdr:rowOff>133032</xdr:rowOff>
    </xdr:to>
    <xdr:sp macro="" textlink="">
      <xdr:nvSpPr>
        <xdr:cNvPr id="341" name="楕円 340">
          <a:extLst>
            <a:ext uri="{FF2B5EF4-FFF2-40B4-BE49-F238E27FC236}">
              <a16:creationId xmlns:a16="http://schemas.microsoft.com/office/drawing/2014/main" id="{7B4A564D-7ECA-4C83-A3AA-E6CCADDE7FCA}"/>
            </a:ext>
          </a:extLst>
        </xdr:cNvPr>
        <xdr:cNvSpPr/>
      </xdr:nvSpPr>
      <xdr:spPr>
        <a:xfrm>
          <a:off x="16129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143209</xdr:rowOff>
    </xdr:from>
    <xdr:ext cx="736600" cy="259045"/>
    <xdr:sp macro="" textlink="">
      <xdr:nvSpPr>
        <xdr:cNvPr id="342" name="テキスト ボックス 341">
          <a:extLst>
            <a:ext uri="{FF2B5EF4-FFF2-40B4-BE49-F238E27FC236}">
              <a16:creationId xmlns:a16="http://schemas.microsoft.com/office/drawing/2014/main" id="{8F29E9F0-1097-41CF-8ACB-CF1685CCC4BE}"/>
            </a:ext>
          </a:extLst>
        </xdr:cNvPr>
        <xdr:cNvSpPr txBox="1"/>
      </xdr:nvSpPr>
      <xdr:spPr>
        <a:xfrm>
          <a:off x="15798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7303</xdr:rowOff>
    </xdr:from>
    <xdr:to>
      <xdr:col>73</xdr:col>
      <xdr:colOff>44450</xdr:colOff>
      <xdr:row>59</xdr:row>
      <xdr:rowOff>108903</xdr:rowOff>
    </xdr:to>
    <xdr:sp macro="" textlink="">
      <xdr:nvSpPr>
        <xdr:cNvPr id="343" name="楕円 342">
          <a:extLst>
            <a:ext uri="{FF2B5EF4-FFF2-40B4-BE49-F238E27FC236}">
              <a16:creationId xmlns:a16="http://schemas.microsoft.com/office/drawing/2014/main" id="{D7E33EE5-7A44-420D-8654-03D17D468D15}"/>
            </a:ext>
          </a:extLst>
        </xdr:cNvPr>
        <xdr:cNvSpPr/>
      </xdr:nvSpPr>
      <xdr:spPr>
        <a:xfrm>
          <a:off x="15240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119080</xdr:rowOff>
    </xdr:from>
    <xdr:ext cx="762000" cy="259045"/>
    <xdr:sp macro="" textlink="">
      <xdr:nvSpPr>
        <xdr:cNvPr id="344" name="テキスト ボックス 343">
          <a:extLst>
            <a:ext uri="{FF2B5EF4-FFF2-40B4-BE49-F238E27FC236}">
              <a16:creationId xmlns:a16="http://schemas.microsoft.com/office/drawing/2014/main" id="{CECA7483-7EF6-401E-9F04-6D12508CE2A7}"/>
            </a:ext>
          </a:extLst>
        </xdr:cNvPr>
        <xdr:cNvSpPr txBox="1"/>
      </xdr:nvSpPr>
      <xdr:spPr>
        <a:xfrm>
          <a:off x="14909800" y="989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5" name="楕円 344">
          <a:extLst>
            <a:ext uri="{FF2B5EF4-FFF2-40B4-BE49-F238E27FC236}">
              <a16:creationId xmlns:a16="http://schemas.microsoft.com/office/drawing/2014/main" id="{0D3F36A0-0564-4CEA-81D6-3AD294AEDCE6}"/>
            </a:ext>
          </a:extLst>
        </xdr:cNvPr>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6" name="テキスト ボックス 345">
          <a:extLst>
            <a:ext uri="{FF2B5EF4-FFF2-40B4-BE49-F238E27FC236}">
              <a16:creationId xmlns:a16="http://schemas.microsoft.com/office/drawing/2014/main" id="{A8B8F3A0-3348-4B2F-B2E2-24512D4B0B25}"/>
            </a:ext>
          </a:extLst>
        </xdr:cNvPr>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110384</xdr:rowOff>
    </xdr:from>
    <xdr:to>
      <xdr:col>64</xdr:col>
      <xdr:colOff>152400</xdr:colOff>
      <xdr:row>59</xdr:row>
      <xdr:rowOff>40534</xdr:rowOff>
    </xdr:to>
    <xdr:sp macro="" textlink="">
      <xdr:nvSpPr>
        <xdr:cNvPr id="347" name="楕円 346">
          <a:extLst>
            <a:ext uri="{FF2B5EF4-FFF2-40B4-BE49-F238E27FC236}">
              <a16:creationId xmlns:a16="http://schemas.microsoft.com/office/drawing/2014/main" id="{5A1AA0D3-9B52-4382-9536-9C46E6C2352F}"/>
            </a:ext>
          </a:extLst>
        </xdr:cNvPr>
        <xdr:cNvSpPr/>
      </xdr:nvSpPr>
      <xdr:spPr>
        <a:xfrm>
          <a:off x="13462000" y="100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50711</xdr:rowOff>
    </xdr:from>
    <xdr:ext cx="762000" cy="259045"/>
    <xdr:sp macro="" textlink="">
      <xdr:nvSpPr>
        <xdr:cNvPr id="348" name="テキスト ボックス 347">
          <a:extLst>
            <a:ext uri="{FF2B5EF4-FFF2-40B4-BE49-F238E27FC236}">
              <a16:creationId xmlns:a16="http://schemas.microsoft.com/office/drawing/2014/main" id="{95D7EFB7-B157-4A71-9348-47012C576EB4}"/>
            </a:ext>
          </a:extLst>
        </xdr:cNvPr>
        <xdr:cNvSpPr txBox="1"/>
      </xdr:nvSpPr>
      <xdr:spPr>
        <a:xfrm>
          <a:off x="13131800" y="982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7AF8A1E-06EF-4DF3-BDFF-C1E040BEBE4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289063A-7613-4B96-9881-AE167DFEFA3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EF61FBC-6ADF-49DF-B751-5032C2A17B8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80575DD-0111-45B8-9729-0AE9BA221F7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86A4079-CCE0-4BDA-81B8-47539B88255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26D71C6-3673-4C88-ADE4-F76E911C2FB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B5204E23-A01F-47EA-A702-AA39B9F287E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7A49E2B6-371C-4398-A523-410D292FBEF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D08632C-362C-42FA-AF5D-7DEA62B0EB0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43A7690-E007-433B-9D21-EDE597F5173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C8EEDF-497F-46B9-B4AC-5E6B289309C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10868E13-0A3C-49DC-B69C-E5286C5AEE0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1BFBC0F-3C29-4ACC-BE6F-E17F19720AC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３か年平均では、昨年度から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ポイントの減となり、起債許可の基準となる</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％も下回ってはいるものの、依然として類似団体平均</a:t>
          </a:r>
          <a:r>
            <a:rPr lang="ja-JP" altLang="ja-JP" sz="1100" b="0" i="0" baseline="0">
              <a:solidFill>
                <a:schemeClr val="dk1"/>
              </a:solidFill>
              <a:effectLst/>
              <a:latin typeface="+mn-lt"/>
              <a:ea typeface="+mn-ea"/>
              <a:cs typeface="+mn-cs"/>
            </a:rPr>
            <a:t>を大きく</a:t>
          </a:r>
          <a:r>
            <a:rPr kumimoji="1" lang="ja-JP" altLang="ja-JP" sz="1100" b="0" i="0" baseline="0">
              <a:solidFill>
                <a:schemeClr val="dk1"/>
              </a:solidFill>
              <a:effectLst/>
              <a:latin typeface="+mn-lt"/>
              <a:ea typeface="+mn-ea"/>
              <a:cs typeface="+mn-cs"/>
            </a:rPr>
            <a:t>上回っている。単年度では、</a:t>
          </a:r>
          <a:r>
            <a:rPr kumimoji="1" lang="ja-JP" altLang="en-US" sz="1100" b="0" i="0" baseline="0">
              <a:solidFill>
                <a:schemeClr val="dk1"/>
              </a:solidFill>
              <a:effectLst/>
              <a:latin typeface="+mn-lt"/>
              <a:ea typeface="+mn-ea"/>
              <a:cs typeface="+mn-cs"/>
            </a:rPr>
            <a:t>一部の</a:t>
          </a:r>
          <a:r>
            <a:rPr kumimoji="1" lang="ja-JP" altLang="ja-JP" sz="1100" b="0" i="0" baseline="0">
              <a:solidFill>
                <a:schemeClr val="dk1"/>
              </a:solidFill>
              <a:effectLst/>
              <a:latin typeface="+mn-lt"/>
              <a:ea typeface="+mn-ea"/>
              <a:cs typeface="+mn-cs"/>
            </a:rPr>
            <a:t>住宅建設事業債や地方道路等整備事業債の償還終了により普通会計の元利償還金の減や、</a:t>
          </a:r>
          <a:r>
            <a:rPr kumimoji="1" lang="ja-JP" altLang="en-US" sz="1100" b="0" i="0" baseline="0">
              <a:solidFill>
                <a:schemeClr val="dk1"/>
              </a:solidFill>
              <a:effectLst/>
              <a:latin typeface="+mn-lt"/>
              <a:ea typeface="+mn-ea"/>
              <a:cs typeface="+mn-cs"/>
            </a:rPr>
            <a:t>一部の</a:t>
          </a:r>
          <a:r>
            <a:rPr kumimoji="1" lang="ja-JP" altLang="ja-JP" sz="1100" b="0" i="0" baseline="0">
              <a:solidFill>
                <a:schemeClr val="dk1"/>
              </a:solidFill>
              <a:effectLst/>
              <a:latin typeface="+mn-lt"/>
              <a:ea typeface="+mn-ea"/>
              <a:cs typeface="+mn-cs"/>
            </a:rPr>
            <a:t>病院事業債の償還終了により公営企業会計への繰出しに伴う準元利償還金は減となっているものの、分母である臨時財政対策債発行可能額や普通交付税額の減少により、</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ポイント増加している。今後も、起債の抑制を図るなど着実な比率の減少に努めていく。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85F5060-09A9-413F-9DC3-C0E0577EA33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11BC579-D392-4EF6-BE26-78E73458EF9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4FA79546-DB93-45DB-B4C9-B9EDEFA4F2C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7B546BCC-097E-4808-822D-C0F2BD7242E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F8C7C2D2-610A-4DAE-BF51-71249B43B40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D6424F3-9B61-4323-9DB2-8406FADAE84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AE16C87E-55BF-4BC4-A58E-DC147D1AB6C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F8A14F84-F733-4E2E-BB93-C821A7B6048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96AD648E-D1DC-4977-A8C0-5529E1509BD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7D1CC275-5FF1-4E93-8635-747DDCF8949D}"/>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B8DCE044-1FDA-4C03-BE1C-C3D08B6B4801}"/>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FDEB40C-643B-40FD-ADE5-26F167CC3BC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E5C76FA7-B10B-44CB-9659-5500F5F89F4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3EA09FCA-B117-4823-B071-90FBB16BA855}"/>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61789A33-EF84-4B9A-B2C8-E07EF6D27FC2}"/>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B4F077D2-3E23-4741-8837-A025A64556F5}"/>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95492741-DB17-413B-A59C-607ED1C6B1DF}"/>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F0D531AB-58BD-4AEA-97AA-16F2DCB38659}"/>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145796</xdr:rowOff>
    </xdr:from>
    <xdr:to>
      <xdr:col>81</xdr:col>
      <xdr:colOff>44450</xdr:colOff>
      <xdr:row>44</xdr:row>
      <xdr:rowOff>155448</xdr:rowOff>
    </xdr:to>
    <xdr:cxnSp macro="">
      <xdr:nvCxnSpPr>
        <xdr:cNvPr id="380" name="直線コネクタ 379">
          <a:extLst>
            <a:ext uri="{FF2B5EF4-FFF2-40B4-BE49-F238E27FC236}">
              <a16:creationId xmlns:a16="http://schemas.microsoft.com/office/drawing/2014/main" id="{4F457934-C83B-4CF4-84E0-F745DFBC5C46}"/>
            </a:ext>
          </a:extLst>
        </xdr:cNvPr>
        <xdr:cNvCxnSpPr/>
      </xdr:nvCxnSpPr>
      <xdr:spPr>
        <a:xfrm flipV="1">
          <a:off x="16179800" y="76895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1" name="公債費負担の状況平均値テキスト">
          <a:extLst>
            <a:ext uri="{FF2B5EF4-FFF2-40B4-BE49-F238E27FC236}">
              <a16:creationId xmlns:a16="http://schemas.microsoft.com/office/drawing/2014/main" id="{72F41925-0EAB-4F75-8BDA-884F46F36682}"/>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B6C1CC22-CD35-42AE-AF79-A52B7C83CCA3}"/>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155448</xdr:rowOff>
    </xdr:from>
    <xdr:to>
      <xdr:col>77</xdr:col>
      <xdr:colOff>44450</xdr:colOff>
      <xdr:row>45</xdr:row>
      <xdr:rowOff>22606</xdr:rowOff>
    </xdr:to>
    <xdr:cxnSp macro="">
      <xdr:nvCxnSpPr>
        <xdr:cNvPr id="383" name="直線コネクタ 382">
          <a:extLst>
            <a:ext uri="{FF2B5EF4-FFF2-40B4-BE49-F238E27FC236}">
              <a16:creationId xmlns:a16="http://schemas.microsoft.com/office/drawing/2014/main" id="{D90C8FC1-A570-46DD-86E5-7FBB86924334}"/>
            </a:ext>
          </a:extLst>
        </xdr:cNvPr>
        <xdr:cNvCxnSpPr/>
      </xdr:nvCxnSpPr>
      <xdr:spPr>
        <a:xfrm flipV="1">
          <a:off x="15290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5F293CF4-25EC-4184-9CC7-BC0B69DFE6A1}"/>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7137B2E0-153F-4A84-98DF-D8E1838F4126}"/>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22606</xdr:rowOff>
    </xdr:from>
    <xdr:to>
      <xdr:col>72</xdr:col>
      <xdr:colOff>203200</xdr:colOff>
      <xdr:row>45</xdr:row>
      <xdr:rowOff>61214</xdr:rowOff>
    </xdr:to>
    <xdr:cxnSp macro="">
      <xdr:nvCxnSpPr>
        <xdr:cNvPr id="386" name="直線コネクタ 385">
          <a:extLst>
            <a:ext uri="{FF2B5EF4-FFF2-40B4-BE49-F238E27FC236}">
              <a16:creationId xmlns:a16="http://schemas.microsoft.com/office/drawing/2014/main" id="{53B1FBCE-D29A-41B4-AD45-DF67FF5B3D52}"/>
            </a:ext>
          </a:extLst>
        </xdr:cNvPr>
        <xdr:cNvCxnSpPr/>
      </xdr:nvCxnSpPr>
      <xdr:spPr>
        <a:xfrm flipV="1">
          <a:off x="14401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50F25ABF-48AD-46D7-98E2-170E7E40E3ED}"/>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8" name="テキスト ボックス 387">
          <a:extLst>
            <a:ext uri="{FF2B5EF4-FFF2-40B4-BE49-F238E27FC236}">
              <a16:creationId xmlns:a16="http://schemas.microsoft.com/office/drawing/2014/main" id="{840D4FB4-7E4A-4080-B06D-9C6358241862}"/>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61214</xdr:rowOff>
    </xdr:to>
    <xdr:cxnSp macro="">
      <xdr:nvCxnSpPr>
        <xdr:cNvPr id="389" name="直線コネクタ 388">
          <a:extLst>
            <a:ext uri="{FF2B5EF4-FFF2-40B4-BE49-F238E27FC236}">
              <a16:creationId xmlns:a16="http://schemas.microsoft.com/office/drawing/2014/main" id="{9B490A49-ECA3-4299-AAE9-40934F541556}"/>
            </a:ext>
          </a:extLst>
        </xdr:cNvPr>
        <xdr:cNvCxnSpPr/>
      </xdr:nvCxnSpPr>
      <xdr:spPr>
        <a:xfrm>
          <a:off x="13512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a:extLst>
            <a:ext uri="{FF2B5EF4-FFF2-40B4-BE49-F238E27FC236}">
              <a16:creationId xmlns:a16="http://schemas.microsoft.com/office/drawing/2014/main" id="{C4148B85-BF8D-45A0-B973-EBC038A90217}"/>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1" name="テキスト ボックス 390">
          <a:extLst>
            <a:ext uri="{FF2B5EF4-FFF2-40B4-BE49-F238E27FC236}">
              <a16:creationId xmlns:a16="http://schemas.microsoft.com/office/drawing/2014/main" id="{BC56A430-EA7D-4732-95F0-6C89ADC8ECBA}"/>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31015820-D4EA-46F7-BC75-0BF1503084CD}"/>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2B032DD4-7E0C-4425-90F0-66604A2C715B}"/>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066D2AE-8664-4088-8462-9ECA160CB7E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9694DA-7A21-4B31-8FA1-62A5D95F04F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4EB5CBC-DFE6-490E-B371-BE330CDB8B0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9953A31-01DE-4D29-8AE5-6016C2793A8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A532B6E-0A3C-4071-B9B1-7B81E551413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94996</xdr:rowOff>
    </xdr:from>
    <xdr:to>
      <xdr:col>81</xdr:col>
      <xdr:colOff>95250</xdr:colOff>
      <xdr:row>45</xdr:row>
      <xdr:rowOff>25146</xdr:rowOff>
    </xdr:to>
    <xdr:sp macro="" textlink="">
      <xdr:nvSpPr>
        <xdr:cNvPr id="399" name="楕円 398">
          <a:extLst>
            <a:ext uri="{FF2B5EF4-FFF2-40B4-BE49-F238E27FC236}">
              <a16:creationId xmlns:a16="http://schemas.microsoft.com/office/drawing/2014/main" id="{0CBEE864-C680-4587-A0D0-8102E4B8BF64}"/>
            </a:ext>
          </a:extLst>
        </xdr:cNvPr>
        <xdr:cNvSpPr/>
      </xdr:nvSpPr>
      <xdr:spPr>
        <a:xfrm>
          <a:off x="169672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162323</xdr:rowOff>
    </xdr:from>
    <xdr:ext cx="762000" cy="259045"/>
    <xdr:sp macro="" textlink="">
      <xdr:nvSpPr>
        <xdr:cNvPr id="400" name="公債費負担の状況該当値テキスト">
          <a:extLst>
            <a:ext uri="{FF2B5EF4-FFF2-40B4-BE49-F238E27FC236}">
              <a16:creationId xmlns:a16="http://schemas.microsoft.com/office/drawing/2014/main" id="{F1FFF8AF-8D16-4BE8-B8F9-3FEA1D4A9F57}"/>
            </a:ext>
          </a:extLst>
        </xdr:cNvPr>
        <xdr:cNvSpPr txBox="1"/>
      </xdr:nvSpPr>
      <xdr:spPr>
        <a:xfrm>
          <a:off x="171069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104648</xdr:rowOff>
    </xdr:from>
    <xdr:to>
      <xdr:col>77</xdr:col>
      <xdr:colOff>95250</xdr:colOff>
      <xdr:row>45</xdr:row>
      <xdr:rowOff>34798</xdr:rowOff>
    </xdr:to>
    <xdr:sp macro="" textlink="">
      <xdr:nvSpPr>
        <xdr:cNvPr id="401" name="楕円 400">
          <a:extLst>
            <a:ext uri="{FF2B5EF4-FFF2-40B4-BE49-F238E27FC236}">
              <a16:creationId xmlns:a16="http://schemas.microsoft.com/office/drawing/2014/main" id="{70C96D0C-DDD1-4F3E-A4B1-4CFCDD404D63}"/>
            </a:ext>
          </a:extLst>
        </xdr:cNvPr>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19575</xdr:rowOff>
    </xdr:from>
    <xdr:ext cx="736600" cy="259045"/>
    <xdr:sp macro="" textlink="">
      <xdr:nvSpPr>
        <xdr:cNvPr id="402" name="テキスト ボックス 401">
          <a:extLst>
            <a:ext uri="{FF2B5EF4-FFF2-40B4-BE49-F238E27FC236}">
              <a16:creationId xmlns:a16="http://schemas.microsoft.com/office/drawing/2014/main" id="{F795647F-2936-48EC-9861-DA7BB980743D}"/>
            </a:ext>
          </a:extLst>
        </xdr:cNvPr>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143256</xdr:rowOff>
    </xdr:from>
    <xdr:to>
      <xdr:col>73</xdr:col>
      <xdr:colOff>44450</xdr:colOff>
      <xdr:row>45</xdr:row>
      <xdr:rowOff>73406</xdr:rowOff>
    </xdr:to>
    <xdr:sp macro="" textlink="">
      <xdr:nvSpPr>
        <xdr:cNvPr id="403" name="楕円 402">
          <a:extLst>
            <a:ext uri="{FF2B5EF4-FFF2-40B4-BE49-F238E27FC236}">
              <a16:creationId xmlns:a16="http://schemas.microsoft.com/office/drawing/2014/main" id="{C34EF9C7-24D5-46DF-9F0F-5F68CFD19FBB}"/>
            </a:ext>
          </a:extLst>
        </xdr:cNvPr>
        <xdr:cNvSpPr/>
      </xdr:nvSpPr>
      <xdr:spPr>
        <a:xfrm>
          <a:off x="15240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58183</xdr:rowOff>
    </xdr:from>
    <xdr:ext cx="762000" cy="259045"/>
    <xdr:sp macro="" textlink="">
      <xdr:nvSpPr>
        <xdr:cNvPr id="404" name="テキスト ボックス 403">
          <a:extLst>
            <a:ext uri="{FF2B5EF4-FFF2-40B4-BE49-F238E27FC236}">
              <a16:creationId xmlns:a16="http://schemas.microsoft.com/office/drawing/2014/main" id="{0C54ECCF-BE47-4230-97AA-A01968D211A6}"/>
            </a:ext>
          </a:extLst>
        </xdr:cNvPr>
        <xdr:cNvSpPr txBox="1"/>
      </xdr:nvSpPr>
      <xdr:spPr>
        <a:xfrm>
          <a:off x="14909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10414</xdr:rowOff>
    </xdr:from>
    <xdr:to>
      <xdr:col>68</xdr:col>
      <xdr:colOff>203200</xdr:colOff>
      <xdr:row>45</xdr:row>
      <xdr:rowOff>112014</xdr:rowOff>
    </xdr:to>
    <xdr:sp macro="" textlink="">
      <xdr:nvSpPr>
        <xdr:cNvPr id="405" name="楕円 404">
          <a:extLst>
            <a:ext uri="{FF2B5EF4-FFF2-40B4-BE49-F238E27FC236}">
              <a16:creationId xmlns:a16="http://schemas.microsoft.com/office/drawing/2014/main" id="{B5A7D0AE-1E35-401E-AA16-8EED3154DA96}"/>
            </a:ext>
          </a:extLst>
        </xdr:cNvPr>
        <xdr:cNvSpPr/>
      </xdr:nvSpPr>
      <xdr:spPr>
        <a:xfrm>
          <a:off x="14351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96791</xdr:rowOff>
    </xdr:from>
    <xdr:ext cx="762000" cy="259045"/>
    <xdr:sp macro="" textlink="">
      <xdr:nvSpPr>
        <xdr:cNvPr id="406" name="テキスト ボックス 405">
          <a:extLst>
            <a:ext uri="{FF2B5EF4-FFF2-40B4-BE49-F238E27FC236}">
              <a16:creationId xmlns:a16="http://schemas.microsoft.com/office/drawing/2014/main" id="{12FB2BF5-7948-4E54-B69E-E022AD4EEFAA}"/>
            </a:ext>
          </a:extLst>
        </xdr:cNvPr>
        <xdr:cNvSpPr txBox="1"/>
      </xdr:nvSpPr>
      <xdr:spPr>
        <a:xfrm>
          <a:off x="14020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7" name="楕円 406">
          <a:extLst>
            <a:ext uri="{FF2B5EF4-FFF2-40B4-BE49-F238E27FC236}">
              <a16:creationId xmlns:a16="http://schemas.microsoft.com/office/drawing/2014/main" id="{167AF1A7-5EFE-46A7-B302-2C65DB3DAD3E}"/>
            </a:ext>
          </a:extLst>
        </xdr:cNvPr>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8" name="テキスト ボックス 407">
          <a:extLst>
            <a:ext uri="{FF2B5EF4-FFF2-40B4-BE49-F238E27FC236}">
              <a16:creationId xmlns:a16="http://schemas.microsoft.com/office/drawing/2014/main" id="{918D0BE3-E332-47DA-9B36-BF3FD0CD39FF}"/>
            </a:ext>
          </a:extLst>
        </xdr:cNvPr>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CAAB481-F68A-439D-B3C1-3EB70A81CB0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72AF1873-2AF4-430B-B0CE-24D618FCA03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2340F124-9D91-4697-A9FC-440D7A4C30D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EE2D00D-7079-4262-B36C-6ADC7349BED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149C854F-9B84-48F4-B3C5-71A205F2946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1C0B5A77-0A77-4D95-BF44-37179533C9A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7E9DD57B-B41A-4E36-BC52-5B75855C2C1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D321C963-C48B-42F6-BA8F-011A6FA70C2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9B4BACC8-B13D-46F6-AD78-0C6EEA5464B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B691FD7-F390-4946-A9DA-329E911B7BD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95044A86-3F93-494E-87AF-F4533F48DE1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4EF66381-C369-48BB-AA36-54F7735EA06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51467CD8-BA65-40FD-A14B-1738955581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比率算定の基礎となる将来負担額については、元金償還に伴う地方債残高の減、一部事務組合等負担見込額の減等により、将来負担比率は昨年度から</a:t>
          </a:r>
          <a:r>
            <a:rPr kumimoji="1" lang="en-US" altLang="ja-JP" sz="1100" b="0" i="0" baseline="0">
              <a:solidFill>
                <a:schemeClr val="dk1"/>
              </a:solidFill>
              <a:effectLst/>
              <a:latin typeface="+mn-lt"/>
              <a:ea typeface="+mn-ea"/>
              <a:cs typeface="+mn-cs"/>
            </a:rPr>
            <a:t>13.9</a:t>
          </a:r>
          <a:r>
            <a:rPr kumimoji="1" lang="ja-JP" altLang="ja-JP" sz="1100" b="0" i="0" baseline="0">
              <a:solidFill>
                <a:schemeClr val="dk1"/>
              </a:solidFill>
              <a:effectLst/>
              <a:latin typeface="+mn-lt"/>
              <a:ea typeface="+mn-ea"/>
              <a:cs typeface="+mn-cs"/>
            </a:rPr>
            <a:t>ポイントの減となったが、依然として下水道事業及び病院事業で多くの地方債残高を有しているほか、将来負担額から控除となる充当可能基金の積立額が他団体と比較</a:t>
          </a:r>
          <a:r>
            <a:rPr kumimoji="1" lang="ja-JP" altLang="en-US" sz="1100" b="0" i="0" baseline="0">
              <a:solidFill>
                <a:schemeClr val="dk1"/>
              </a:solidFill>
              <a:effectLst/>
              <a:latin typeface="+mn-lt"/>
              <a:ea typeface="+mn-ea"/>
              <a:cs typeface="+mn-cs"/>
            </a:rPr>
            <a:t>して少ない</a:t>
          </a:r>
          <a:r>
            <a:rPr kumimoji="1" lang="ja-JP" altLang="ja-JP" sz="1100" b="0" i="0" baseline="0">
              <a:solidFill>
                <a:schemeClr val="dk1"/>
              </a:solidFill>
              <a:effectLst/>
              <a:latin typeface="+mn-lt"/>
              <a:ea typeface="+mn-ea"/>
              <a:cs typeface="+mn-cs"/>
            </a:rPr>
            <a:t>ことなどから、</a:t>
          </a:r>
          <a:r>
            <a:rPr kumimoji="1" lang="ja-JP" altLang="en-US" sz="1100" b="0" i="0" baseline="0">
              <a:solidFill>
                <a:schemeClr val="dk1"/>
              </a:solidFill>
              <a:effectLst/>
              <a:latin typeface="+mn-lt"/>
              <a:ea typeface="+mn-ea"/>
              <a:cs typeface="+mn-cs"/>
            </a:rPr>
            <a:t>将来負担</a:t>
          </a:r>
          <a:r>
            <a:rPr kumimoji="1" lang="ja-JP" altLang="ja-JP" sz="1100" b="0" i="0" baseline="0">
              <a:solidFill>
                <a:schemeClr val="dk1"/>
              </a:solidFill>
              <a:effectLst/>
              <a:latin typeface="+mn-lt"/>
              <a:ea typeface="+mn-ea"/>
              <a:cs typeface="+mn-cs"/>
            </a:rPr>
            <a:t>比率は類似団体平均を大きく上回っている。今後も起債の</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借入の抑制を図るとともに、充当可能基金の増額に努めていく。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68F7E6A-BED9-48EA-A22B-106CE14A3C4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52543894-98F9-46EC-A072-F29A58B74AB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003EBE1-F3B9-451A-AD2A-8E3FE2FF3D4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4161A398-9882-4286-968D-DE4FB20E9BA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B841C86D-D765-41E5-A776-7EE57D4E9939}"/>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83F7241D-5EE6-4927-AF41-503BD0A33AA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18F91971-21EF-4113-8B76-F22543F35C43}"/>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B86465AD-C610-4641-9BBA-099BEBAC1BE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2FB4E170-7C01-4F16-B7BD-00FF9C299B9F}"/>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CD7724ED-54A7-4562-BFED-0236EC22ABB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B5BB10CA-98A8-4E92-8FC9-C3EA0BA4496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CD63D84-FA16-4D8D-9ED9-D6C0FF364EB6}"/>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11A4AB63-3ABE-458E-8C22-98115B2BC70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2D49738D-9A81-4336-97B4-46632581662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B000941-35A5-4E61-8225-DAA51FDE296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98425</xdr:rowOff>
    </xdr:to>
    <xdr:cxnSp macro="">
      <xdr:nvCxnSpPr>
        <xdr:cNvPr id="437" name="直線コネクタ 436">
          <a:extLst>
            <a:ext uri="{FF2B5EF4-FFF2-40B4-BE49-F238E27FC236}">
              <a16:creationId xmlns:a16="http://schemas.microsoft.com/office/drawing/2014/main" id="{8DD7C768-9052-49EA-807E-DA4D372CD822}"/>
            </a:ext>
          </a:extLst>
        </xdr:cNvPr>
        <xdr:cNvCxnSpPr/>
      </xdr:nvCxnSpPr>
      <xdr:spPr>
        <a:xfrm flipV="1">
          <a:off x="17018000" y="2370667"/>
          <a:ext cx="0" cy="9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70502</xdr:rowOff>
    </xdr:from>
    <xdr:ext cx="762000" cy="259045"/>
    <xdr:sp macro="" textlink="">
      <xdr:nvSpPr>
        <xdr:cNvPr id="438" name="将来負担の状況最小値テキスト">
          <a:extLst>
            <a:ext uri="{FF2B5EF4-FFF2-40B4-BE49-F238E27FC236}">
              <a16:creationId xmlns:a16="http://schemas.microsoft.com/office/drawing/2014/main" id="{0A6325E8-2D3E-4060-8A99-D921B36D19D5}"/>
            </a:ext>
          </a:extLst>
        </xdr:cNvPr>
        <xdr:cNvSpPr txBox="1"/>
      </xdr:nvSpPr>
      <xdr:spPr>
        <a:xfrm>
          <a:off x="17106900" y="332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98425</xdr:rowOff>
    </xdr:from>
    <xdr:to>
      <xdr:col>81</xdr:col>
      <xdr:colOff>133350</xdr:colOff>
      <xdr:row>19</xdr:row>
      <xdr:rowOff>98425</xdr:rowOff>
    </xdr:to>
    <xdr:cxnSp macro="">
      <xdr:nvCxnSpPr>
        <xdr:cNvPr id="439" name="直線コネクタ 438">
          <a:extLst>
            <a:ext uri="{FF2B5EF4-FFF2-40B4-BE49-F238E27FC236}">
              <a16:creationId xmlns:a16="http://schemas.microsoft.com/office/drawing/2014/main" id="{6E0F446B-4403-486F-BFD7-C147E452C86C}"/>
            </a:ext>
          </a:extLst>
        </xdr:cNvPr>
        <xdr:cNvCxnSpPr/>
      </xdr:nvCxnSpPr>
      <xdr:spPr>
        <a:xfrm>
          <a:off x="16929100" y="335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7E454F86-EB58-4225-A181-052E4A9F050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E5F4687B-E321-4145-BC40-DA310BE7A94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35278</xdr:rowOff>
    </xdr:from>
    <xdr:to>
      <xdr:col>81</xdr:col>
      <xdr:colOff>44450</xdr:colOff>
      <xdr:row>19</xdr:row>
      <xdr:rowOff>50165</xdr:rowOff>
    </xdr:to>
    <xdr:cxnSp macro="">
      <xdr:nvCxnSpPr>
        <xdr:cNvPr id="442" name="直線コネクタ 441">
          <a:extLst>
            <a:ext uri="{FF2B5EF4-FFF2-40B4-BE49-F238E27FC236}">
              <a16:creationId xmlns:a16="http://schemas.microsoft.com/office/drawing/2014/main" id="{F373E424-71D9-4164-BFCE-CCD34A3CE06E}"/>
            </a:ext>
          </a:extLst>
        </xdr:cNvPr>
        <xdr:cNvCxnSpPr/>
      </xdr:nvCxnSpPr>
      <xdr:spPr>
        <a:xfrm flipV="1">
          <a:off x="16179800" y="3121378"/>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33CC3B20-378F-4BE6-A58E-F0ED5378E37E}"/>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B2292CD0-1FE3-4301-9876-DE47F6678FE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21</xdr:row>
      <xdr:rowOff>16933</xdr:rowOff>
    </xdr:to>
    <xdr:cxnSp macro="">
      <xdr:nvCxnSpPr>
        <xdr:cNvPr id="445" name="直線コネクタ 444">
          <a:extLst>
            <a:ext uri="{FF2B5EF4-FFF2-40B4-BE49-F238E27FC236}">
              <a16:creationId xmlns:a16="http://schemas.microsoft.com/office/drawing/2014/main" id="{98F1B5E8-EC87-4552-AD9E-C28F41939D5A}"/>
            </a:ext>
          </a:extLst>
        </xdr:cNvPr>
        <xdr:cNvCxnSpPr/>
      </xdr:nvCxnSpPr>
      <xdr:spPr>
        <a:xfrm flipV="1">
          <a:off x="15290800" y="330771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2A8EA7BD-B5E6-4A61-AA56-6C3D7DE63FCF}"/>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E60AF5B4-75F4-419E-856F-077219CB36F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16933</xdr:rowOff>
    </xdr:from>
    <xdr:to>
      <xdr:col>72</xdr:col>
      <xdr:colOff>203200</xdr:colOff>
      <xdr:row>21</xdr:row>
      <xdr:rowOff>121497</xdr:rowOff>
    </xdr:to>
    <xdr:cxnSp macro="">
      <xdr:nvCxnSpPr>
        <xdr:cNvPr id="448" name="直線コネクタ 447">
          <a:extLst>
            <a:ext uri="{FF2B5EF4-FFF2-40B4-BE49-F238E27FC236}">
              <a16:creationId xmlns:a16="http://schemas.microsoft.com/office/drawing/2014/main" id="{8B9A8273-141D-4721-BC63-8CB48D99EAB4}"/>
            </a:ext>
          </a:extLst>
        </xdr:cNvPr>
        <xdr:cNvCxnSpPr/>
      </xdr:nvCxnSpPr>
      <xdr:spPr>
        <a:xfrm flipV="1">
          <a:off x="14401800" y="361738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100542</xdr:rowOff>
    </xdr:from>
    <xdr:to>
      <xdr:col>73</xdr:col>
      <xdr:colOff>44450</xdr:colOff>
      <xdr:row>15</xdr:row>
      <xdr:rowOff>30692</xdr:rowOff>
    </xdr:to>
    <xdr:sp macro="" textlink="">
      <xdr:nvSpPr>
        <xdr:cNvPr id="449" name="フローチャート: 判断 448">
          <a:extLst>
            <a:ext uri="{FF2B5EF4-FFF2-40B4-BE49-F238E27FC236}">
              <a16:creationId xmlns:a16="http://schemas.microsoft.com/office/drawing/2014/main" id="{8CE6A783-ED95-404B-ACF6-B18F04A11675}"/>
            </a:ext>
          </a:extLst>
        </xdr:cNvPr>
        <xdr:cNvSpPr/>
      </xdr:nvSpPr>
      <xdr:spPr>
        <a:xfrm>
          <a:off x="152400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40869</xdr:rowOff>
    </xdr:from>
    <xdr:ext cx="762000" cy="259045"/>
    <xdr:sp macro="" textlink="">
      <xdr:nvSpPr>
        <xdr:cNvPr id="450" name="テキスト ボックス 449">
          <a:extLst>
            <a:ext uri="{FF2B5EF4-FFF2-40B4-BE49-F238E27FC236}">
              <a16:creationId xmlns:a16="http://schemas.microsoft.com/office/drawing/2014/main" id="{F1769C5C-23F6-4C25-A0AD-4DE9BD058791}"/>
            </a:ext>
          </a:extLst>
        </xdr:cNvPr>
        <xdr:cNvSpPr txBox="1"/>
      </xdr:nvSpPr>
      <xdr:spPr>
        <a:xfrm>
          <a:off x="14909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121497</xdr:rowOff>
    </xdr:from>
    <xdr:to>
      <xdr:col>68</xdr:col>
      <xdr:colOff>152400</xdr:colOff>
      <xdr:row>22</xdr:row>
      <xdr:rowOff>78740</xdr:rowOff>
    </xdr:to>
    <xdr:cxnSp macro="">
      <xdr:nvCxnSpPr>
        <xdr:cNvPr id="451" name="直線コネクタ 450">
          <a:extLst>
            <a:ext uri="{FF2B5EF4-FFF2-40B4-BE49-F238E27FC236}">
              <a16:creationId xmlns:a16="http://schemas.microsoft.com/office/drawing/2014/main" id="{A2996299-322F-4549-83EC-DF7F0A2D5BCB}"/>
            </a:ext>
          </a:extLst>
        </xdr:cNvPr>
        <xdr:cNvCxnSpPr/>
      </xdr:nvCxnSpPr>
      <xdr:spPr>
        <a:xfrm flipV="1">
          <a:off x="13512800" y="372194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58984</xdr:rowOff>
    </xdr:from>
    <xdr:to>
      <xdr:col>68</xdr:col>
      <xdr:colOff>203200</xdr:colOff>
      <xdr:row>14</xdr:row>
      <xdr:rowOff>160584</xdr:rowOff>
    </xdr:to>
    <xdr:sp macro="" textlink="">
      <xdr:nvSpPr>
        <xdr:cNvPr id="452" name="フローチャート: 判断 451">
          <a:extLst>
            <a:ext uri="{FF2B5EF4-FFF2-40B4-BE49-F238E27FC236}">
              <a16:creationId xmlns:a16="http://schemas.microsoft.com/office/drawing/2014/main" id="{CE4D3D0B-FE06-4701-A5EB-14ED7656D34B}"/>
            </a:ext>
          </a:extLst>
        </xdr:cNvPr>
        <xdr:cNvSpPr/>
      </xdr:nvSpPr>
      <xdr:spPr>
        <a:xfrm>
          <a:off x="14351000" y="24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170761</xdr:rowOff>
    </xdr:from>
    <xdr:ext cx="762000" cy="259045"/>
    <xdr:sp macro="" textlink="">
      <xdr:nvSpPr>
        <xdr:cNvPr id="453" name="テキスト ボックス 452">
          <a:extLst>
            <a:ext uri="{FF2B5EF4-FFF2-40B4-BE49-F238E27FC236}">
              <a16:creationId xmlns:a16="http://schemas.microsoft.com/office/drawing/2014/main" id="{BB74C0D1-CAEC-4B55-9751-0FDA91F3A528}"/>
            </a:ext>
          </a:extLst>
        </xdr:cNvPr>
        <xdr:cNvSpPr txBox="1"/>
      </xdr:nvSpPr>
      <xdr:spPr>
        <a:xfrm>
          <a:off x="14020800" y="222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54" name="フローチャート: 判断 453">
          <a:extLst>
            <a:ext uri="{FF2B5EF4-FFF2-40B4-BE49-F238E27FC236}">
              <a16:creationId xmlns:a16="http://schemas.microsoft.com/office/drawing/2014/main" id="{2196AD9D-F355-4117-9B90-8E1275618C5B}"/>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55" name="テキスト ボックス 454">
          <a:extLst>
            <a:ext uri="{FF2B5EF4-FFF2-40B4-BE49-F238E27FC236}">
              <a16:creationId xmlns:a16="http://schemas.microsoft.com/office/drawing/2014/main" id="{F4154634-BEB1-4903-99CF-34FA7B075A0E}"/>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543D6F5-2D05-47B6-975F-A5175094D82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B6728B3-9F92-48C1-AFA1-C739684E005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65FF94C-B379-4338-BFB3-454FD1764E3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35A8575-96A5-48DF-8E5D-C5A5EA74B7F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E0652CC-E573-4A35-8249-578EDAEBBF4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155928</xdr:rowOff>
    </xdr:from>
    <xdr:to>
      <xdr:col>81</xdr:col>
      <xdr:colOff>95250</xdr:colOff>
      <xdr:row>18</xdr:row>
      <xdr:rowOff>86078</xdr:rowOff>
    </xdr:to>
    <xdr:sp macro="" textlink="">
      <xdr:nvSpPr>
        <xdr:cNvPr id="461" name="楕円 460">
          <a:extLst>
            <a:ext uri="{FF2B5EF4-FFF2-40B4-BE49-F238E27FC236}">
              <a16:creationId xmlns:a16="http://schemas.microsoft.com/office/drawing/2014/main" id="{A1B032BE-CBC7-47A0-8E3A-EE7A3C66EC7C}"/>
            </a:ext>
          </a:extLst>
        </xdr:cNvPr>
        <xdr:cNvSpPr/>
      </xdr:nvSpPr>
      <xdr:spPr>
        <a:xfrm>
          <a:off x="16967200" y="307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128005</xdr:rowOff>
    </xdr:from>
    <xdr:ext cx="762000" cy="259045"/>
    <xdr:sp macro="" textlink="">
      <xdr:nvSpPr>
        <xdr:cNvPr id="462" name="将来負担の状況該当値テキスト">
          <a:extLst>
            <a:ext uri="{FF2B5EF4-FFF2-40B4-BE49-F238E27FC236}">
              <a16:creationId xmlns:a16="http://schemas.microsoft.com/office/drawing/2014/main" id="{8D3B80F9-151F-42F0-A373-1F218B499CCA}"/>
            </a:ext>
          </a:extLst>
        </xdr:cNvPr>
        <xdr:cNvSpPr txBox="1"/>
      </xdr:nvSpPr>
      <xdr:spPr>
        <a:xfrm>
          <a:off x="17106900" y="30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3" name="楕円 462">
          <a:extLst>
            <a:ext uri="{FF2B5EF4-FFF2-40B4-BE49-F238E27FC236}">
              <a16:creationId xmlns:a16="http://schemas.microsoft.com/office/drawing/2014/main" id="{C6C720A1-1674-4659-AD15-385B540B5FE4}"/>
            </a:ext>
          </a:extLst>
        </xdr:cNvPr>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4" name="テキスト ボックス 463">
          <a:extLst>
            <a:ext uri="{FF2B5EF4-FFF2-40B4-BE49-F238E27FC236}">
              <a16:creationId xmlns:a16="http://schemas.microsoft.com/office/drawing/2014/main" id="{D4151E12-F1AC-4653-8019-A882A6FF35A8}"/>
            </a:ext>
          </a:extLst>
        </xdr:cNvPr>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137583</xdr:rowOff>
    </xdr:from>
    <xdr:to>
      <xdr:col>73</xdr:col>
      <xdr:colOff>44450</xdr:colOff>
      <xdr:row>21</xdr:row>
      <xdr:rowOff>67733</xdr:rowOff>
    </xdr:to>
    <xdr:sp macro="" textlink="">
      <xdr:nvSpPr>
        <xdr:cNvPr id="465" name="楕円 464">
          <a:extLst>
            <a:ext uri="{FF2B5EF4-FFF2-40B4-BE49-F238E27FC236}">
              <a16:creationId xmlns:a16="http://schemas.microsoft.com/office/drawing/2014/main" id="{F3DEC8FB-9605-4DE2-9ADF-55A8E163917D}"/>
            </a:ext>
          </a:extLst>
        </xdr:cNvPr>
        <xdr:cNvSpPr/>
      </xdr:nvSpPr>
      <xdr:spPr>
        <a:xfrm>
          <a:off x="15240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52510</xdr:rowOff>
    </xdr:from>
    <xdr:ext cx="762000" cy="259045"/>
    <xdr:sp macro="" textlink="">
      <xdr:nvSpPr>
        <xdr:cNvPr id="466" name="テキスト ボックス 465">
          <a:extLst>
            <a:ext uri="{FF2B5EF4-FFF2-40B4-BE49-F238E27FC236}">
              <a16:creationId xmlns:a16="http://schemas.microsoft.com/office/drawing/2014/main" id="{3323E647-8B4C-4DB2-B93C-FC545B6A151B}"/>
            </a:ext>
          </a:extLst>
        </xdr:cNvPr>
        <xdr:cNvSpPr txBox="1"/>
      </xdr:nvSpPr>
      <xdr:spPr>
        <a:xfrm>
          <a:off x="14909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70697</xdr:rowOff>
    </xdr:from>
    <xdr:to>
      <xdr:col>68</xdr:col>
      <xdr:colOff>203200</xdr:colOff>
      <xdr:row>22</xdr:row>
      <xdr:rowOff>847</xdr:rowOff>
    </xdr:to>
    <xdr:sp macro="" textlink="">
      <xdr:nvSpPr>
        <xdr:cNvPr id="467" name="楕円 466">
          <a:extLst>
            <a:ext uri="{FF2B5EF4-FFF2-40B4-BE49-F238E27FC236}">
              <a16:creationId xmlns:a16="http://schemas.microsoft.com/office/drawing/2014/main" id="{53195122-4C3E-4004-AB3E-0A1DD2CBDFAA}"/>
            </a:ext>
          </a:extLst>
        </xdr:cNvPr>
        <xdr:cNvSpPr/>
      </xdr:nvSpPr>
      <xdr:spPr>
        <a:xfrm>
          <a:off x="14351000" y="3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157074</xdr:rowOff>
    </xdr:from>
    <xdr:ext cx="762000" cy="259045"/>
    <xdr:sp macro="" textlink="">
      <xdr:nvSpPr>
        <xdr:cNvPr id="468" name="テキスト ボックス 467">
          <a:extLst>
            <a:ext uri="{FF2B5EF4-FFF2-40B4-BE49-F238E27FC236}">
              <a16:creationId xmlns:a16="http://schemas.microsoft.com/office/drawing/2014/main" id="{A2A3E8FD-8FC4-482C-A19C-03714A85D265}"/>
            </a:ext>
          </a:extLst>
        </xdr:cNvPr>
        <xdr:cNvSpPr txBox="1"/>
      </xdr:nvSpPr>
      <xdr:spPr>
        <a:xfrm>
          <a:off x="14020800" y="375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27940</xdr:rowOff>
    </xdr:from>
    <xdr:to>
      <xdr:col>64</xdr:col>
      <xdr:colOff>152400</xdr:colOff>
      <xdr:row>22</xdr:row>
      <xdr:rowOff>129540</xdr:rowOff>
    </xdr:to>
    <xdr:sp macro="" textlink="">
      <xdr:nvSpPr>
        <xdr:cNvPr id="469" name="楕円 468">
          <a:extLst>
            <a:ext uri="{FF2B5EF4-FFF2-40B4-BE49-F238E27FC236}">
              <a16:creationId xmlns:a16="http://schemas.microsoft.com/office/drawing/2014/main" id="{D1F00209-0BBF-4CD6-99F0-B57121E2D870}"/>
            </a:ext>
          </a:extLst>
        </xdr:cNvPr>
        <xdr:cNvSpPr/>
      </xdr:nvSpPr>
      <xdr:spPr>
        <a:xfrm>
          <a:off x="13462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114317</xdr:rowOff>
    </xdr:from>
    <xdr:ext cx="762000" cy="259045"/>
    <xdr:sp macro="" textlink="">
      <xdr:nvSpPr>
        <xdr:cNvPr id="470" name="テキスト ボックス 469">
          <a:extLst>
            <a:ext uri="{FF2B5EF4-FFF2-40B4-BE49-F238E27FC236}">
              <a16:creationId xmlns:a16="http://schemas.microsoft.com/office/drawing/2014/main" id="{E789613C-414B-4D28-8B34-392C1F6DC732}"/>
            </a:ext>
          </a:extLst>
        </xdr:cNvPr>
        <xdr:cNvSpPr txBox="1"/>
      </xdr:nvSpPr>
      <xdr:spPr>
        <a:xfrm>
          <a:off x="13131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19,228
18,985
236.71
11,179,042
10,870,037
282,121
6,391,677
7,701,072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なったが</a:t>
          </a:r>
          <a:r>
            <a:rPr kumimoji="1" lang="ja-JP" altLang="ja-JP" sz="1100" b="0" i="0" baseline="0">
              <a:solidFill>
                <a:schemeClr val="dk1"/>
              </a:solidFill>
              <a:effectLst/>
              <a:latin typeface="+mn-lt"/>
              <a:ea typeface="+mn-ea"/>
              <a:cs typeface="+mn-cs"/>
            </a:rPr>
            <a:t>、類似団体平均との比較で</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下回っている。今後も、定員管理適正化計画に基づき、適正な人事管理を図るとともに、引き続き給与の適正な運用に努める。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108712</xdr:rowOff>
    </xdr:from>
    <xdr:to>
      <xdr:col>24</xdr:col>
      <xdr:colOff>25400</xdr:colOff>
      <xdr:row>34</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380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108712</xdr:rowOff>
    </xdr:from>
    <xdr:to>
      <xdr:col>19</xdr:col>
      <xdr:colOff>187325</xdr:colOff>
      <xdr:row>34</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38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89679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燃料・光熱水費等の高騰の影響から</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0.9</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増とな</a:t>
          </a:r>
          <a:r>
            <a:rPr kumimoji="1" lang="ja-JP" altLang="en-US" sz="1100" b="0" i="0" baseline="0">
              <a:solidFill>
                <a:schemeClr val="dk1"/>
              </a:solidFill>
              <a:effectLst/>
              <a:latin typeface="+mn-lt"/>
              <a:ea typeface="+mn-ea"/>
              <a:cs typeface="+mn-cs"/>
            </a:rPr>
            <a:t>った。</a:t>
          </a:r>
          <a:r>
            <a:rPr kumimoji="1" lang="ja-JP" altLang="ja-JP" sz="1100" b="0" i="0" baseline="0">
              <a:solidFill>
                <a:schemeClr val="dk1"/>
              </a:solidFill>
              <a:effectLst/>
              <a:latin typeface="+mn-lt"/>
              <a:ea typeface="+mn-ea"/>
              <a:cs typeface="+mn-cs"/>
            </a:rPr>
            <a:t>類似団体平均との比較においては、</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ポイント上回っている。今後も、施設の維持管理</a:t>
          </a:r>
          <a:r>
            <a:rPr kumimoji="1" lang="ja-JP" altLang="en-US" sz="1100" b="0" i="0" baseline="0">
              <a:solidFill>
                <a:schemeClr val="dk1"/>
              </a:solidFill>
              <a:effectLst/>
              <a:latin typeface="+mn-lt"/>
              <a:ea typeface="+mn-ea"/>
              <a:cs typeface="+mn-cs"/>
            </a:rPr>
            <a:t>費用</a:t>
          </a:r>
          <a:r>
            <a:rPr kumimoji="1" lang="ja-JP" altLang="ja-JP" sz="1100" b="0" i="0" baseline="0">
              <a:solidFill>
                <a:schemeClr val="dk1"/>
              </a:solidFill>
              <a:effectLst/>
              <a:latin typeface="+mn-lt"/>
              <a:ea typeface="+mn-ea"/>
              <a:cs typeface="+mn-cs"/>
            </a:rPr>
            <a:t>や需用費・役務費等経常的な物件費の見直しを進めていく。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110671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0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9979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後期</a:t>
          </a:r>
          <a:r>
            <a:rPr kumimoji="1" lang="ja-JP" altLang="ja-JP" sz="1100" b="0" i="0" baseline="0">
              <a:solidFill>
                <a:schemeClr val="dk1"/>
              </a:solidFill>
              <a:effectLst/>
              <a:latin typeface="+mn-lt"/>
              <a:ea typeface="+mn-ea"/>
              <a:cs typeface="+mn-cs"/>
            </a:rPr>
            <a:t>高齢者医療事業特別会計</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の繰出金の</a:t>
          </a:r>
          <a:r>
            <a:rPr kumimoji="1" lang="ja-JP" altLang="en-US" sz="1100" b="0" i="0" baseline="0">
              <a:solidFill>
                <a:schemeClr val="dk1"/>
              </a:solidFill>
              <a:effectLst/>
              <a:latin typeface="+mn-lt"/>
              <a:ea typeface="+mn-ea"/>
              <a:cs typeface="+mn-cs"/>
            </a:rPr>
            <a:t>増等</a:t>
          </a:r>
          <a:r>
            <a:rPr kumimoji="1" lang="ja-JP" altLang="ja-JP" sz="1100" b="0" i="0" baseline="0">
              <a:solidFill>
                <a:schemeClr val="dk1"/>
              </a:solidFill>
              <a:effectLst/>
              <a:latin typeface="+mn-lt"/>
              <a:ea typeface="+mn-ea"/>
              <a:cs typeface="+mn-cs"/>
            </a:rPr>
            <a:t>により、昨年度から</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も依然として</a:t>
          </a:r>
          <a:r>
            <a:rPr kumimoji="1" lang="ja-JP" altLang="ja-JP" sz="1100" b="0" i="0" baseline="0">
              <a:solidFill>
                <a:schemeClr val="dk1"/>
              </a:solidFill>
              <a:effectLst/>
              <a:latin typeface="+mn-lt"/>
              <a:ea typeface="+mn-ea"/>
              <a:cs typeface="+mn-cs"/>
            </a:rPr>
            <a:t>上回っている。維持補修費については、除雪経費等やむを得ないものを除き事業の妥当性を検討するなどその適正な支出に努めつつ、繰出金についても、繰出基準に準拠したうえで見直し等による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39915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18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127199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類似団体平均との比較において</a:t>
          </a:r>
          <a:r>
            <a:rPr kumimoji="1" lang="en-US" altLang="ja-JP" sz="1100" b="0" i="0" baseline="0">
              <a:solidFill>
                <a:schemeClr val="dk1"/>
              </a:solidFill>
              <a:effectLst/>
              <a:latin typeface="+mn-lt"/>
              <a:ea typeface="+mn-ea"/>
              <a:cs typeface="+mn-cs"/>
            </a:rPr>
            <a:t>6.1</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上回っているのは、中新川広域行政事務組合下水道事業</a:t>
          </a:r>
          <a:r>
            <a:rPr kumimoji="1" lang="ja-JP" altLang="en-US" sz="1100" b="0" i="0" baseline="0">
              <a:solidFill>
                <a:schemeClr val="dk1"/>
              </a:solidFill>
              <a:effectLst/>
              <a:latin typeface="+mn-lt"/>
              <a:ea typeface="+mn-ea"/>
              <a:cs typeface="+mn-cs"/>
            </a:rPr>
            <a:t>への負担金や病院事業への補助金が大きいこと</a:t>
          </a:r>
          <a:r>
            <a:rPr kumimoji="1" lang="ja-JP" altLang="ja-JP" sz="1100" b="0" i="0" baseline="0">
              <a:solidFill>
                <a:schemeClr val="dk1"/>
              </a:solidFill>
              <a:effectLst/>
              <a:latin typeface="+mn-lt"/>
              <a:ea typeface="+mn-ea"/>
              <a:cs typeface="+mn-cs"/>
            </a:rPr>
            <a:t>によるものである。また、令和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昨年度から</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。引き続き、病院事業の経営改善に努めるとともに、町</a:t>
          </a:r>
          <a:r>
            <a:rPr kumimoji="1" lang="ja-JP" altLang="en-US" sz="1100" b="0" i="0" baseline="0">
              <a:solidFill>
                <a:schemeClr val="dk1"/>
              </a:solidFill>
              <a:effectLst/>
              <a:latin typeface="+mn-lt"/>
              <a:ea typeface="+mn-ea"/>
              <a:cs typeface="+mn-cs"/>
            </a:rPr>
            <a:t>単独</a:t>
          </a:r>
          <a:r>
            <a:rPr kumimoji="1" lang="ja-JP" altLang="ja-JP" sz="1100" b="0" i="0" baseline="0">
              <a:solidFill>
                <a:schemeClr val="dk1"/>
              </a:solidFill>
              <a:effectLst/>
              <a:latin typeface="+mn-lt"/>
              <a:ea typeface="+mn-ea"/>
              <a:cs typeface="+mn-cs"/>
            </a:rPr>
            <a:t>補助分について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精査</a:t>
          </a:r>
          <a:r>
            <a:rPr kumimoji="1" lang="ja-JP" altLang="en-US" sz="1100" b="0" i="0" baseline="0">
              <a:solidFill>
                <a:schemeClr val="dk1"/>
              </a:solidFill>
              <a:effectLst/>
              <a:latin typeface="+mn-lt"/>
              <a:ea typeface="+mn-ea"/>
              <a:cs typeface="+mn-cs"/>
            </a:rPr>
            <a:t>を行い</a:t>
          </a:r>
          <a:r>
            <a:rPr kumimoji="1" lang="ja-JP" altLang="ja-JP" sz="1100" b="0" i="0" baseline="0">
              <a:solidFill>
                <a:schemeClr val="dk1"/>
              </a:solidFill>
              <a:effectLst/>
              <a:latin typeface="+mn-lt"/>
              <a:ea typeface="+mn-ea"/>
              <a:cs typeface="+mn-cs"/>
            </a:rPr>
            <a:t>、見直しに取り組んでいく。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62230</xdr:rowOff>
    </xdr:from>
    <xdr:to>
      <xdr:col>82</xdr:col>
      <xdr:colOff>107950</xdr:colOff>
      <xdr:row>39</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48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40</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48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870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12700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50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30480</xdr:rowOff>
    </xdr:from>
    <xdr:to>
      <xdr:col>74</xdr:col>
      <xdr:colOff>31750</xdr:colOff>
      <xdr:row>40</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116857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年度の償還ピーク時以降は減少傾向にあり、近年は、ほぼ横ばいの状態が続いている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令和２年度からは類似団体平均を若干下回っている。平成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年度において、補償金免除繰上償還を実施したほか、平成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年度においても、地域総合整備事業債の繰上償還を行うなど、起債残高の抑制及び将来の利子負担の節減に努めている。今後も、</a:t>
          </a:r>
          <a:r>
            <a:rPr kumimoji="1" lang="ja-JP" altLang="en-US" sz="1100" b="0" i="0" baseline="0">
              <a:solidFill>
                <a:schemeClr val="dk1"/>
              </a:solidFill>
              <a:effectLst/>
              <a:latin typeface="+mn-lt"/>
              <a:ea typeface="+mn-ea"/>
              <a:cs typeface="+mn-cs"/>
            </a:rPr>
            <a:t>新規</a:t>
          </a:r>
          <a:r>
            <a:rPr kumimoji="1" lang="ja-JP" altLang="ja-JP" sz="1100" b="0" i="0" baseline="0">
              <a:solidFill>
                <a:schemeClr val="dk1"/>
              </a:solidFill>
              <a:effectLst/>
              <a:latin typeface="+mn-lt"/>
              <a:ea typeface="+mn-ea"/>
              <a:cs typeface="+mn-cs"/>
            </a:rPr>
            <a:t>起債発行を抑制するなど公債費の適正化に努めていく。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19558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19558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14987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50564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人件費、物件費等</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したことにより、昨年度から</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、類似団体平均との比較では</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ポイント上回った。今後も病院事業の経営改善に努めるとともに、</a:t>
          </a:r>
          <a:r>
            <a:rPr kumimoji="1" lang="ja-JP" altLang="en-US" sz="1100" b="0" i="0" baseline="0">
              <a:solidFill>
                <a:schemeClr val="dk1"/>
              </a:solidFill>
              <a:effectLst/>
              <a:latin typeface="+mn-lt"/>
              <a:ea typeface="+mn-ea"/>
              <a:cs typeface="+mn-cs"/>
            </a:rPr>
            <a:t>町単独</a:t>
          </a:r>
          <a:r>
            <a:rPr kumimoji="1" lang="ja-JP" altLang="ja-JP" sz="1100" b="0" i="0" baseline="0">
              <a:solidFill>
                <a:schemeClr val="dk1"/>
              </a:solidFill>
              <a:effectLst/>
              <a:latin typeface="+mn-lt"/>
              <a:ea typeface="+mn-ea"/>
              <a:cs typeface="+mn-cs"/>
            </a:rPr>
            <a:t>事業の見直し等によ</a:t>
          </a:r>
          <a:r>
            <a:rPr kumimoji="1" lang="ja-JP" altLang="en-US" sz="1100" b="0" i="0" baseline="0">
              <a:solidFill>
                <a:schemeClr val="dk1"/>
              </a:solidFill>
              <a:effectLst/>
              <a:latin typeface="+mn-lt"/>
              <a:ea typeface="+mn-ea"/>
              <a:cs typeface="+mn-cs"/>
            </a:rPr>
            <a:t>り経常経費</a:t>
          </a:r>
          <a:r>
            <a:rPr kumimoji="1" lang="ja-JP" altLang="ja-JP" sz="1100" b="0" i="0" baseline="0">
              <a:solidFill>
                <a:schemeClr val="dk1"/>
              </a:solidFill>
              <a:effectLst/>
              <a:latin typeface="+mn-lt"/>
              <a:ea typeface="+mn-ea"/>
              <a:cs typeface="+mn-cs"/>
            </a:rPr>
            <a:t>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971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77</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997180"/>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92711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410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77</xdr:row>
      <xdr:rowOff>39370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371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39387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52014</xdr:rowOff>
    </xdr:from>
    <xdr:to>
      <xdr:col>29</xdr:col>
      <xdr:colOff>127000</xdr:colOff>
      <xdr:row>18</xdr:row>
      <xdr:rowOff>115581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5739"/>
          <a:ext cx="647700" cy="6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115581</xdr:rowOff>
    </xdr:from>
    <xdr:to>
      <xdr:col>26</xdr:col>
      <xdr:colOff>50800</xdr:colOff>
      <xdr:row>18</xdr:row>
      <xdr:rowOff>130570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9306"/>
          <a:ext cx="698500" cy="14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130570</xdr:rowOff>
    </xdr:from>
    <xdr:to>
      <xdr:col>22</xdr:col>
      <xdr:colOff>114300</xdr:colOff>
      <xdr:row>18</xdr:row>
      <xdr:rowOff>171229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4295"/>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171229</xdr:rowOff>
    </xdr:from>
    <xdr:to>
      <xdr:col>18</xdr:col>
      <xdr:colOff>177800</xdr:colOff>
      <xdr:row>19</xdr:row>
      <xdr:rowOff>43507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4954"/>
          <a:ext cx="698500" cy="4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72267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1214</xdr:rowOff>
    </xdr:from>
    <xdr:to>
      <xdr:col>29</xdr:col>
      <xdr:colOff>177800</xdr:colOff>
      <xdr:row>18</xdr:row>
      <xdr:rowOff>102814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64781</xdr:rowOff>
    </xdr:from>
    <xdr:to>
      <xdr:col>26</xdr:col>
      <xdr:colOff>101600</xdr:colOff>
      <xdr:row>18</xdr:row>
      <xdr:rowOff>166381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151158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79771</xdr:rowOff>
    </xdr:from>
    <xdr:to>
      <xdr:col>22</xdr:col>
      <xdr:colOff>165100</xdr:colOff>
      <xdr:row>19</xdr:row>
      <xdr:rowOff>9920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34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166147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120429</xdr:rowOff>
    </xdr:from>
    <xdr:to>
      <xdr:col>19</xdr:col>
      <xdr:colOff>38100</xdr:colOff>
      <xdr:row>19</xdr:row>
      <xdr:rowOff>50579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60756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164157</xdr:rowOff>
    </xdr:from>
    <xdr:to>
      <xdr:col>15</xdr:col>
      <xdr:colOff>101600</xdr:colOff>
      <xdr:row>19</xdr:row>
      <xdr:rowOff>94307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79084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262628</xdr:rowOff>
    </xdr:from>
    <xdr:to>
      <xdr:col>29</xdr:col>
      <xdr:colOff>127000</xdr:colOff>
      <xdr:row>34</xdr:row>
      <xdr:rowOff>276344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30078"/>
          <a:ext cx="6477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276344</xdr:rowOff>
    </xdr:from>
    <xdr:to>
      <xdr:col>26</xdr:col>
      <xdr:colOff>50800</xdr:colOff>
      <xdr:row>34</xdr:row>
      <xdr:rowOff>295661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43794"/>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295661</xdr:rowOff>
    </xdr:from>
    <xdr:to>
      <xdr:col>22</xdr:col>
      <xdr:colOff>114300</xdr:colOff>
      <xdr:row>35</xdr:row>
      <xdr:rowOff>6071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563111"/>
          <a:ext cx="6985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336649</xdr:rowOff>
    </xdr:from>
    <xdr:to>
      <xdr:col>18</xdr:col>
      <xdr:colOff>177800</xdr:colOff>
      <xdr:row>35</xdr:row>
      <xdr:rowOff>6071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04099"/>
          <a:ext cx="698500" cy="12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150403</xdr:rowOff>
    </xdr:from>
    <xdr:to>
      <xdr:col>19</xdr:col>
      <xdr:colOff>38100</xdr:colOff>
      <xdr:row>37</xdr:row>
      <xdr:rowOff>80553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138882</xdr:rowOff>
    </xdr:from>
    <xdr:to>
      <xdr:col>15</xdr:col>
      <xdr:colOff>101600</xdr:colOff>
      <xdr:row>37</xdr:row>
      <xdr:rowOff>69032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53809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211829</xdr:rowOff>
    </xdr:from>
    <xdr:to>
      <xdr:col>29</xdr:col>
      <xdr:colOff>177800</xdr:colOff>
      <xdr:row>34</xdr:row>
      <xdr:rowOff>313429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9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56906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225544</xdr:rowOff>
    </xdr:from>
    <xdr:to>
      <xdr:col>26</xdr:col>
      <xdr:colOff>101600</xdr:colOff>
      <xdr:row>34</xdr:row>
      <xdr:rowOff>327144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337321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6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244861</xdr:rowOff>
    </xdr:from>
    <xdr:to>
      <xdr:col>22</xdr:col>
      <xdr:colOff>165100</xdr:colOff>
      <xdr:row>35</xdr:row>
      <xdr:rowOff>3561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1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8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298171</xdr:rowOff>
    </xdr:from>
    <xdr:to>
      <xdr:col>19</xdr:col>
      <xdr:colOff>38100</xdr:colOff>
      <xdr:row>35</xdr:row>
      <xdr:rowOff>56871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67048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285849</xdr:rowOff>
    </xdr:from>
    <xdr:to>
      <xdr:col>15</xdr:col>
      <xdr:colOff>101600</xdr:colOff>
      <xdr:row>35</xdr:row>
      <xdr:rowOff>44549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5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54726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19,228
18,985
236.71
11,179,042
10,870,037
282,121
6,391,677
7,701,072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532</xdr:rowOff>
    </xdr:from>
    <xdr:to>
      <xdr:col>24</xdr:col>
      <xdr:colOff>63500</xdr:colOff>
      <xdr:row>38</xdr:row>
      <xdr:rowOff>87318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5632"/>
          <a:ext cx="8382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87318</xdr:rowOff>
    </xdr:from>
    <xdr:to>
      <xdr:col>19</xdr:col>
      <xdr:colOff>177800</xdr:colOff>
      <xdr:row>38</xdr:row>
      <xdr:rowOff>102944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241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102944</xdr:rowOff>
    </xdr:from>
    <xdr:to>
      <xdr:col>15</xdr:col>
      <xdr:colOff>50800</xdr:colOff>
      <xdr:row>39</xdr:row>
      <xdr:rowOff>117591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8044"/>
          <a:ext cx="889000" cy="1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117591</xdr:rowOff>
    </xdr:from>
    <xdr:to>
      <xdr:col>10</xdr:col>
      <xdr:colOff>114300</xdr:colOff>
      <xdr:row>39</xdr:row>
      <xdr:rowOff>138443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04141"/>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116044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121182</xdr:rowOff>
    </xdr:from>
    <xdr:to>
      <xdr:col>24</xdr:col>
      <xdr:colOff>114300</xdr:colOff>
      <xdr:row>38</xdr:row>
      <xdr:rowOff>51332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99609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36518</xdr:rowOff>
    </xdr:from>
    <xdr:to>
      <xdr:col>20</xdr:col>
      <xdr:colOff>38100</xdr:colOff>
      <xdr:row>38</xdr:row>
      <xdr:rowOff>138118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129245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52144</xdr:rowOff>
    </xdr:from>
    <xdr:to>
      <xdr:col>15</xdr:col>
      <xdr:colOff>101600</xdr:colOff>
      <xdr:row>38</xdr:row>
      <xdr:rowOff>153744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144871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66791</xdr:rowOff>
    </xdr:from>
    <xdr:to>
      <xdr:col>10</xdr:col>
      <xdr:colOff>165100</xdr:colOff>
      <xdr:row>39</xdr:row>
      <xdr:rowOff>168391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159518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87643</xdr:rowOff>
    </xdr:from>
    <xdr:to>
      <xdr:col>6</xdr:col>
      <xdr:colOff>38100</xdr:colOff>
      <xdr:row>40</xdr:row>
      <xdr:rowOff>17793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8920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7193</xdr:rowOff>
    </xdr:from>
    <xdr:to>
      <xdr:col>24</xdr:col>
      <xdr:colOff>63500</xdr:colOff>
      <xdr:row>57</xdr:row>
      <xdr:rowOff>146248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9843"/>
          <a:ext cx="838200" cy="13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146248</xdr:rowOff>
    </xdr:from>
    <xdr:to>
      <xdr:col>19</xdr:col>
      <xdr:colOff>177800</xdr:colOff>
      <xdr:row>58</xdr:row>
      <xdr:rowOff>66874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18898"/>
          <a:ext cx="889000" cy="9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66874</xdr:rowOff>
    </xdr:from>
    <xdr:to>
      <xdr:col>15</xdr:col>
      <xdr:colOff>50800</xdr:colOff>
      <xdr:row>58</xdr:row>
      <xdr:rowOff>97327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10974"/>
          <a:ext cx="8890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97327</xdr:rowOff>
    </xdr:from>
    <xdr:to>
      <xdr:col>10</xdr:col>
      <xdr:colOff>114300</xdr:colOff>
      <xdr:row>59</xdr:row>
      <xdr:rowOff>2377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41427"/>
          <a:ext cx="889000" cy="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40525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127843</xdr:rowOff>
    </xdr:from>
    <xdr:to>
      <xdr:col>24</xdr:col>
      <xdr:colOff>114300</xdr:colOff>
      <xdr:row>57</xdr:row>
      <xdr:rowOff>57993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106270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95448</xdr:rowOff>
    </xdr:from>
    <xdr:to>
      <xdr:col>20</xdr:col>
      <xdr:colOff>38100</xdr:colOff>
      <xdr:row>58</xdr:row>
      <xdr:rowOff>25598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16074</xdr:rowOff>
    </xdr:from>
    <xdr:to>
      <xdr:col>15</xdr:col>
      <xdr:colOff>101600</xdr:colOff>
      <xdr:row>58</xdr:row>
      <xdr:rowOff>117674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6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108801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46527</xdr:rowOff>
    </xdr:from>
    <xdr:to>
      <xdr:col>10</xdr:col>
      <xdr:colOff>165100</xdr:colOff>
      <xdr:row>58</xdr:row>
      <xdr:rowOff>148127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164654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123027</xdr:rowOff>
    </xdr:from>
    <xdr:to>
      <xdr:col>6</xdr:col>
      <xdr:colOff>38100</xdr:colOff>
      <xdr:row>59</xdr:row>
      <xdr:rowOff>53177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44304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21628</xdr:rowOff>
    </xdr:from>
    <xdr:to>
      <xdr:col>24</xdr:col>
      <xdr:colOff>63500</xdr:colOff>
      <xdr:row>76</xdr:row>
      <xdr:rowOff>159245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51828"/>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15075</xdr:rowOff>
    </xdr:from>
    <xdr:to>
      <xdr:col>19</xdr:col>
      <xdr:colOff>177800</xdr:colOff>
      <xdr:row>76</xdr:row>
      <xdr:rowOff>21628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04527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15075</xdr:rowOff>
    </xdr:from>
    <xdr:to>
      <xdr:col>15</xdr:col>
      <xdr:colOff>50800</xdr:colOff>
      <xdr:row>77</xdr:row>
      <xdr:rowOff>155284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045275"/>
          <a:ext cx="889000" cy="3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128270</xdr:rowOff>
    </xdr:from>
    <xdr:to>
      <xdr:col>10</xdr:col>
      <xdr:colOff>114300</xdr:colOff>
      <xdr:row>77</xdr:row>
      <xdr:rowOff>155284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29920"/>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108445</xdr:rowOff>
    </xdr:from>
    <xdr:to>
      <xdr:col>24</xdr:col>
      <xdr:colOff>114300</xdr:colOff>
      <xdr:row>77</xdr:row>
      <xdr:rowOff>38595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131322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142278</xdr:rowOff>
    </xdr:from>
    <xdr:to>
      <xdr:col>20</xdr:col>
      <xdr:colOff>38100</xdr:colOff>
      <xdr:row>76</xdr:row>
      <xdr:rowOff>72428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88955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7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135725</xdr:rowOff>
    </xdr:from>
    <xdr:to>
      <xdr:col>15</xdr:col>
      <xdr:colOff>101600</xdr:colOff>
      <xdr:row>76</xdr:row>
      <xdr:rowOff>65875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9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82402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7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104484</xdr:rowOff>
    </xdr:from>
    <xdr:to>
      <xdr:col>10</xdr:col>
      <xdr:colOff>165100</xdr:colOff>
      <xdr:row>78</xdr:row>
      <xdr:rowOff>34634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51161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77470</xdr:rowOff>
    </xdr:from>
    <xdr:to>
      <xdr:col>6</xdr:col>
      <xdr:colOff>38100</xdr:colOff>
      <xdr:row>78</xdr:row>
      <xdr:rowOff>7620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24147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95613</xdr:rowOff>
    </xdr:from>
    <xdr:to>
      <xdr:col>24</xdr:col>
      <xdr:colOff>63500</xdr:colOff>
      <xdr:row>95</xdr:row>
      <xdr:rowOff>113754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211913"/>
          <a:ext cx="838200" cy="1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95613</xdr:rowOff>
    </xdr:from>
    <xdr:to>
      <xdr:col>19</xdr:col>
      <xdr:colOff>177800</xdr:colOff>
      <xdr:row>96</xdr:row>
      <xdr:rowOff>59021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11913"/>
          <a:ext cx="889000" cy="30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59021</xdr:rowOff>
    </xdr:from>
    <xdr:to>
      <xdr:col>15</xdr:col>
      <xdr:colOff>50800</xdr:colOff>
      <xdr:row>96</xdr:row>
      <xdr:rowOff>87694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18221"/>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85082</xdr:rowOff>
    </xdr:from>
    <xdr:to>
      <xdr:col>10</xdr:col>
      <xdr:colOff>114300</xdr:colOff>
      <xdr:row>96</xdr:row>
      <xdr:rowOff>87694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54428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72748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62954</xdr:rowOff>
    </xdr:from>
    <xdr:to>
      <xdr:col>24</xdr:col>
      <xdr:colOff>114300</xdr:colOff>
      <xdr:row>95</xdr:row>
      <xdr:rowOff>164554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85831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44813</xdr:rowOff>
    </xdr:from>
    <xdr:to>
      <xdr:col>20</xdr:col>
      <xdr:colOff>38100</xdr:colOff>
      <xdr:row>94</xdr:row>
      <xdr:rowOff>146413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162940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8221</xdr:rowOff>
    </xdr:from>
    <xdr:to>
      <xdr:col>15</xdr:col>
      <xdr:colOff>101600</xdr:colOff>
      <xdr:row>96</xdr:row>
      <xdr:rowOff>109821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126348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4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36894</xdr:rowOff>
    </xdr:from>
    <xdr:to>
      <xdr:col>10</xdr:col>
      <xdr:colOff>165100</xdr:colOff>
      <xdr:row>96</xdr:row>
      <xdr:rowOff>138494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155021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34282</xdr:rowOff>
    </xdr:from>
    <xdr:to>
      <xdr:col>6</xdr:col>
      <xdr:colOff>38100</xdr:colOff>
      <xdr:row>96</xdr:row>
      <xdr:rowOff>135882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4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152409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142205</xdr:rowOff>
    </xdr:from>
    <xdr:to>
      <xdr:col>55</xdr:col>
      <xdr:colOff>0</xdr:colOff>
      <xdr:row>35</xdr:row>
      <xdr:rowOff>167068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42955"/>
          <a:ext cx="8382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42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125828</xdr:rowOff>
    </xdr:from>
    <xdr:to>
      <xdr:col>50</xdr:col>
      <xdr:colOff>114300</xdr:colOff>
      <xdr:row>35</xdr:row>
      <xdr:rowOff>167068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69328"/>
          <a:ext cx="889000" cy="8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125828</xdr:rowOff>
    </xdr:from>
    <xdr:to>
      <xdr:col>45</xdr:col>
      <xdr:colOff>177800</xdr:colOff>
      <xdr:row>36</xdr:row>
      <xdr:rowOff>147838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69328"/>
          <a:ext cx="889000" cy="10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147838</xdr:rowOff>
    </xdr:from>
    <xdr:to>
      <xdr:col>41</xdr:col>
      <xdr:colOff>50800</xdr:colOff>
      <xdr:row>37</xdr:row>
      <xdr:rowOff>111280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20038"/>
          <a:ext cx="889000" cy="1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91405</xdr:rowOff>
    </xdr:from>
    <xdr:to>
      <xdr:col>55</xdr:col>
      <xdr:colOff>50800</xdr:colOff>
      <xdr:row>36</xdr:row>
      <xdr:rowOff>21555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114282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116268</xdr:rowOff>
    </xdr:from>
    <xdr:to>
      <xdr:col>50</xdr:col>
      <xdr:colOff>165100</xdr:colOff>
      <xdr:row>36</xdr:row>
      <xdr:rowOff>46418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62945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75028</xdr:rowOff>
    </xdr:from>
    <xdr:to>
      <xdr:col>46</xdr:col>
      <xdr:colOff>38100</xdr:colOff>
      <xdr:row>31</xdr:row>
      <xdr:rowOff>5178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21705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9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97038</xdr:rowOff>
    </xdr:from>
    <xdr:to>
      <xdr:col>41</xdr:col>
      <xdr:colOff>101600</xdr:colOff>
      <xdr:row>37</xdr:row>
      <xdr:rowOff>27188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43715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60480</xdr:rowOff>
    </xdr:from>
    <xdr:to>
      <xdr:col>36</xdr:col>
      <xdr:colOff>165100</xdr:colOff>
      <xdr:row>37</xdr:row>
      <xdr:rowOff>162080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7157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153939</xdr:rowOff>
    </xdr:from>
    <xdr:to>
      <xdr:col>55</xdr:col>
      <xdr:colOff>0</xdr:colOff>
      <xdr:row>58</xdr:row>
      <xdr:rowOff>98596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26589"/>
          <a:ext cx="838200" cy="1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109676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3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87525</xdr:rowOff>
    </xdr:from>
    <xdr:to>
      <xdr:col>50</xdr:col>
      <xdr:colOff>114300</xdr:colOff>
      <xdr:row>58</xdr:row>
      <xdr:rowOff>98596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60175"/>
          <a:ext cx="889000" cy="18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23951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87525</xdr:rowOff>
    </xdr:from>
    <xdr:to>
      <xdr:col>45</xdr:col>
      <xdr:colOff>177800</xdr:colOff>
      <xdr:row>58</xdr:row>
      <xdr:rowOff>111060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60175"/>
          <a:ext cx="889000" cy="1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87730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81918</xdr:rowOff>
    </xdr:from>
    <xdr:to>
      <xdr:col>41</xdr:col>
      <xdr:colOff>50800</xdr:colOff>
      <xdr:row>58</xdr:row>
      <xdr:rowOff>111060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26018"/>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20675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77825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103139</xdr:rowOff>
    </xdr:from>
    <xdr:to>
      <xdr:col>55</xdr:col>
      <xdr:colOff>50800</xdr:colOff>
      <xdr:row>58</xdr:row>
      <xdr:rowOff>33289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81566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85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47796</xdr:rowOff>
    </xdr:from>
    <xdr:to>
      <xdr:col>50</xdr:col>
      <xdr:colOff>165100</xdr:colOff>
      <xdr:row>58</xdr:row>
      <xdr:rowOff>149396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140523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36725</xdr:rowOff>
    </xdr:from>
    <xdr:to>
      <xdr:col>46</xdr:col>
      <xdr:colOff>38100</xdr:colOff>
      <xdr:row>57</xdr:row>
      <xdr:rowOff>138325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129452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60260</xdr:rowOff>
    </xdr:from>
    <xdr:to>
      <xdr:col>41</xdr:col>
      <xdr:colOff>101600</xdr:colOff>
      <xdr:row>58</xdr:row>
      <xdr:rowOff>161860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152987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31118</xdr:rowOff>
    </xdr:from>
    <xdr:to>
      <xdr:col>36</xdr:col>
      <xdr:colOff>165100</xdr:colOff>
      <xdr:row>58</xdr:row>
      <xdr:rowOff>132718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123845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70408</xdr:rowOff>
    </xdr:from>
    <xdr:to>
      <xdr:col>55</xdr:col>
      <xdr:colOff>0</xdr:colOff>
      <xdr:row>79</xdr:row>
      <xdr:rowOff>2032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443508"/>
          <a:ext cx="838200" cy="10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56756</xdr:rowOff>
    </xdr:from>
    <xdr:to>
      <xdr:col>50</xdr:col>
      <xdr:colOff>114300</xdr:colOff>
      <xdr:row>78</xdr:row>
      <xdr:rowOff>70408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58406"/>
          <a:ext cx="889000" cy="1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56756</xdr:rowOff>
    </xdr:from>
    <xdr:to>
      <xdr:col>45</xdr:col>
      <xdr:colOff>177800</xdr:colOff>
      <xdr:row>78</xdr:row>
      <xdr:rowOff>96114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258406"/>
          <a:ext cx="889000" cy="2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96114</xdr:rowOff>
    </xdr:from>
    <xdr:to>
      <xdr:col>41</xdr:col>
      <xdr:colOff>50800</xdr:colOff>
      <xdr:row>78</xdr:row>
      <xdr:rowOff>134862</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46921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80408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97159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122682</xdr:rowOff>
    </xdr:from>
    <xdr:to>
      <xdr:col>55</xdr:col>
      <xdr:colOff>50800</xdr:colOff>
      <xdr:row>79</xdr:row>
      <xdr:rowOff>52832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37609</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19608</xdr:rowOff>
    </xdr:from>
    <xdr:to>
      <xdr:col>50</xdr:col>
      <xdr:colOff>165100</xdr:colOff>
      <xdr:row>78</xdr:row>
      <xdr:rowOff>121208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112335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34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5956</xdr:rowOff>
    </xdr:from>
    <xdr:to>
      <xdr:col>46</xdr:col>
      <xdr:colOff>38100</xdr:colOff>
      <xdr:row>77</xdr:row>
      <xdr:rowOff>107556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124083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9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45314</xdr:rowOff>
    </xdr:from>
    <xdr:to>
      <xdr:col>41</xdr:col>
      <xdr:colOff>101600</xdr:colOff>
      <xdr:row>78</xdr:row>
      <xdr:rowOff>146914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138041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84062</xdr:rowOff>
    </xdr:from>
    <xdr:to>
      <xdr:col>36</xdr:col>
      <xdr:colOff>165100</xdr:colOff>
      <xdr:row>79</xdr:row>
      <xdr:rowOff>14212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5339</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4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78516</xdr:rowOff>
    </xdr:from>
    <xdr:to>
      <xdr:col>55</xdr:col>
      <xdr:colOff>0</xdr:colOff>
      <xdr:row>97</xdr:row>
      <xdr:rowOff>19848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366266"/>
          <a:ext cx="838200" cy="2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8418</xdr:rowOff>
    </xdr:from>
    <xdr:to>
      <xdr:col>50</xdr:col>
      <xdr:colOff>114300</xdr:colOff>
      <xdr:row>97</xdr:row>
      <xdr:rowOff>19848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390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8418</xdr:rowOff>
    </xdr:from>
    <xdr:to>
      <xdr:col>45</xdr:col>
      <xdr:colOff>177800</xdr:colOff>
      <xdr:row>97</xdr:row>
      <xdr:rowOff>120416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39068"/>
          <a:ext cx="889000" cy="1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120416</xdr:rowOff>
    </xdr:from>
    <xdr:to>
      <xdr:col>41</xdr:col>
      <xdr:colOff>50800</xdr:colOff>
      <xdr:row>97</xdr:row>
      <xdr:rowOff>164813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51066"/>
          <a:ext cx="889000" cy="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27716</xdr:rowOff>
    </xdr:from>
    <xdr:to>
      <xdr:col>55</xdr:col>
      <xdr:colOff>50800</xdr:colOff>
      <xdr:row>95</xdr:row>
      <xdr:rowOff>129316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3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6143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2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140498</xdr:rowOff>
    </xdr:from>
    <xdr:to>
      <xdr:col>50</xdr:col>
      <xdr:colOff>165100</xdr:colOff>
      <xdr:row>97</xdr:row>
      <xdr:rowOff>70648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61775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69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129068</xdr:rowOff>
    </xdr:from>
    <xdr:to>
      <xdr:col>46</xdr:col>
      <xdr:colOff>38100</xdr:colOff>
      <xdr:row>97</xdr:row>
      <xdr:rowOff>59218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50345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69616</xdr:rowOff>
    </xdr:from>
    <xdr:to>
      <xdr:col>41</xdr:col>
      <xdr:colOff>101600</xdr:colOff>
      <xdr:row>97</xdr:row>
      <xdr:rowOff>171216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162343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114013</xdr:rowOff>
    </xdr:from>
    <xdr:to>
      <xdr:col>36</xdr:col>
      <xdr:colOff>165100</xdr:colOff>
      <xdr:row>98</xdr:row>
      <xdr:rowOff>44163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35290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118028</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33128"/>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117297</xdr:rowOff>
    </xdr:from>
    <xdr:to>
      <xdr:col>76</xdr:col>
      <xdr:colOff>114300</xdr:colOff>
      <xdr:row>38</xdr:row>
      <xdr:rowOff>118028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3239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66548</xdr:rowOff>
    </xdr:from>
    <xdr:to>
      <xdr:col>71</xdr:col>
      <xdr:colOff>177800</xdr:colOff>
      <xdr:row>38</xdr:row>
      <xdr:rowOff>117297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58164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41795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2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100591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67228</xdr:rowOff>
    </xdr:from>
    <xdr:to>
      <xdr:col>76</xdr:col>
      <xdr:colOff>165100</xdr:colOff>
      <xdr:row>38</xdr:row>
      <xdr:rowOff>168828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159955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66497</xdr:rowOff>
    </xdr:from>
    <xdr:to>
      <xdr:col>72</xdr:col>
      <xdr:colOff>38100</xdr:colOff>
      <xdr:row>38</xdr:row>
      <xdr:rowOff>168097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159224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15748</xdr:rowOff>
    </xdr:from>
    <xdr:to>
      <xdr:col>67</xdr:col>
      <xdr:colOff>101600</xdr:colOff>
      <xdr:row>38</xdr:row>
      <xdr:rowOff>117348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108475</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81064</xdr:rowOff>
    </xdr:from>
    <xdr:to>
      <xdr:col>85</xdr:col>
      <xdr:colOff>127000</xdr:colOff>
      <xdr:row>75</xdr:row>
      <xdr:rowOff>89560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939814"/>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81064</xdr:rowOff>
    </xdr:from>
    <xdr:to>
      <xdr:col>81</xdr:col>
      <xdr:colOff>50800</xdr:colOff>
      <xdr:row>75</xdr:row>
      <xdr:rowOff>101740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939814"/>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101740</xdr:rowOff>
    </xdr:from>
    <xdr:to>
      <xdr:col>76</xdr:col>
      <xdr:colOff>114300</xdr:colOff>
      <xdr:row>75</xdr:row>
      <xdr:rowOff>123520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960490"/>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123520</xdr:rowOff>
    </xdr:from>
    <xdr:to>
      <xdr:col>71</xdr:col>
      <xdr:colOff>177800</xdr:colOff>
      <xdr:row>75</xdr:row>
      <xdr:rowOff>131687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82270"/>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38760</xdr:rowOff>
    </xdr:from>
    <xdr:to>
      <xdr:col>85</xdr:col>
      <xdr:colOff>177800</xdr:colOff>
      <xdr:row>75</xdr:row>
      <xdr:rowOff>140360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8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17187</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8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30264</xdr:rowOff>
    </xdr:from>
    <xdr:to>
      <xdr:col>81</xdr:col>
      <xdr:colOff>101600</xdr:colOff>
      <xdr:row>75</xdr:row>
      <xdr:rowOff>131864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8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122992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9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50940</xdr:rowOff>
    </xdr:from>
    <xdr:to>
      <xdr:col>76</xdr:col>
      <xdr:colOff>165100</xdr:colOff>
      <xdr:row>75</xdr:row>
      <xdr:rowOff>152540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9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143667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0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72720</xdr:rowOff>
    </xdr:from>
    <xdr:to>
      <xdr:col>72</xdr:col>
      <xdr:colOff>38100</xdr:colOff>
      <xdr:row>76</xdr:row>
      <xdr:rowOff>2871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931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19397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7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80887</xdr:rowOff>
    </xdr:from>
    <xdr:to>
      <xdr:col>67</xdr:col>
      <xdr:colOff>101600</xdr:colOff>
      <xdr:row>76</xdr:row>
      <xdr:rowOff>11037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9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27564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71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88869</xdr:rowOff>
    </xdr:from>
    <xdr:to>
      <xdr:col>85</xdr:col>
      <xdr:colOff>127000</xdr:colOff>
      <xdr:row>98</xdr:row>
      <xdr:rowOff>7798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548069"/>
          <a:ext cx="838200" cy="26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88869</xdr:rowOff>
    </xdr:from>
    <xdr:to>
      <xdr:col>81</xdr:col>
      <xdr:colOff>50800</xdr:colOff>
      <xdr:row>99</xdr:row>
      <xdr:rowOff>42545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548069"/>
          <a:ext cx="889000" cy="46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42545</xdr:rowOff>
    </xdr:from>
    <xdr:to>
      <xdr:col>76</xdr:col>
      <xdr:colOff>114300</xdr:colOff>
      <xdr:row>99</xdr:row>
      <xdr:rowOff>64196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7016095"/>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121168</xdr:rowOff>
    </xdr:from>
    <xdr:to>
      <xdr:col>71</xdr:col>
      <xdr:colOff>177800</xdr:colOff>
      <xdr:row>99</xdr:row>
      <xdr:rowOff>64196</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23268"/>
          <a:ext cx="889000" cy="1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101806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44003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128448</xdr:rowOff>
    </xdr:from>
    <xdr:to>
      <xdr:col>85</xdr:col>
      <xdr:colOff>177800</xdr:colOff>
      <xdr:row>98</xdr:row>
      <xdr:rowOff>58598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106875</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38069</xdr:rowOff>
    </xdr:from>
    <xdr:to>
      <xdr:col>81</xdr:col>
      <xdr:colOff>101600</xdr:colOff>
      <xdr:row>96</xdr:row>
      <xdr:rowOff>139669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130796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5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163195</xdr:rowOff>
    </xdr:from>
    <xdr:to>
      <xdr:col>76</xdr:col>
      <xdr:colOff>165100</xdr:colOff>
      <xdr:row>99</xdr:row>
      <xdr:rowOff>93345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84472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5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13396</xdr:rowOff>
    </xdr:from>
    <xdr:to>
      <xdr:col>72</xdr:col>
      <xdr:colOff>38100</xdr:colOff>
      <xdr:row>99</xdr:row>
      <xdr:rowOff>114996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106123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70368</xdr:rowOff>
    </xdr:from>
    <xdr:to>
      <xdr:col>67</xdr:col>
      <xdr:colOff>101600</xdr:colOff>
      <xdr:row>99</xdr:row>
      <xdr:rowOff>518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163095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109982</xdr:rowOff>
    </xdr:from>
    <xdr:to>
      <xdr:col>116</xdr:col>
      <xdr:colOff>63500</xdr:colOff>
      <xdr:row>36</xdr:row>
      <xdr:rowOff>254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11073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109982</xdr:rowOff>
    </xdr:from>
    <xdr:to>
      <xdr:col>111</xdr:col>
      <xdr:colOff>177800</xdr:colOff>
      <xdr:row>35</xdr:row>
      <xdr:rowOff>111445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110732"/>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56124</xdr:rowOff>
    </xdr:from>
    <xdr:to>
      <xdr:col>107</xdr:col>
      <xdr:colOff>50800</xdr:colOff>
      <xdr:row>35</xdr:row>
      <xdr:rowOff>111445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056874"/>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104541</xdr:rowOff>
    </xdr:from>
    <xdr:to>
      <xdr:col>102</xdr:col>
      <xdr:colOff>114300</xdr:colOff>
      <xdr:row>35</xdr:row>
      <xdr:rowOff>56124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762391"/>
          <a:ext cx="889000" cy="29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120904</xdr:rowOff>
    </xdr:from>
    <xdr:to>
      <xdr:col>116</xdr:col>
      <xdr:colOff>114300</xdr:colOff>
      <xdr:row>36</xdr:row>
      <xdr:rowOff>51054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143781</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59182</xdr:rowOff>
    </xdr:from>
    <xdr:to>
      <xdr:col>112</xdr:col>
      <xdr:colOff>38100</xdr:colOff>
      <xdr:row>35</xdr:row>
      <xdr:rowOff>160782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5859</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8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60645</xdr:rowOff>
    </xdr:from>
    <xdr:to>
      <xdr:col>107</xdr:col>
      <xdr:colOff>101600</xdr:colOff>
      <xdr:row>35</xdr:row>
      <xdr:rowOff>162245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06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7322</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67111" y="583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5324</xdr:rowOff>
    </xdr:from>
    <xdr:to>
      <xdr:col>102</xdr:col>
      <xdr:colOff>165100</xdr:colOff>
      <xdr:row>35</xdr:row>
      <xdr:rowOff>106924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0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123451</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278111" y="578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53741</xdr:rowOff>
    </xdr:from>
    <xdr:to>
      <xdr:col>98</xdr:col>
      <xdr:colOff>38100</xdr:colOff>
      <xdr:row>33</xdr:row>
      <xdr:rowOff>155341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418</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389111" y="548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108976</xdr:rowOff>
    </xdr:from>
    <xdr:to>
      <xdr:col>116</xdr:col>
      <xdr:colOff>63500</xdr:colOff>
      <xdr:row>56</xdr:row>
      <xdr:rowOff>116840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71017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116840</xdr:rowOff>
    </xdr:from>
    <xdr:to>
      <xdr:col>111</xdr:col>
      <xdr:colOff>177800</xdr:colOff>
      <xdr:row>56</xdr:row>
      <xdr:rowOff>131196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1804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131196</xdr:rowOff>
    </xdr:from>
    <xdr:to>
      <xdr:col>107</xdr:col>
      <xdr:colOff>50800</xdr:colOff>
      <xdr:row>56</xdr:row>
      <xdr:rowOff>137688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732396"/>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161646</xdr:rowOff>
    </xdr:from>
    <xdr:to>
      <xdr:col>102</xdr:col>
      <xdr:colOff>114300</xdr:colOff>
      <xdr:row>56</xdr:row>
      <xdr:rowOff>137688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248496"/>
          <a:ext cx="889000" cy="4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83832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58176</xdr:rowOff>
    </xdr:from>
    <xdr:to>
      <xdr:col>116</xdr:col>
      <xdr:colOff>114300</xdr:colOff>
      <xdr:row>56</xdr:row>
      <xdr:rowOff>159776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65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81053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5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66040</xdr:rowOff>
    </xdr:from>
    <xdr:to>
      <xdr:col>112</xdr:col>
      <xdr:colOff>38100</xdr:colOff>
      <xdr:row>56</xdr:row>
      <xdr:rowOff>167640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12717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80396</xdr:rowOff>
    </xdr:from>
    <xdr:to>
      <xdr:col>107</xdr:col>
      <xdr:colOff>101600</xdr:colOff>
      <xdr:row>57</xdr:row>
      <xdr:rowOff>10546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6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27073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4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86888</xdr:rowOff>
    </xdr:from>
    <xdr:to>
      <xdr:col>102</xdr:col>
      <xdr:colOff>165100</xdr:colOff>
      <xdr:row>57</xdr:row>
      <xdr:rowOff>17038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33565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46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110846</xdr:rowOff>
    </xdr:from>
    <xdr:to>
      <xdr:col>98</xdr:col>
      <xdr:colOff>38100</xdr:colOff>
      <xdr:row>54</xdr:row>
      <xdr:rowOff>40996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57523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89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83655</xdr:rowOff>
    </xdr:from>
    <xdr:to>
      <xdr:col>116</xdr:col>
      <xdr:colOff>63500</xdr:colOff>
      <xdr:row>74</xdr:row>
      <xdr:rowOff>156559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770955"/>
          <a:ext cx="8382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137909</xdr:rowOff>
    </xdr:from>
    <xdr:to>
      <xdr:col>111</xdr:col>
      <xdr:colOff>177800</xdr:colOff>
      <xdr:row>74</xdr:row>
      <xdr:rowOff>156559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25209"/>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137909</xdr:rowOff>
    </xdr:from>
    <xdr:to>
      <xdr:col>107</xdr:col>
      <xdr:colOff>50800</xdr:colOff>
      <xdr:row>75</xdr:row>
      <xdr:rowOff>17761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25209"/>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17761</xdr:rowOff>
    </xdr:from>
    <xdr:to>
      <xdr:col>102</xdr:col>
      <xdr:colOff>114300</xdr:colOff>
      <xdr:row>75</xdr:row>
      <xdr:rowOff>45783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76511"/>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32855</xdr:rowOff>
    </xdr:from>
    <xdr:to>
      <xdr:col>116</xdr:col>
      <xdr:colOff>114300</xdr:colOff>
      <xdr:row>74</xdr:row>
      <xdr:rowOff>134455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55732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5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105759</xdr:rowOff>
    </xdr:from>
    <xdr:to>
      <xdr:col>112</xdr:col>
      <xdr:colOff>38100</xdr:colOff>
      <xdr:row>75</xdr:row>
      <xdr:rowOff>35909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7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52436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87109</xdr:rowOff>
    </xdr:from>
    <xdr:to>
      <xdr:col>107</xdr:col>
      <xdr:colOff>101600</xdr:colOff>
      <xdr:row>75</xdr:row>
      <xdr:rowOff>17259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33786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138411</xdr:rowOff>
    </xdr:from>
    <xdr:to>
      <xdr:col>102</xdr:col>
      <xdr:colOff>165100</xdr:colOff>
      <xdr:row>75</xdr:row>
      <xdr:rowOff>68561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85088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166433</xdr:rowOff>
    </xdr:from>
    <xdr:to>
      <xdr:col>98</xdr:col>
      <xdr:colOff>38100</xdr:colOff>
      <xdr:row>75</xdr:row>
      <xdr:rowOff>96583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113110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住民一人当たりコストで最も大きな割合を占めるのは補助費等（住民一人当たり</a:t>
          </a:r>
          <a:r>
            <a:rPr kumimoji="1" lang="en-US" altLang="ja-JP" sz="1100" b="0" i="0" baseline="0">
              <a:solidFill>
                <a:schemeClr val="dk1"/>
              </a:solidFill>
              <a:effectLst/>
              <a:latin typeface="+mn-lt"/>
              <a:ea typeface="+mn-ea"/>
              <a:cs typeface="+mn-cs"/>
            </a:rPr>
            <a:t>105,976</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依然として、病院事業への補助金や一部事務組合等への負担金については多額であり、類似団体平均との比較でも若干ではあるが上回っている。今後も病院事業の経営改善を図るとともに、町単補助事業についても精査</a:t>
          </a:r>
          <a:r>
            <a:rPr kumimoji="1" lang="ja-JP" altLang="en-US" sz="1100" b="0" i="0" baseline="0">
              <a:solidFill>
                <a:schemeClr val="dk1"/>
              </a:solidFill>
              <a:effectLst/>
              <a:latin typeface="+mn-lt"/>
              <a:ea typeface="+mn-ea"/>
              <a:cs typeface="+mn-cs"/>
            </a:rPr>
            <a:t>を行い</a:t>
          </a:r>
          <a:r>
            <a:rPr kumimoji="1" lang="ja-JP" altLang="ja-JP" sz="1100" b="0" i="0" baseline="0">
              <a:solidFill>
                <a:schemeClr val="dk1"/>
              </a:solidFill>
              <a:effectLst/>
              <a:latin typeface="+mn-lt"/>
              <a:ea typeface="+mn-ea"/>
              <a:cs typeface="+mn-cs"/>
            </a:rPr>
            <a:t>、見直しに取り組んでいく。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次いで、大きな割合を占めるのは</a:t>
          </a:r>
          <a:r>
            <a:rPr kumimoji="1" lang="ja-JP" altLang="en-US" sz="1100" b="0" i="0" baseline="0">
              <a:solidFill>
                <a:schemeClr val="dk1"/>
              </a:solidFill>
              <a:effectLst/>
              <a:latin typeface="+mn-lt"/>
              <a:ea typeface="+mn-ea"/>
              <a:cs typeface="+mn-cs"/>
            </a:rPr>
            <a:t>物件</a:t>
          </a:r>
          <a:r>
            <a:rPr kumimoji="1" lang="ja-JP" altLang="ja-JP" sz="1100" b="0" i="0" baseline="0">
              <a:solidFill>
                <a:schemeClr val="dk1"/>
              </a:solidFill>
              <a:effectLst/>
              <a:latin typeface="+mn-lt"/>
              <a:ea typeface="+mn-ea"/>
              <a:cs typeface="+mn-cs"/>
            </a:rPr>
            <a:t>費（住民一人当たり</a:t>
          </a:r>
          <a:r>
            <a:rPr kumimoji="1" lang="en-US" altLang="ja-JP" sz="1100" b="0" i="0" baseline="0">
              <a:solidFill>
                <a:schemeClr val="dk1"/>
              </a:solidFill>
              <a:effectLst/>
              <a:latin typeface="+mn-lt"/>
              <a:ea typeface="+mn-ea"/>
              <a:cs typeface="+mn-cs"/>
            </a:rPr>
            <a:t>86,615</a:t>
          </a:r>
          <a:r>
            <a:rPr kumimoji="1" lang="ja-JP" altLang="ja-JP" sz="1100" b="0" i="0" baseline="0">
              <a:solidFill>
                <a:schemeClr val="dk1"/>
              </a:solidFill>
              <a:effectLst/>
              <a:latin typeface="+mn-lt"/>
              <a:ea typeface="+mn-ea"/>
              <a:cs typeface="+mn-cs"/>
            </a:rPr>
            <a:t>円）で、昨年度からは</a:t>
          </a:r>
          <a:r>
            <a:rPr kumimoji="1" lang="en-US" altLang="ja-JP" sz="1100" b="0" i="0" baseline="0">
              <a:solidFill>
                <a:schemeClr val="dk1"/>
              </a:solidFill>
              <a:effectLst/>
              <a:latin typeface="+mn-lt"/>
              <a:ea typeface="+mn-ea"/>
              <a:cs typeface="+mn-cs"/>
            </a:rPr>
            <a:t>8,516</a:t>
          </a:r>
          <a:r>
            <a:rPr kumimoji="1" lang="ja-JP" altLang="ja-JP" sz="1100" b="0" i="0" baseline="0">
              <a:solidFill>
                <a:schemeClr val="dk1"/>
              </a:solidFill>
              <a:effectLst/>
              <a:latin typeface="+mn-lt"/>
              <a:ea typeface="+mn-ea"/>
              <a:cs typeface="+mn-cs"/>
            </a:rPr>
            <a:t>円の増とな</a:t>
          </a:r>
          <a:r>
            <a:rPr kumimoji="1" lang="ja-JP" altLang="en-US" sz="1100" b="0" i="0" baseline="0">
              <a:solidFill>
                <a:schemeClr val="dk1"/>
              </a:solidFill>
              <a:effectLst/>
              <a:latin typeface="+mn-lt"/>
              <a:ea typeface="+mn-ea"/>
              <a:cs typeface="+mn-cs"/>
            </a:rPr>
            <a:t>っているが</a:t>
          </a:r>
          <a:r>
            <a:rPr kumimoji="1" lang="ja-JP" altLang="ja-JP" sz="1100" b="0" i="0" baseline="0">
              <a:solidFill>
                <a:schemeClr val="dk1"/>
              </a:solidFill>
              <a:effectLst/>
              <a:latin typeface="+mn-lt"/>
              <a:ea typeface="+mn-ea"/>
              <a:cs typeface="+mn-cs"/>
            </a:rPr>
            <a:t>、類似団体平均との比較において</a:t>
          </a:r>
          <a:r>
            <a:rPr kumimoji="1" lang="ja-JP" altLang="en-US" sz="1100" b="0" i="0" baseline="0">
              <a:solidFill>
                <a:schemeClr val="dk1"/>
              </a:solidFill>
              <a:effectLst/>
              <a:latin typeface="+mn-lt"/>
              <a:ea typeface="+mn-ea"/>
              <a:cs typeface="+mn-cs"/>
            </a:rPr>
            <a:t>は下</a:t>
          </a:r>
          <a:r>
            <a:rPr kumimoji="1" lang="ja-JP" altLang="ja-JP" sz="1100" b="0" i="0" baseline="0">
              <a:solidFill>
                <a:schemeClr val="dk1"/>
              </a:solidFill>
              <a:effectLst/>
              <a:latin typeface="+mn-lt"/>
              <a:ea typeface="+mn-ea"/>
              <a:cs typeface="+mn-cs"/>
            </a:rPr>
            <a:t>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このほか、</a:t>
          </a:r>
          <a:r>
            <a:rPr kumimoji="1" lang="ja-JP" altLang="ja-JP" sz="1100" b="0" i="0" baseline="0">
              <a:solidFill>
                <a:schemeClr val="dk1"/>
              </a:solidFill>
              <a:effectLst/>
              <a:latin typeface="+mn-lt"/>
              <a:ea typeface="+mn-ea"/>
              <a:cs typeface="+mn-cs"/>
            </a:rPr>
            <a:t>扶助費（住民一人当たり</a:t>
          </a:r>
          <a:r>
            <a:rPr kumimoji="1" lang="en-US" altLang="ja-JP" sz="1100" b="0" i="0" baseline="0">
              <a:solidFill>
                <a:schemeClr val="dk1"/>
              </a:solidFill>
              <a:effectLst/>
              <a:latin typeface="+mn-lt"/>
              <a:ea typeface="+mn-ea"/>
              <a:cs typeface="+mn-cs"/>
            </a:rPr>
            <a:t>81,089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も大きな割合を占めており</a:t>
          </a:r>
          <a:r>
            <a:rPr kumimoji="1" lang="ja-JP" altLang="ja-JP" sz="1100" b="0" i="0" baseline="0">
              <a:solidFill>
                <a:schemeClr val="dk1"/>
              </a:solidFill>
              <a:effectLst/>
              <a:latin typeface="+mn-lt"/>
              <a:ea typeface="+mn-ea"/>
              <a:cs typeface="+mn-cs"/>
            </a:rPr>
            <a:t>、昨年度からは</a:t>
          </a:r>
          <a:r>
            <a:rPr kumimoji="1" lang="en-US" altLang="ja-JP" sz="1100" b="0" i="0" baseline="0">
              <a:solidFill>
                <a:schemeClr val="dk1"/>
              </a:solidFill>
              <a:effectLst/>
              <a:latin typeface="+mn-lt"/>
              <a:ea typeface="+mn-ea"/>
              <a:cs typeface="+mn-cs"/>
            </a:rPr>
            <a:t>11,611</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ったものの</a:t>
          </a:r>
          <a:r>
            <a:rPr kumimoji="1" lang="ja-JP" altLang="ja-JP" sz="1100" b="0" i="0" baseline="0">
              <a:solidFill>
                <a:schemeClr val="dk1"/>
              </a:solidFill>
              <a:effectLst/>
              <a:latin typeface="+mn-lt"/>
              <a:ea typeface="+mn-ea"/>
              <a:cs typeface="+mn-cs"/>
            </a:rPr>
            <a:t>、類似団体平均との比較において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若干上回っている。国の補助事業等に係る扶助費が多くを占めており、経費の削減は困難であるが、町単独の扶助費についてはその効果等を検証し、見直しを図っていく。人件費（住民一人当たり</a:t>
          </a:r>
          <a:r>
            <a:rPr kumimoji="1" lang="en-US" altLang="ja-JP" sz="1100" b="0" i="0" baseline="0">
              <a:solidFill>
                <a:schemeClr val="dk1"/>
              </a:solidFill>
              <a:effectLst/>
              <a:latin typeface="+mn-lt"/>
              <a:ea typeface="+mn-ea"/>
              <a:cs typeface="+mn-cs"/>
            </a:rPr>
            <a:t>76,523</a:t>
          </a:r>
          <a:r>
            <a:rPr kumimoji="1" lang="ja-JP" altLang="ja-JP" sz="1100" b="0" i="0" baseline="0">
              <a:solidFill>
                <a:schemeClr val="dk1"/>
              </a:solidFill>
              <a:effectLst/>
              <a:latin typeface="+mn-lt"/>
              <a:ea typeface="+mn-ea"/>
              <a:cs typeface="+mn-cs"/>
            </a:rPr>
            <a:t>円）については</a:t>
          </a:r>
          <a:r>
            <a:rPr kumimoji="1" lang="ja-JP" altLang="en-US" sz="1100" b="0" i="0" baseline="0">
              <a:solidFill>
                <a:schemeClr val="dk1"/>
              </a:solidFill>
              <a:effectLst/>
              <a:latin typeface="+mn-lt"/>
              <a:ea typeface="+mn-ea"/>
              <a:cs typeface="+mn-cs"/>
            </a:rPr>
            <a:t>昨年度から</a:t>
          </a:r>
          <a:r>
            <a:rPr kumimoji="1" lang="ja-JP" altLang="ja-JP" sz="1100" b="0" i="0" baseline="0">
              <a:solidFill>
                <a:schemeClr val="dk1"/>
              </a:solidFill>
              <a:effectLst/>
              <a:latin typeface="+mn-lt"/>
              <a:ea typeface="+mn-ea"/>
              <a:cs typeface="+mn-cs"/>
            </a:rPr>
            <a:t>増となったが、類似団体平均との比較では下回っており、今後も適正な人事管理及び給与の運用に努めていく。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富山県上市町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19,228
18,985
236.71
11,179,042
10,870,037
282,121
6,391,677
7,701,072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14.8
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70739</xdr:rowOff>
    </xdr:from>
    <xdr:to>
      <xdr:col>24</xdr:col>
      <xdr:colOff>63500</xdr:colOff>
      <xdr:row>38</xdr:row>
      <xdr:rowOff>33401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4389"/>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167894</xdr:rowOff>
    </xdr:from>
    <xdr:to>
      <xdr:col>19</xdr:col>
      <xdr:colOff>177800</xdr:colOff>
      <xdr:row>38</xdr:row>
      <xdr:rowOff>33401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11544"/>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121412</xdr:rowOff>
    </xdr:from>
    <xdr:to>
      <xdr:col>15</xdr:col>
      <xdr:colOff>50800</xdr:colOff>
      <xdr:row>37</xdr:row>
      <xdr:rowOff>167894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65062"/>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121412</xdr:rowOff>
    </xdr:from>
    <xdr:to>
      <xdr:col>10</xdr:col>
      <xdr:colOff>114300</xdr:colOff>
      <xdr:row>38</xdr:row>
      <xdr:rowOff>20828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506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19939</xdr:rowOff>
    </xdr:from>
    <xdr:to>
      <xdr:col>24</xdr:col>
      <xdr:colOff>114300</xdr:colOff>
      <xdr:row>37</xdr:row>
      <xdr:rowOff>121539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169816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154051</xdr:rowOff>
    </xdr:from>
    <xdr:to>
      <xdr:col>20</xdr:col>
      <xdr:colOff>38100</xdr:colOff>
      <xdr:row>38</xdr:row>
      <xdr:rowOff>84201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75328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117094</xdr:rowOff>
    </xdr:from>
    <xdr:to>
      <xdr:col>15</xdr:col>
      <xdr:colOff>101600</xdr:colOff>
      <xdr:row>38</xdr:row>
      <xdr:rowOff>47244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38371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70612</xdr:rowOff>
    </xdr:from>
    <xdr:to>
      <xdr:col>10</xdr:col>
      <xdr:colOff>165100</xdr:colOff>
      <xdr:row>38</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17289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88155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65862</xdr:rowOff>
    </xdr:from>
    <xdr:to>
      <xdr:col>24</xdr:col>
      <xdr:colOff>63500</xdr:colOff>
      <xdr:row>58</xdr:row>
      <xdr:rowOff>132559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9962"/>
          <a:ext cx="8382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61583</xdr:rowOff>
    </xdr:from>
    <xdr:to>
      <xdr:col>19</xdr:col>
      <xdr:colOff>177800</xdr:colOff>
      <xdr:row>58</xdr:row>
      <xdr:rowOff>65862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48433"/>
          <a:ext cx="889000" cy="8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61583</xdr:rowOff>
    </xdr:from>
    <xdr:to>
      <xdr:col>15</xdr:col>
      <xdr:colOff>50800</xdr:colOff>
      <xdr:row>59</xdr:row>
      <xdr:rowOff>36116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48433"/>
          <a:ext cx="889000" cy="10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5905</xdr:rowOff>
    </xdr:from>
    <xdr:to>
      <xdr:col>10</xdr:col>
      <xdr:colOff>114300</xdr:colOff>
      <xdr:row>59</xdr:row>
      <xdr:rowOff>36116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21455"/>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120693</xdr:rowOff>
    </xdr:from>
    <xdr:to>
      <xdr:col>10</xdr:col>
      <xdr:colOff>165100</xdr:colOff>
      <xdr:row>58</xdr:row>
      <xdr:rowOff>50843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67370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70036</xdr:rowOff>
    </xdr:from>
    <xdr:to>
      <xdr:col>6</xdr:col>
      <xdr:colOff>38100</xdr:colOff>
      <xdr:row>58</xdr:row>
      <xdr:rowOff>186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81759</xdr:rowOff>
    </xdr:from>
    <xdr:to>
      <xdr:col>24</xdr:col>
      <xdr:colOff>114300</xdr:colOff>
      <xdr:row>59</xdr:row>
      <xdr:rowOff>11909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168136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15062</xdr:rowOff>
    </xdr:from>
    <xdr:to>
      <xdr:col>20</xdr:col>
      <xdr:colOff>38100</xdr:colOff>
      <xdr:row>58</xdr:row>
      <xdr:rowOff>116662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107789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10783</xdr:rowOff>
    </xdr:from>
    <xdr:to>
      <xdr:col>15</xdr:col>
      <xdr:colOff>101600</xdr:colOff>
      <xdr:row>53</xdr:row>
      <xdr:rowOff>112383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9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103510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9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156766</xdr:rowOff>
    </xdr:from>
    <xdr:to>
      <xdr:col>10</xdr:col>
      <xdr:colOff>165100</xdr:colOff>
      <xdr:row>59</xdr:row>
      <xdr:rowOff>86916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78043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126555</xdr:rowOff>
    </xdr:from>
    <xdr:to>
      <xdr:col>6</xdr:col>
      <xdr:colOff>38100</xdr:colOff>
      <xdr:row>59</xdr:row>
      <xdr:rowOff>56705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47832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59233</xdr:rowOff>
    </xdr:from>
    <xdr:to>
      <xdr:col>24</xdr:col>
      <xdr:colOff>63500</xdr:colOff>
      <xdr:row>75</xdr:row>
      <xdr:rowOff>85890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17983"/>
          <a:ext cx="8382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25709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85890</xdr:rowOff>
    </xdr:from>
    <xdr:to>
      <xdr:col>19</xdr:col>
      <xdr:colOff>177800</xdr:colOff>
      <xdr:row>76</xdr:row>
      <xdr:rowOff>138722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44640"/>
          <a:ext cx="8890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138722</xdr:rowOff>
    </xdr:from>
    <xdr:to>
      <xdr:col>15</xdr:col>
      <xdr:colOff>50800</xdr:colOff>
      <xdr:row>77</xdr:row>
      <xdr:rowOff>53353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68922"/>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53353</xdr:rowOff>
    </xdr:from>
    <xdr:to>
      <xdr:col>10</xdr:col>
      <xdr:colOff>114300</xdr:colOff>
      <xdr:row>77</xdr:row>
      <xdr:rowOff>88176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55003"/>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8433</xdr:rowOff>
    </xdr:from>
    <xdr:to>
      <xdr:col>24</xdr:col>
      <xdr:colOff>114300</xdr:colOff>
      <xdr:row>75</xdr:row>
      <xdr:rowOff>110033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31310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35090</xdr:rowOff>
    </xdr:from>
    <xdr:to>
      <xdr:col>20</xdr:col>
      <xdr:colOff>38100</xdr:colOff>
      <xdr:row>75</xdr:row>
      <xdr:rowOff>136690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127816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98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87922</xdr:rowOff>
    </xdr:from>
    <xdr:to>
      <xdr:col>15</xdr:col>
      <xdr:colOff>101600</xdr:colOff>
      <xdr:row>77</xdr:row>
      <xdr:rowOff>18072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34599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2553</xdr:rowOff>
    </xdr:from>
    <xdr:to>
      <xdr:col>10</xdr:col>
      <xdr:colOff>165100</xdr:colOff>
      <xdr:row>77</xdr:row>
      <xdr:rowOff>104153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120680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7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37376</xdr:rowOff>
    </xdr:from>
    <xdr:to>
      <xdr:col>6</xdr:col>
      <xdr:colOff>38100</xdr:colOff>
      <xdr:row>77</xdr:row>
      <xdr:rowOff>138976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155503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1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59987</xdr:rowOff>
    </xdr:from>
    <xdr:to>
      <xdr:col>24</xdr:col>
      <xdr:colOff>63500</xdr:colOff>
      <xdr:row>92</xdr:row>
      <xdr:rowOff>79876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33387"/>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79876</xdr:rowOff>
    </xdr:from>
    <xdr:to>
      <xdr:col>19</xdr:col>
      <xdr:colOff>177800</xdr:colOff>
      <xdr:row>93</xdr:row>
      <xdr:rowOff>69292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85327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92747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69292</xdr:rowOff>
    </xdr:from>
    <xdr:to>
      <xdr:col>15</xdr:col>
      <xdr:colOff>50800</xdr:colOff>
      <xdr:row>94</xdr:row>
      <xdr:rowOff>57358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14142"/>
          <a:ext cx="889000" cy="1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162974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57358</xdr:rowOff>
    </xdr:from>
    <xdr:to>
      <xdr:col>10</xdr:col>
      <xdr:colOff>114300</xdr:colOff>
      <xdr:row>94</xdr:row>
      <xdr:rowOff>162971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173658"/>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9187</xdr:rowOff>
    </xdr:from>
    <xdr:to>
      <xdr:col>24</xdr:col>
      <xdr:colOff>114300</xdr:colOff>
      <xdr:row>92</xdr:row>
      <xdr:rowOff>110787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7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32064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29076</xdr:rowOff>
    </xdr:from>
    <xdr:to>
      <xdr:col>20</xdr:col>
      <xdr:colOff>38100</xdr:colOff>
      <xdr:row>92</xdr:row>
      <xdr:rowOff>130676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8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147203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5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18492</xdr:rowOff>
    </xdr:from>
    <xdr:to>
      <xdr:col>15</xdr:col>
      <xdr:colOff>101600</xdr:colOff>
      <xdr:row>93</xdr:row>
      <xdr:rowOff>120092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136619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6558</xdr:rowOff>
    </xdr:from>
    <xdr:to>
      <xdr:col>10</xdr:col>
      <xdr:colOff>165100</xdr:colOff>
      <xdr:row>94</xdr:row>
      <xdr:rowOff>108158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124685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8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112171</xdr:rowOff>
    </xdr:from>
    <xdr:to>
      <xdr:col>6</xdr:col>
      <xdr:colOff>38100</xdr:colOff>
      <xdr:row>95</xdr:row>
      <xdr:rowOff>42321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58848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23571</xdr:rowOff>
    </xdr:from>
    <xdr:to>
      <xdr:col>55</xdr:col>
      <xdr:colOff>0</xdr:colOff>
      <xdr:row>33</xdr:row>
      <xdr:rowOff>78435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681421"/>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151909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4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164389</xdr:rowOff>
    </xdr:from>
    <xdr:to>
      <xdr:col>50</xdr:col>
      <xdr:colOff>114300</xdr:colOff>
      <xdr:row>33</xdr:row>
      <xdr:rowOff>23571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65078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169740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164389</xdr:rowOff>
    </xdr:from>
    <xdr:to>
      <xdr:col>45</xdr:col>
      <xdr:colOff>177800</xdr:colOff>
      <xdr:row>33</xdr:row>
      <xdr:rowOff>80721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65078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80721</xdr:rowOff>
    </xdr:from>
    <xdr:to>
      <xdr:col>41</xdr:col>
      <xdr:colOff>50800</xdr:colOff>
      <xdr:row>33</xdr:row>
      <xdr:rowOff>90322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573857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161053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12463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27635</xdr:rowOff>
    </xdr:from>
    <xdr:to>
      <xdr:col>55</xdr:col>
      <xdr:colOff>50800</xdr:colOff>
      <xdr:row>33</xdr:row>
      <xdr:rowOff>129235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50512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53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144221</xdr:rowOff>
    </xdr:from>
    <xdr:to>
      <xdr:col>50</xdr:col>
      <xdr:colOff>165100</xdr:colOff>
      <xdr:row>33</xdr:row>
      <xdr:rowOff>74371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90898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0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113589</xdr:rowOff>
    </xdr:from>
    <xdr:to>
      <xdr:col>46</xdr:col>
      <xdr:colOff>38100</xdr:colOff>
      <xdr:row>33</xdr:row>
      <xdr:rowOff>43739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60266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29921</xdr:rowOff>
    </xdr:from>
    <xdr:to>
      <xdr:col>41</xdr:col>
      <xdr:colOff>101600</xdr:colOff>
      <xdr:row>33</xdr:row>
      <xdr:rowOff>131521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148048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4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39522</xdr:rowOff>
    </xdr:from>
    <xdr:to>
      <xdr:col>36</xdr:col>
      <xdr:colOff>165100</xdr:colOff>
      <xdr:row>33</xdr:row>
      <xdr:rowOff>141122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6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157649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4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62865</xdr:rowOff>
    </xdr:from>
    <xdr:to>
      <xdr:col>55</xdr:col>
      <xdr:colOff>0</xdr:colOff>
      <xdr:row>57</xdr:row>
      <xdr:rowOff>80226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35515"/>
          <a:ext cx="838200" cy="1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80226</xdr:rowOff>
    </xdr:from>
    <xdr:to>
      <xdr:col>50</xdr:col>
      <xdr:colOff>114300</xdr:colOff>
      <xdr:row>57</xdr:row>
      <xdr:rowOff>106832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52876"/>
          <a:ext cx="8890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106832</xdr:rowOff>
    </xdr:from>
    <xdr:to>
      <xdr:col>45</xdr:col>
      <xdr:colOff>177800</xdr:colOff>
      <xdr:row>57</xdr:row>
      <xdr:rowOff>108242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9482"/>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2540</xdr:rowOff>
    </xdr:from>
    <xdr:to>
      <xdr:col>41</xdr:col>
      <xdr:colOff>50800</xdr:colOff>
      <xdr:row>57</xdr:row>
      <xdr:rowOff>108242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75190"/>
          <a:ext cx="889000" cy="10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xdr:rowOff>
    </xdr:from>
    <xdr:to>
      <xdr:col>55</xdr:col>
      <xdr:colOff>50800</xdr:colOff>
      <xdr:row>57</xdr:row>
      <xdr:rowOff>113665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161942</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29426</xdr:rowOff>
    </xdr:from>
    <xdr:to>
      <xdr:col>50</xdr:col>
      <xdr:colOff>165100</xdr:colOff>
      <xdr:row>57</xdr:row>
      <xdr:rowOff>131026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122153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56032</xdr:rowOff>
    </xdr:from>
    <xdr:to>
      <xdr:col>46</xdr:col>
      <xdr:colOff>38100</xdr:colOff>
      <xdr:row>57</xdr:row>
      <xdr:rowOff>157632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148759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57442</xdr:rowOff>
    </xdr:from>
    <xdr:to>
      <xdr:col>41</xdr:col>
      <xdr:colOff>101600</xdr:colOff>
      <xdr:row>57</xdr:row>
      <xdr:rowOff>159042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6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123190</xdr:rowOff>
    </xdr:from>
    <xdr:to>
      <xdr:col>36</xdr:col>
      <xdr:colOff>165100</xdr:colOff>
      <xdr:row>57</xdr:row>
      <xdr:rowOff>53340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69867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55575</xdr:rowOff>
    </xdr:from>
    <xdr:to>
      <xdr:col>55</xdr:col>
      <xdr:colOff>0</xdr:colOff>
      <xdr:row>76</xdr:row>
      <xdr:rowOff>76671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14325"/>
          <a:ext cx="838200" cy="1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16354</xdr:rowOff>
    </xdr:from>
    <xdr:to>
      <xdr:col>50</xdr:col>
      <xdr:colOff>114300</xdr:colOff>
      <xdr:row>76</xdr:row>
      <xdr:rowOff>76671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46554"/>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16354</xdr:rowOff>
    </xdr:from>
    <xdr:to>
      <xdr:col>45</xdr:col>
      <xdr:colOff>177800</xdr:colOff>
      <xdr:row>76</xdr:row>
      <xdr:rowOff>84803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46554"/>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127356</xdr:rowOff>
    </xdr:from>
    <xdr:to>
      <xdr:col>41</xdr:col>
      <xdr:colOff>50800</xdr:colOff>
      <xdr:row>76</xdr:row>
      <xdr:rowOff>84803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814656"/>
          <a:ext cx="889000" cy="30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4775</xdr:rowOff>
    </xdr:from>
    <xdr:to>
      <xdr:col>55</xdr:col>
      <xdr:colOff>50800</xdr:colOff>
      <xdr:row>75</xdr:row>
      <xdr:rowOff>106375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27652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25871</xdr:rowOff>
    </xdr:from>
    <xdr:to>
      <xdr:col>50</xdr:col>
      <xdr:colOff>165100</xdr:colOff>
      <xdr:row>76</xdr:row>
      <xdr:rowOff>127471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118598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137004</xdr:rowOff>
    </xdr:from>
    <xdr:to>
      <xdr:col>46</xdr:col>
      <xdr:colOff>38100</xdr:colOff>
      <xdr:row>76</xdr:row>
      <xdr:rowOff>67154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58281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34003</xdr:rowOff>
    </xdr:from>
    <xdr:to>
      <xdr:col>41</xdr:col>
      <xdr:colOff>101600</xdr:colOff>
      <xdr:row>76</xdr:row>
      <xdr:rowOff>135603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152130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76556</xdr:rowOff>
    </xdr:from>
    <xdr:to>
      <xdr:col>36</xdr:col>
      <xdr:colOff>165100</xdr:colOff>
      <xdr:row>75</xdr:row>
      <xdr:rowOff>6706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23233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22943</xdr:rowOff>
    </xdr:from>
    <xdr:to>
      <xdr:col>55</xdr:col>
      <xdr:colOff>0</xdr:colOff>
      <xdr:row>92</xdr:row>
      <xdr:rowOff>48413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796343"/>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171208</xdr:rowOff>
    </xdr:from>
    <xdr:to>
      <xdr:col>50</xdr:col>
      <xdr:colOff>114300</xdr:colOff>
      <xdr:row>92</xdr:row>
      <xdr:rowOff>48413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773158"/>
          <a:ext cx="889000" cy="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171208</xdr:rowOff>
    </xdr:from>
    <xdr:to>
      <xdr:col>45</xdr:col>
      <xdr:colOff>177800</xdr:colOff>
      <xdr:row>93</xdr:row>
      <xdr:rowOff>60567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773158"/>
          <a:ext cx="889000" cy="23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60567</xdr:rowOff>
    </xdr:from>
    <xdr:to>
      <xdr:col>41</xdr:col>
      <xdr:colOff>50800</xdr:colOff>
      <xdr:row>94</xdr:row>
      <xdr:rowOff>10350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005417"/>
          <a:ext cx="889000" cy="1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143593</xdr:rowOff>
    </xdr:from>
    <xdr:to>
      <xdr:col>55</xdr:col>
      <xdr:colOff>50800</xdr:colOff>
      <xdr:row>92</xdr:row>
      <xdr:rowOff>73743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7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166470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5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169063</xdr:rowOff>
    </xdr:from>
    <xdr:to>
      <xdr:col>50</xdr:col>
      <xdr:colOff>165100</xdr:colOff>
      <xdr:row>92</xdr:row>
      <xdr:rowOff>99213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7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115740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5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120408</xdr:rowOff>
    </xdr:from>
    <xdr:to>
      <xdr:col>46</xdr:col>
      <xdr:colOff>38100</xdr:colOff>
      <xdr:row>92</xdr:row>
      <xdr:rowOff>50558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7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67085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9767</xdr:rowOff>
    </xdr:from>
    <xdr:to>
      <xdr:col>41</xdr:col>
      <xdr:colOff>101600</xdr:colOff>
      <xdr:row>93</xdr:row>
      <xdr:rowOff>111367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9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127894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7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131000</xdr:rowOff>
    </xdr:from>
    <xdr:to>
      <xdr:col>36</xdr:col>
      <xdr:colOff>165100</xdr:colOff>
      <xdr:row>94</xdr:row>
      <xdr:rowOff>61150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77677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129315</xdr:rowOff>
    </xdr:from>
    <xdr:to>
      <xdr:col>85</xdr:col>
      <xdr:colOff>127000</xdr:colOff>
      <xdr:row>38</xdr:row>
      <xdr:rowOff>2001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2965"/>
          <a:ext cx="838200" cy="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113460</xdr:rowOff>
    </xdr:from>
    <xdr:to>
      <xdr:col>81</xdr:col>
      <xdr:colOff>50800</xdr:colOff>
      <xdr:row>38</xdr:row>
      <xdr:rowOff>2001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57110"/>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113460</xdr:rowOff>
    </xdr:from>
    <xdr:to>
      <xdr:col>76</xdr:col>
      <xdr:colOff>114300</xdr:colOff>
      <xdr:row>38</xdr:row>
      <xdr:rowOff>14182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711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6720</xdr:rowOff>
    </xdr:from>
    <xdr:to>
      <xdr:col>71</xdr:col>
      <xdr:colOff>177800</xdr:colOff>
      <xdr:row>38</xdr:row>
      <xdr:rowOff>14182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1820"/>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26237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21894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78515</xdr:rowOff>
    </xdr:from>
    <xdr:to>
      <xdr:col>85</xdr:col>
      <xdr:colOff>177800</xdr:colOff>
      <xdr:row>38</xdr:row>
      <xdr:rowOff>8665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164892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122651</xdr:rowOff>
    </xdr:from>
    <xdr:to>
      <xdr:col>81</xdr:col>
      <xdr:colOff>101600</xdr:colOff>
      <xdr:row>38</xdr:row>
      <xdr:rowOff>52801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43928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62660</xdr:rowOff>
    </xdr:from>
    <xdr:to>
      <xdr:col>76</xdr:col>
      <xdr:colOff>165100</xdr:colOff>
      <xdr:row>37</xdr:row>
      <xdr:rowOff>164260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155387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134832</xdr:rowOff>
    </xdr:from>
    <xdr:to>
      <xdr:col>72</xdr:col>
      <xdr:colOff>38100</xdr:colOff>
      <xdr:row>38</xdr:row>
      <xdr:rowOff>64982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56109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127370</xdr:rowOff>
    </xdr:from>
    <xdr:to>
      <xdr:col>67</xdr:col>
      <xdr:colOff>101600</xdr:colOff>
      <xdr:row>38</xdr:row>
      <xdr:rowOff>57521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1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48647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62647</xdr:rowOff>
    </xdr:from>
    <xdr:to>
      <xdr:col>85</xdr:col>
      <xdr:colOff>127000</xdr:colOff>
      <xdr:row>56</xdr:row>
      <xdr:rowOff>14113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92397"/>
          <a:ext cx="838200" cy="1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62647</xdr:rowOff>
    </xdr:from>
    <xdr:to>
      <xdr:col>81</xdr:col>
      <xdr:colOff>50800</xdr:colOff>
      <xdr:row>56</xdr:row>
      <xdr:rowOff>89079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92397"/>
          <a:ext cx="889000" cy="19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89079</xdr:rowOff>
    </xdr:from>
    <xdr:to>
      <xdr:col>76</xdr:col>
      <xdr:colOff>114300</xdr:colOff>
      <xdr:row>57</xdr:row>
      <xdr:rowOff>154959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90279"/>
          <a:ext cx="889000" cy="2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154959</xdr:rowOff>
    </xdr:from>
    <xdr:to>
      <xdr:col>71</xdr:col>
      <xdr:colOff>177800</xdr:colOff>
      <xdr:row>58</xdr:row>
      <xdr:rowOff>9341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7609"/>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77711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114858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134763</xdr:rowOff>
    </xdr:from>
    <xdr:to>
      <xdr:col>85</xdr:col>
      <xdr:colOff>177800</xdr:colOff>
      <xdr:row>56</xdr:row>
      <xdr:rowOff>64913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113190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11847</xdr:rowOff>
    </xdr:from>
    <xdr:to>
      <xdr:col>81</xdr:col>
      <xdr:colOff>101600</xdr:colOff>
      <xdr:row>55</xdr:row>
      <xdr:rowOff>113447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129974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38279</xdr:rowOff>
    </xdr:from>
    <xdr:to>
      <xdr:col>76</xdr:col>
      <xdr:colOff>165100</xdr:colOff>
      <xdr:row>56</xdr:row>
      <xdr:rowOff>139879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131006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104159</xdr:rowOff>
    </xdr:from>
    <xdr:to>
      <xdr:col>72</xdr:col>
      <xdr:colOff>38100</xdr:colOff>
      <xdr:row>58</xdr:row>
      <xdr:rowOff>34309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25436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129991</xdr:rowOff>
    </xdr:from>
    <xdr:to>
      <xdr:col>67</xdr:col>
      <xdr:colOff>101600</xdr:colOff>
      <xdr:row>58</xdr:row>
      <xdr:rowOff>60141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51268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118028</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91128"/>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117297</xdr:rowOff>
    </xdr:from>
    <xdr:to>
      <xdr:col>76</xdr:col>
      <xdr:colOff>114300</xdr:colOff>
      <xdr:row>78</xdr:row>
      <xdr:rowOff>118028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039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66548</xdr:rowOff>
    </xdr:from>
    <xdr:to>
      <xdr:col>71</xdr:col>
      <xdr:colOff>177800</xdr:colOff>
      <xdr:row>78</xdr:row>
      <xdr:rowOff>117297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3964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41795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7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100590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67228</xdr:rowOff>
    </xdr:from>
    <xdr:to>
      <xdr:col>76</xdr:col>
      <xdr:colOff>165100</xdr:colOff>
      <xdr:row>78</xdr:row>
      <xdr:rowOff>168828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159955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3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66497</xdr:rowOff>
    </xdr:from>
    <xdr:to>
      <xdr:col>72</xdr:col>
      <xdr:colOff>38100</xdr:colOff>
      <xdr:row>78</xdr:row>
      <xdr:rowOff>168097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159224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15748</xdr:rowOff>
    </xdr:from>
    <xdr:to>
      <xdr:col>67</xdr:col>
      <xdr:colOff>101600</xdr:colOff>
      <xdr:row>78</xdr:row>
      <xdr:rowOff>117348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108475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81065</xdr:rowOff>
    </xdr:from>
    <xdr:to>
      <xdr:col>85</xdr:col>
      <xdr:colOff>127000</xdr:colOff>
      <xdr:row>95</xdr:row>
      <xdr:rowOff>89560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68815"/>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81065</xdr:rowOff>
    </xdr:from>
    <xdr:to>
      <xdr:col>81</xdr:col>
      <xdr:colOff>50800</xdr:colOff>
      <xdr:row>95</xdr:row>
      <xdr:rowOff>101740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68815"/>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101740</xdr:rowOff>
    </xdr:from>
    <xdr:to>
      <xdr:col>76</xdr:col>
      <xdr:colOff>114300</xdr:colOff>
      <xdr:row>95</xdr:row>
      <xdr:rowOff>123520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89490"/>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123520</xdr:rowOff>
    </xdr:from>
    <xdr:to>
      <xdr:col>71</xdr:col>
      <xdr:colOff>177800</xdr:colOff>
      <xdr:row>95</xdr:row>
      <xdr:rowOff>131687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11270"/>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38760</xdr:rowOff>
    </xdr:from>
    <xdr:to>
      <xdr:col>85</xdr:col>
      <xdr:colOff>177800</xdr:colOff>
      <xdr:row>95</xdr:row>
      <xdr:rowOff>140360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30265</xdr:rowOff>
    </xdr:from>
    <xdr:to>
      <xdr:col>81</xdr:col>
      <xdr:colOff>101600</xdr:colOff>
      <xdr:row>95</xdr:row>
      <xdr:rowOff>131865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122992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50940</xdr:rowOff>
    </xdr:from>
    <xdr:to>
      <xdr:col>76</xdr:col>
      <xdr:colOff>165100</xdr:colOff>
      <xdr:row>95</xdr:row>
      <xdr:rowOff>152540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143667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72720</xdr:rowOff>
    </xdr:from>
    <xdr:to>
      <xdr:col>72</xdr:col>
      <xdr:colOff>38100</xdr:colOff>
      <xdr:row>96</xdr:row>
      <xdr:rowOff>2870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19397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80887</xdr:rowOff>
    </xdr:from>
    <xdr:to>
      <xdr:col>67</xdr:col>
      <xdr:colOff>101600</xdr:colOff>
      <xdr:row>96</xdr:row>
      <xdr:rowOff>11037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27564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住民一人当たりコストで最も大きな割合を占めるのは、民生費（住民一人当たり</a:t>
          </a:r>
          <a:r>
            <a:rPr kumimoji="1" lang="en-US" altLang="ja-JP" sz="1100" b="0" i="0" baseline="0">
              <a:solidFill>
                <a:schemeClr val="dk1"/>
              </a:solidFill>
              <a:effectLst/>
              <a:latin typeface="+mn-lt"/>
              <a:ea typeface="+mn-ea"/>
              <a:cs typeface="+mn-cs"/>
            </a:rPr>
            <a:t>172,836</a:t>
          </a:r>
          <a:r>
            <a:rPr kumimoji="1" lang="ja-JP" altLang="ja-JP" sz="1100" b="0" i="0" baseline="0">
              <a:solidFill>
                <a:schemeClr val="dk1"/>
              </a:solidFill>
              <a:effectLst/>
              <a:latin typeface="+mn-lt"/>
              <a:ea typeface="+mn-ea"/>
              <a:cs typeface="+mn-cs"/>
            </a:rPr>
            <a:t>円）であり、</a:t>
          </a:r>
          <a:r>
            <a:rPr kumimoji="1" lang="ja-JP" altLang="en-US" sz="1100" b="0" i="0" baseline="0">
              <a:solidFill>
                <a:schemeClr val="dk1"/>
              </a:solidFill>
              <a:effectLst/>
              <a:latin typeface="+mn-lt"/>
              <a:ea typeface="+mn-ea"/>
              <a:cs typeface="+mn-cs"/>
            </a:rPr>
            <a:t>保健福祉総合センター長寿命化工事の皆増、電気・ガス・食料品等価格高騰緊急支援給付金の皆増、後期高齢者医療事業特別会計繰出金の増等の影響</a:t>
          </a:r>
          <a:r>
            <a:rPr kumimoji="1" lang="ja-JP" altLang="ja-JP" sz="1100" b="0" i="0" baseline="0">
              <a:solidFill>
                <a:schemeClr val="dk1"/>
              </a:solidFill>
              <a:effectLst/>
              <a:latin typeface="+mn-lt"/>
              <a:ea typeface="+mn-ea"/>
              <a:cs typeface="+mn-cs"/>
            </a:rPr>
            <a:t>から昨年度より</a:t>
          </a:r>
          <a:r>
            <a:rPr kumimoji="1" lang="en-US" altLang="ja-JP" sz="1100" b="0" i="0" baseline="0">
              <a:solidFill>
                <a:schemeClr val="dk1"/>
              </a:solidFill>
              <a:effectLst/>
              <a:latin typeface="+mn-lt"/>
              <a:ea typeface="+mn-ea"/>
              <a:cs typeface="+mn-cs"/>
            </a:rPr>
            <a:t>2,099</a:t>
          </a:r>
          <a:r>
            <a:rPr kumimoji="1" lang="ja-JP" altLang="ja-JP" sz="1100" b="0" i="0" baseline="0">
              <a:solidFill>
                <a:schemeClr val="dk1"/>
              </a:solidFill>
              <a:effectLst/>
              <a:latin typeface="+mn-lt"/>
              <a:ea typeface="+mn-ea"/>
              <a:cs typeface="+mn-cs"/>
            </a:rPr>
            <a:t>円の増となった。類似団体平均との比較においては</a:t>
          </a:r>
          <a:r>
            <a:rPr kumimoji="1" lang="ja-JP" altLang="en-US" sz="1100" b="0" i="0" baseline="0">
              <a:solidFill>
                <a:schemeClr val="dk1"/>
              </a:solidFill>
              <a:effectLst/>
              <a:latin typeface="+mn-lt"/>
              <a:ea typeface="+mn-ea"/>
              <a:cs typeface="+mn-cs"/>
            </a:rPr>
            <a:t>若干上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次いで、土木費（住民一人当たり</a:t>
          </a:r>
          <a:r>
            <a:rPr kumimoji="1" lang="en-US" altLang="ja-JP" sz="1100" b="0" i="0" baseline="0">
              <a:solidFill>
                <a:schemeClr val="dk1"/>
              </a:solidFill>
              <a:effectLst/>
              <a:latin typeface="+mn-lt"/>
              <a:ea typeface="+mn-ea"/>
              <a:cs typeface="+mn-cs"/>
            </a:rPr>
            <a:t>84,129</a:t>
          </a:r>
          <a:r>
            <a:rPr kumimoji="1" lang="ja-JP" altLang="ja-JP" sz="1100" b="0" i="0" baseline="0">
              <a:solidFill>
                <a:schemeClr val="dk1"/>
              </a:solidFill>
              <a:effectLst/>
              <a:latin typeface="+mn-lt"/>
              <a:ea typeface="+mn-ea"/>
              <a:cs typeface="+mn-cs"/>
            </a:rPr>
            <a:t>円）が大きな割合を占めている。</a:t>
          </a:r>
          <a:r>
            <a:rPr kumimoji="1" lang="ja-JP" altLang="en-US" sz="1100" b="0" i="0" baseline="0">
              <a:solidFill>
                <a:schemeClr val="dk1"/>
              </a:solidFill>
              <a:effectLst/>
              <a:latin typeface="+mn-lt"/>
              <a:ea typeface="+mn-ea"/>
              <a:cs typeface="+mn-cs"/>
            </a:rPr>
            <a:t>道路橋梁費や道路補修費</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となったことから、昨年度から</a:t>
          </a:r>
          <a:r>
            <a:rPr kumimoji="1" lang="en-US" altLang="ja-JP" sz="1100" b="0" i="0" baseline="0">
              <a:solidFill>
                <a:schemeClr val="dk1"/>
              </a:solidFill>
              <a:effectLst/>
              <a:latin typeface="+mn-lt"/>
              <a:ea typeface="+mn-ea"/>
              <a:cs typeface="+mn-cs"/>
            </a:rPr>
            <a:t>1,337</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なっている。</a:t>
          </a:r>
          <a:r>
            <a:rPr kumimoji="1" lang="ja-JP" altLang="ja-JP" sz="1100" b="0" i="0" baseline="0">
              <a:solidFill>
                <a:schemeClr val="dk1"/>
              </a:solidFill>
              <a:effectLst/>
              <a:latin typeface="+mn-lt"/>
              <a:ea typeface="+mn-ea"/>
              <a:cs typeface="+mn-cs"/>
            </a:rPr>
            <a:t>類似団体平均との比較においてはここ数年高い水準を示しており、下水道事業に対する繰出金等</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影響していると考えられる。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このほか、教育費（住民一人当たり</a:t>
          </a:r>
          <a:r>
            <a:rPr kumimoji="1" lang="en-US" altLang="ja-JP" sz="1100" b="0" i="0" baseline="0">
              <a:solidFill>
                <a:schemeClr val="dk1"/>
              </a:solidFill>
              <a:effectLst/>
              <a:latin typeface="+mn-lt"/>
              <a:ea typeface="+mn-ea"/>
              <a:cs typeface="+mn-cs"/>
            </a:rPr>
            <a:t>64,790</a:t>
          </a:r>
          <a:r>
            <a:rPr kumimoji="1" lang="ja-JP" altLang="ja-JP" sz="1100" b="0" i="0" baseline="0">
              <a:solidFill>
                <a:schemeClr val="dk1"/>
              </a:solidFill>
              <a:effectLst/>
              <a:latin typeface="+mn-lt"/>
              <a:ea typeface="+mn-ea"/>
              <a:cs typeface="+mn-cs"/>
            </a:rPr>
            <a:t>円）が大きな割合を占めている。これは、学校教育施設整備基金積立金</a:t>
          </a:r>
          <a:r>
            <a:rPr kumimoji="1" lang="ja-JP" altLang="en-US" sz="1100" b="0" i="0" baseline="0">
              <a:solidFill>
                <a:schemeClr val="dk1"/>
              </a:solidFill>
              <a:effectLst/>
              <a:latin typeface="+mn-lt"/>
              <a:ea typeface="+mn-ea"/>
              <a:cs typeface="+mn-cs"/>
            </a:rPr>
            <a:t>が多額であること</a:t>
          </a:r>
          <a:r>
            <a:rPr kumimoji="1" lang="ja-JP" altLang="ja-JP" sz="1100" b="0" i="0" baseline="0">
              <a:solidFill>
                <a:schemeClr val="dk1"/>
              </a:solidFill>
              <a:effectLst/>
              <a:latin typeface="+mn-lt"/>
              <a:ea typeface="+mn-ea"/>
              <a:cs typeface="+mn-cs"/>
            </a:rPr>
            <a:t>によ</a:t>
          </a:r>
          <a:r>
            <a:rPr kumimoji="1" lang="ja-JP" altLang="en-US" sz="1100" b="0" i="0" baseline="0">
              <a:solidFill>
                <a:schemeClr val="dk1"/>
              </a:solidFill>
              <a:effectLst/>
              <a:latin typeface="+mn-lt"/>
              <a:ea typeface="+mn-ea"/>
              <a:cs typeface="+mn-cs"/>
            </a:rPr>
            <a:t>るものであるが</a:t>
          </a:r>
          <a:r>
            <a:rPr kumimoji="1" lang="ja-JP" altLang="ja-JP" sz="1100" b="0" i="0" baseline="0">
              <a:solidFill>
                <a:schemeClr val="dk1"/>
              </a:solidFill>
              <a:effectLst/>
              <a:latin typeface="+mn-lt"/>
              <a:ea typeface="+mn-ea"/>
              <a:cs typeface="+mn-cs"/>
            </a:rPr>
            <a:t>、昨年度から</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8,603</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となり、類似団体平均との比較</a:t>
          </a:r>
          <a:r>
            <a:rPr kumimoji="1" lang="ja-JP" altLang="en-US" sz="1100" b="0" i="0" baseline="0">
              <a:solidFill>
                <a:schemeClr val="dk1"/>
              </a:solidFill>
              <a:effectLst/>
              <a:latin typeface="+mn-lt"/>
              <a:ea typeface="+mn-ea"/>
              <a:cs typeface="+mn-cs"/>
            </a:rPr>
            <a:t>は若干下</a:t>
          </a:r>
          <a:r>
            <a:rPr kumimoji="1" lang="ja-JP" altLang="ja-JP" sz="1100" b="0" i="0" baseline="0">
              <a:solidFill>
                <a:schemeClr val="dk1"/>
              </a:solidFill>
              <a:effectLst/>
              <a:latin typeface="+mn-lt"/>
              <a:ea typeface="+mn-ea"/>
              <a:cs typeface="+mn-cs"/>
            </a:rPr>
            <a:t>回</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標準財政規模比の実質収支比率は、これまで３～５％台で推移しており、令和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4.41</a:t>
          </a:r>
          <a:r>
            <a:rPr kumimoji="1" lang="ja-JP" altLang="ja-JP" sz="1100" b="0" i="0" baseline="0">
              <a:solidFill>
                <a:schemeClr val="dk1"/>
              </a:solidFill>
              <a:effectLst/>
              <a:latin typeface="+mn-lt"/>
              <a:ea typeface="+mn-ea"/>
              <a:cs typeface="+mn-cs"/>
            </a:rPr>
            <a:t>％となっている。実質単年度収支比率については、令和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0.73</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った。今後も、歳入の確保と合わせて、予算執行の節減に努め、翌年度繰越財源の適正な確保に努めていく。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標準財政規模比の連結実質赤字比率に係る黒字比率は、これまで</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％台で推移してい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33.87</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となり、</a:t>
          </a:r>
          <a:r>
            <a:rPr kumimoji="1" lang="ja-JP" altLang="ja-JP" sz="1100" b="0" i="0" baseline="0">
              <a:solidFill>
                <a:schemeClr val="dk1"/>
              </a:solidFill>
              <a:effectLst/>
              <a:latin typeface="+mn-lt"/>
              <a:ea typeface="+mn-ea"/>
              <a:cs typeface="+mn-cs"/>
            </a:rPr>
            <a:t>令和３年度</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30.69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3.18</a:t>
          </a:r>
          <a:r>
            <a:rPr kumimoji="1" lang="ja-JP" altLang="en-US" sz="1100" b="0" i="0" baseline="0">
              <a:solidFill>
                <a:schemeClr val="dk1"/>
              </a:solidFill>
              <a:effectLst/>
              <a:latin typeface="+mn-lt"/>
              <a:ea typeface="+mn-ea"/>
              <a:cs typeface="+mn-cs"/>
            </a:rPr>
            <a:t>ポイント上昇した。</a:t>
          </a:r>
          <a:r>
            <a:rPr kumimoji="1" lang="ja-JP" altLang="ja-JP" sz="1100" b="0" i="0" baseline="0">
              <a:solidFill>
                <a:schemeClr val="dk1"/>
              </a:solidFill>
              <a:effectLst/>
              <a:latin typeface="+mn-lt"/>
              <a:ea typeface="+mn-ea"/>
              <a:cs typeface="+mn-cs"/>
            </a:rPr>
            <a:t>主な要因は、病院事業会計の黒字額の増等によるものである。引き続き、各会計において収支のバランスを考慮した適正な財政運営に努めていく。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11179042</v>
      </c>
      <c r="BO4" s="449"/>
      <c r="BP4" s="449"/>
      <c r="BQ4" s="449"/>
      <c r="BR4" s="449"/>
      <c r="BS4" s="449"/>
      <c r="BT4" s="449"/>
      <c r="BU4" s="450"/>
      <c r="BV4" s="448">
        <v>11533496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4.4000000000000004</v>
      </c>
      <c r="CU4" s="589"/>
      <c r="CV4" s="589"/>
      <c r="CW4" s="589"/>
      <c r="CX4" s="589"/>
      <c r="CY4" s="589"/>
      <c r="CZ4" s="589"/>
      <c r="DA4" s="590"/>
      <c r="DB4" s="588">
        <v>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10870037</v>
      </c>
      <c r="BO5" s="420"/>
      <c r="BP5" s="420"/>
      <c r="BQ5" s="420"/>
      <c r="BR5" s="420"/>
      <c r="BS5" s="420"/>
      <c r="BT5" s="420"/>
      <c r="BU5" s="421"/>
      <c r="BV5" s="419">
        <v>11142316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v>
      </c>
      <c r="CU5" s="417"/>
      <c r="CV5" s="417"/>
      <c r="CW5" s="417"/>
      <c r="CX5" s="417"/>
      <c r="CY5" s="417"/>
      <c r="CZ5" s="417"/>
      <c r="DA5" s="418"/>
      <c r="DB5" s="416">
        <v>84.6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309005</v>
      </c>
      <c r="BO6" s="420"/>
      <c r="BP6" s="420"/>
      <c r="BQ6" s="420"/>
      <c r="BR6" s="420"/>
      <c r="BS6" s="420"/>
      <c r="BT6" s="420"/>
      <c r="BU6" s="421"/>
      <c r="BV6" s="419">
        <v>391180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90.3</v>
      </c>
      <c r="CU6" s="563"/>
      <c r="CV6" s="563"/>
      <c r="CW6" s="563"/>
      <c r="CX6" s="563"/>
      <c r="CY6" s="563"/>
      <c r="CZ6" s="563"/>
      <c r="DA6" s="564"/>
      <c r="DB6" s="562">
        <v>89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26884</v>
      </c>
      <c r="BO7" s="420"/>
      <c r="BP7" s="420"/>
      <c r="BQ7" s="420"/>
      <c r="BR7" s="420"/>
      <c r="BS7" s="420"/>
      <c r="BT7" s="420"/>
      <c r="BU7" s="421"/>
      <c r="BV7" s="419">
        <v>60222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6391677</v>
      </c>
      <c r="CU7" s="420"/>
      <c r="CV7" s="420"/>
      <c r="CW7" s="420"/>
      <c r="CX7" s="420"/>
      <c r="CY7" s="420"/>
      <c r="CZ7" s="420"/>
      <c r="DA7" s="421"/>
      <c r="DB7" s="419">
        <v>6641722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282121</v>
      </c>
      <c r="BO8" s="420"/>
      <c r="BP8" s="420"/>
      <c r="BQ8" s="420"/>
      <c r="BR8" s="420"/>
      <c r="BS8" s="420"/>
      <c r="BT8" s="420"/>
      <c r="BU8" s="421"/>
      <c r="BV8" s="419">
        <v>330958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0.45</v>
      </c>
      <c r="CU8" s="523"/>
      <c r="CV8" s="523"/>
      <c r="CW8" s="523"/>
      <c r="CX8" s="523"/>
      <c r="CY8" s="523"/>
      <c r="CZ8" s="523"/>
      <c r="DA8" s="524"/>
      <c r="DB8" s="522">
        <v>0.46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19351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-48837</v>
      </c>
      <c r="BO9" s="420"/>
      <c r="BP9" s="420"/>
      <c r="BQ9" s="420"/>
      <c r="BR9" s="420"/>
      <c r="BS9" s="420"/>
      <c r="BT9" s="420"/>
      <c r="BU9" s="421"/>
      <c r="BV9" s="419">
        <v>17365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10.9</v>
      </c>
      <c r="CU9" s="417"/>
      <c r="CV9" s="417"/>
      <c r="CW9" s="417"/>
      <c r="CX9" s="417"/>
      <c r="CY9" s="417"/>
      <c r="CZ9" s="417"/>
      <c r="DA9" s="418"/>
      <c r="DB9" s="416">
        <v>10.9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20930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104</v>
      </c>
      <c r="AV10" s="478"/>
      <c r="AW10" s="478"/>
      <c r="AX10" s="478"/>
      <c r="AY10" s="433" t="s">
        <v>122</v>
      </c>
      <c r="AZ10" s="434"/>
      <c r="BA10" s="434"/>
      <c r="BB10" s="434"/>
      <c r="BC10" s="434"/>
      <c r="BD10" s="434"/>
      <c r="BE10" s="434"/>
      <c r="BF10" s="434"/>
      <c r="BG10" s="434"/>
      <c r="BH10" s="434"/>
      <c r="BI10" s="434"/>
      <c r="BJ10" s="434"/>
      <c r="BK10" s="434"/>
      <c r="BL10" s="434"/>
      <c r="BM10" s="435"/>
      <c r="BN10" s="419">
        <v>2024</v>
      </c>
      <c r="BO10" s="420"/>
      <c r="BP10" s="420"/>
      <c r="BQ10" s="420"/>
      <c r="BR10" s="420"/>
      <c r="BS10" s="420"/>
      <c r="BT10" s="420"/>
      <c r="BU10" s="421"/>
      <c r="BV10" s="419">
        <v>49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19228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18985</v>
      </c>
      <c r="S13" s="507"/>
      <c r="T13" s="507"/>
      <c r="U13" s="507"/>
      <c r="V13" s="508"/>
      <c r="W13" s="509" t="s">
        <v>142</v>
      </c>
      <c r="X13" s="405"/>
      <c r="Y13" s="405"/>
      <c r="Z13" s="405"/>
      <c r="AA13" s="405"/>
      <c r="AB13" s="406"/>
      <c r="AC13" s="372">
        <v>414</v>
      </c>
      <c r="AD13" s="373"/>
      <c r="AE13" s="373"/>
      <c r="AF13" s="373"/>
      <c r="AG13" s="374"/>
      <c r="AH13" s="372">
        <v>460</v>
      </c>
      <c r="AI13" s="373"/>
      <c r="AJ13" s="373"/>
      <c r="AK13" s="373"/>
      <c r="AL13" s="432"/>
      <c r="AM13" s="476" t="s">
        <v>143</v>
      </c>
      <c r="AN13" s="376"/>
      <c r="AO13" s="376"/>
      <c r="AP13" s="376"/>
      <c r="AQ13" s="376"/>
      <c r="AR13" s="376"/>
      <c r="AS13" s="376"/>
      <c r="AT13" s="377"/>
      <c r="AU13" s="477" t="s">
        <v>137</v>
      </c>
      <c r="AV13" s="478"/>
      <c r="AW13" s="478"/>
      <c r="AX13" s="478"/>
      <c r="AY13" s="433" t="s">
        <v>144</v>
      </c>
      <c r="AZ13" s="434"/>
      <c r="BA13" s="434"/>
      <c r="BB13" s="434"/>
      <c r="BC13" s="434"/>
      <c r="BD13" s="434"/>
      <c r="BE13" s="434"/>
      <c r="BF13" s="434"/>
      <c r="BG13" s="434"/>
      <c r="BH13" s="434"/>
      <c r="BI13" s="434"/>
      <c r="BJ13" s="434"/>
      <c r="BK13" s="434"/>
      <c r="BL13" s="434"/>
      <c r="BM13" s="435"/>
      <c r="BN13" s="419">
        <v>-46813</v>
      </c>
      <c r="BO13" s="420"/>
      <c r="BP13" s="420"/>
      <c r="BQ13" s="420"/>
      <c r="BR13" s="420"/>
      <c r="BS13" s="420"/>
      <c r="BT13" s="420"/>
      <c r="BU13" s="421"/>
      <c r="BV13" s="419">
        <v>17414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14.8</v>
      </c>
      <c r="CU13" s="417"/>
      <c r="CV13" s="417"/>
      <c r="CW13" s="417"/>
      <c r="CX13" s="417"/>
      <c r="CY13" s="417"/>
      <c r="CZ13" s="417"/>
      <c r="DA13" s="418"/>
      <c r="DB13" s="416">
        <v>14.9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19638</v>
      </c>
      <c r="S14" s="507"/>
      <c r="T14" s="507"/>
      <c r="U14" s="507"/>
      <c r="V14" s="508"/>
      <c r="W14" s="510"/>
      <c r="X14" s="408"/>
      <c r="Y14" s="408"/>
      <c r="Z14" s="408"/>
      <c r="AA14" s="408"/>
      <c r="AB14" s="409"/>
      <c r="AC14" s="499">
        <v>4.2</v>
      </c>
      <c r="AD14" s="500"/>
      <c r="AE14" s="500"/>
      <c r="AF14" s="500"/>
      <c r="AG14" s="501"/>
      <c r="AH14" s="499">
        <v>4.4000000000000004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56</v>
      </c>
      <c r="CU14" s="517"/>
      <c r="CV14" s="517"/>
      <c r="CW14" s="517"/>
      <c r="CX14" s="517"/>
      <c r="CY14" s="517"/>
      <c r="CZ14" s="517"/>
      <c r="DA14" s="518"/>
      <c r="DB14" s="516">
        <v>69.900000000000006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19390</v>
      </c>
      <c r="S15" s="507"/>
      <c r="T15" s="507"/>
      <c r="U15" s="507"/>
      <c r="V15" s="508"/>
      <c r="W15" s="509" t="s">
        <v>149</v>
      </c>
      <c r="X15" s="405"/>
      <c r="Y15" s="405"/>
      <c r="Z15" s="405"/>
      <c r="AA15" s="405"/>
      <c r="AB15" s="406"/>
      <c r="AC15" s="372">
        <v>3683</v>
      </c>
      <c r="AD15" s="373"/>
      <c r="AE15" s="373"/>
      <c r="AF15" s="373"/>
      <c r="AG15" s="374"/>
      <c r="AH15" s="372">
        <v>3862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2529949</v>
      </c>
      <c r="BO15" s="449"/>
      <c r="BP15" s="449"/>
      <c r="BQ15" s="449"/>
      <c r="BR15" s="449"/>
      <c r="BS15" s="449"/>
      <c r="BT15" s="449"/>
      <c r="BU15" s="450"/>
      <c r="BV15" s="448">
        <v>2440165</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37.700000000000003</v>
      </c>
      <c r="AD16" s="500"/>
      <c r="AE16" s="500"/>
      <c r="AF16" s="500"/>
      <c r="AG16" s="501"/>
      <c r="AH16" s="499">
        <v>37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5664296</v>
      </c>
      <c r="BO16" s="420"/>
      <c r="BP16" s="420"/>
      <c r="BQ16" s="420"/>
      <c r="BR16" s="420"/>
      <c r="BS16" s="420"/>
      <c r="BT16" s="420"/>
      <c r="BU16" s="421"/>
      <c r="BV16" s="419">
        <v>5695855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5670</v>
      </c>
      <c r="AD17" s="373"/>
      <c r="AE17" s="373"/>
      <c r="AF17" s="373"/>
      <c r="AG17" s="374"/>
      <c r="AH17" s="372">
        <v>6108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3160969</v>
      </c>
      <c r="BO17" s="420"/>
      <c r="BP17" s="420"/>
      <c r="BQ17" s="420"/>
      <c r="BR17" s="420"/>
      <c r="BS17" s="420"/>
      <c r="BT17" s="420"/>
      <c r="BU17" s="421"/>
      <c r="BV17" s="419">
        <v>3040580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236.71</v>
      </c>
      <c r="M18" s="472"/>
      <c r="N18" s="472"/>
      <c r="O18" s="472"/>
      <c r="P18" s="472"/>
      <c r="Q18" s="472"/>
      <c r="R18" s="473"/>
      <c r="S18" s="473"/>
      <c r="T18" s="473"/>
      <c r="U18" s="473"/>
      <c r="V18" s="474"/>
      <c r="W18" s="490"/>
      <c r="X18" s="491"/>
      <c r="Y18" s="491"/>
      <c r="Z18" s="491"/>
      <c r="AA18" s="491"/>
      <c r="AB18" s="515"/>
      <c r="AC18" s="389">
        <v>58.1</v>
      </c>
      <c r="AD18" s="390"/>
      <c r="AE18" s="390"/>
      <c r="AF18" s="390"/>
      <c r="AG18" s="475"/>
      <c r="AH18" s="389">
        <v>58.6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5907121</v>
      </c>
      <c r="BO18" s="420"/>
      <c r="BP18" s="420"/>
      <c r="BQ18" s="420"/>
      <c r="BR18" s="420"/>
      <c r="BS18" s="420"/>
      <c r="BT18" s="420"/>
      <c r="BU18" s="421"/>
      <c r="BV18" s="419">
        <v>5894974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82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8126606</v>
      </c>
      <c r="BO19" s="420"/>
      <c r="BP19" s="420"/>
      <c r="BQ19" s="420"/>
      <c r="BR19" s="420"/>
      <c r="BS19" s="420"/>
      <c r="BT19" s="420"/>
      <c r="BU19" s="421"/>
      <c r="BV19" s="419">
        <v>8458339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7256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7701072</v>
      </c>
      <c r="BO22" s="449"/>
      <c r="BP22" s="449"/>
      <c r="BQ22" s="449"/>
      <c r="BR22" s="449"/>
      <c r="BS22" s="449"/>
      <c r="BT22" s="449"/>
      <c r="BU22" s="450"/>
      <c r="BV22" s="448">
        <v>8001498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6186278</v>
      </c>
      <c r="BO23" s="420"/>
      <c r="BP23" s="420"/>
      <c r="BQ23" s="420"/>
      <c r="BR23" s="420"/>
      <c r="BS23" s="420"/>
      <c r="BT23" s="420"/>
      <c r="BU23" s="421"/>
      <c r="BV23" s="419">
        <v>6572866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8220</v>
      </c>
      <c r="R24" s="373"/>
      <c r="S24" s="373"/>
      <c r="T24" s="373"/>
      <c r="U24" s="373"/>
      <c r="V24" s="374"/>
      <c r="W24" s="462"/>
      <c r="X24" s="399"/>
      <c r="Y24" s="400"/>
      <c r="Z24" s="375" t="s">
        <v>174</v>
      </c>
      <c r="AA24" s="376"/>
      <c r="AB24" s="376"/>
      <c r="AC24" s="376"/>
      <c r="AD24" s="376"/>
      <c r="AE24" s="376"/>
      <c r="AF24" s="376"/>
      <c r="AG24" s="377"/>
      <c r="AH24" s="372">
        <v>143</v>
      </c>
      <c r="AI24" s="373"/>
      <c r="AJ24" s="373"/>
      <c r="AK24" s="373"/>
      <c r="AL24" s="374"/>
      <c r="AM24" s="372">
        <v>433290</v>
      </c>
      <c r="AN24" s="373"/>
      <c r="AO24" s="373"/>
      <c r="AP24" s="373"/>
      <c r="AQ24" s="373"/>
      <c r="AR24" s="374"/>
      <c r="AS24" s="372">
        <v>3030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3595299</v>
      </c>
      <c r="BO24" s="420"/>
      <c r="BP24" s="420"/>
      <c r="BQ24" s="420"/>
      <c r="BR24" s="420"/>
      <c r="BS24" s="420"/>
      <c r="BT24" s="420"/>
      <c r="BU24" s="421"/>
      <c r="BV24" s="419">
        <v>3604754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6830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179</v>
      </c>
      <c r="AN25" s="373"/>
      <c r="AO25" s="373"/>
      <c r="AP25" s="373"/>
      <c r="AQ25" s="373"/>
      <c r="AR25" s="374"/>
      <c r="AS25" s="372" t="s">
        <v>178</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310545</v>
      </c>
      <c r="BO25" s="449"/>
      <c r="BP25" s="449"/>
      <c r="BQ25" s="449"/>
      <c r="BR25" s="449"/>
      <c r="BS25" s="449"/>
      <c r="BT25" s="449"/>
      <c r="BU25" s="450"/>
      <c r="BV25" s="448">
        <v>172649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6050</v>
      </c>
      <c r="R26" s="373"/>
      <c r="S26" s="373"/>
      <c r="T26" s="373"/>
      <c r="U26" s="373"/>
      <c r="V26" s="374"/>
      <c r="W26" s="462"/>
      <c r="X26" s="399"/>
      <c r="Y26" s="400"/>
      <c r="Z26" s="375" t="s">
        <v>182</v>
      </c>
      <c r="AA26" s="430"/>
      <c r="AB26" s="430"/>
      <c r="AC26" s="430"/>
      <c r="AD26" s="430"/>
      <c r="AE26" s="430"/>
      <c r="AF26" s="430"/>
      <c r="AG26" s="431"/>
      <c r="AH26" s="372">
        <v>5</v>
      </c>
      <c r="AI26" s="373"/>
      <c r="AJ26" s="373"/>
      <c r="AK26" s="373"/>
      <c r="AL26" s="374"/>
      <c r="AM26" s="372">
        <v>14675</v>
      </c>
      <c r="AN26" s="373"/>
      <c r="AO26" s="373"/>
      <c r="AP26" s="373"/>
      <c r="AQ26" s="373"/>
      <c r="AR26" s="374"/>
      <c r="AS26" s="372">
        <v>2935</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3600</v>
      </c>
      <c r="R27" s="373"/>
      <c r="S27" s="373"/>
      <c r="T27" s="373"/>
      <c r="U27" s="373"/>
      <c r="V27" s="374"/>
      <c r="W27" s="462"/>
      <c r="X27" s="399"/>
      <c r="Y27" s="400"/>
      <c r="Z27" s="375" t="s">
        <v>185</v>
      </c>
      <c r="AA27" s="376"/>
      <c r="AB27" s="376"/>
      <c r="AC27" s="376"/>
      <c r="AD27" s="376"/>
      <c r="AE27" s="376"/>
      <c r="AF27" s="376"/>
      <c r="AG27" s="377"/>
      <c r="AH27" s="372">
        <v>1</v>
      </c>
      <c r="AI27" s="373"/>
      <c r="AJ27" s="373"/>
      <c r="AK27" s="373"/>
      <c r="AL27" s="374"/>
      <c r="AM27" s="372" t="s">
        <v>186</v>
      </c>
      <c r="AN27" s="373"/>
      <c r="AO27" s="373"/>
      <c r="AP27" s="373"/>
      <c r="AQ27" s="373"/>
      <c r="AR27" s="374"/>
      <c r="AS27" s="372" t="s">
        <v>187</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178</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3100</v>
      </c>
      <c r="R28" s="373"/>
      <c r="S28" s="373"/>
      <c r="T28" s="373"/>
      <c r="U28" s="373"/>
      <c r="V28" s="374"/>
      <c r="W28" s="462"/>
      <c r="X28" s="399"/>
      <c r="Y28" s="400"/>
      <c r="Z28" s="375" t="s">
        <v>190</v>
      </c>
      <c r="AA28" s="376"/>
      <c r="AB28" s="376"/>
      <c r="AC28" s="376"/>
      <c r="AD28" s="376"/>
      <c r="AE28" s="376"/>
      <c r="AF28" s="376"/>
      <c r="AG28" s="377"/>
      <c r="AH28" s="372" t="s">
        <v>178</v>
      </c>
      <c r="AI28" s="373"/>
      <c r="AJ28" s="373"/>
      <c r="AK28" s="373"/>
      <c r="AL28" s="374"/>
      <c r="AM28" s="372" t="s">
        <v>140</v>
      </c>
      <c r="AN28" s="373"/>
      <c r="AO28" s="373"/>
      <c r="AP28" s="373"/>
      <c r="AQ28" s="373"/>
      <c r="AR28" s="374"/>
      <c r="AS28" s="372" t="s">
        <v>179</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1282318</v>
      </c>
      <c r="BO28" s="449"/>
      <c r="BP28" s="449"/>
      <c r="BQ28" s="449"/>
      <c r="BR28" s="449"/>
      <c r="BS28" s="449"/>
      <c r="BT28" s="449"/>
      <c r="BU28" s="450"/>
      <c r="BV28" s="448">
        <v>1280293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10</v>
      </c>
      <c r="M29" s="373"/>
      <c r="N29" s="373"/>
      <c r="O29" s="373"/>
      <c r="P29" s="374"/>
      <c r="Q29" s="372">
        <v>2900</v>
      </c>
      <c r="R29" s="373"/>
      <c r="S29" s="373"/>
      <c r="T29" s="373"/>
      <c r="U29" s="373"/>
      <c r="V29" s="374"/>
      <c r="W29" s="463"/>
      <c r="X29" s="464"/>
      <c r="Y29" s="465"/>
      <c r="Z29" s="375" t="s">
        <v>193</v>
      </c>
      <c r="AA29" s="376"/>
      <c r="AB29" s="376"/>
      <c r="AC29" s="376"/>
      <c r="AD29" s="376"/>
      <c r="AE29" s="376"/>
      <c r="AF29" s="376"/>
      <c r="AG29" s="377"/>
      <c r="AH29" s="372">
        <v>144</v>
      </c>
      <c r="AI29" s="373"/>
      <c r="AJ29" s="373"/>
      <c r="AK29" s="373"/>
      <c r="AL29" s="374"/>
      <c r="AM29" s="372">
        <v>436636</v>
      </c>
      <c r="AN29" s="373"/>
      <c r="AO29" s="373"/>
      <c r="AP29" s="373"/>
      <c r="AQ29" s="373"/>
      <c r="AR29" s="374"/>
      <c r="AS29" s="372">
        <v>3032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805620</v>
      </c>
      <c r="BO29" s="420"/>
      <c r="BP29" s="420"/>
      <c r="BQ29" s="420"/>
      <c r="BR29" s="420"/>
      <c r="BS29" s="420"/>
      <c r="BT29" s="420"/>
      <c r="BU29" s="421"/>
      <c r="BV29" s="419">
        <v>805605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93.9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1474084</v>
      </c>
      <c r="BO30" s="454"/>
      <c r="BP30" s="454"/>
      <c r="BQ30" s="454"/>
      <c r="BR30" s="454"/>
      <c r="BS30" s="454"/>
      <c r="BT30" s="454"/>
      <c r="BU30" s="455"/>
      <c r="BV30" s="453">
        <v>1191360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202</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富山県市町村会館管理組合（一般会計）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株式会社上市まちづくり公社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IF('各会計、関係団体の財政状況及び健全化判断比率'!B31="","",'各会計、関係団体の財政状況及び健全化判断比率'!B31)</f>
        <v>病院事業会計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富山市町村総合事務組合（一般会計）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墓地公園事業特別会計</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地域開発事業特別会計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滑川中新川地区広域情報事務組合（一般会計）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富山県後期高齢者医療広域連合（一般会計）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富山県後期高齢者医療広域連合（後期高齢者医療事業特別会計）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中新川広域行政事務組合（一般会計）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中新川広域行政事務組合（介護保険事業特別会計）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中新川広域行政事務組合（訪問看護事業特別会計）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中新川広域行政事務組合（下水道事業会計）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富山地区広域圏事務組合（一般会計）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jVusKuKXn39YzoZWTba1Ma4l7BQWkKa8UHxwiRQ0+r7PgkuAhYh2hrRGlQ5VLy06ECKgxUOzA/yrifGUJuXAw==" saltValue="KfG9dQc5WR5swYeR6GbjV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573</v>
      </c>
      <c r="D34" s="1151"/>
      <c r="E34" s="1152"/>
      <c r="F34" s="32">
        <v>6.3</v>
      </c>
      <c r="G34" s="33">
        <v>4.7300000000000004</v>
      </c>
      <c r="H34" s="33">
        <v>8.6999999999999993</v>
      </c>
      <c r="I34" s="33">
        <v>15.39</v>
      </c>
      <c r="J34" s="34">
        <v>19.559999999999999</v>
      </c>
      <c r="K34" s="22"/>
      <c r="L34" s="22"/>
      <c r="M34" s="22"/>
      <c r="N34" s="22"/>
      <c r="O34" s="22"/>
      <c r="P34" s="22"/>
    </row>
    <row r="35" spans="1:16" ht="39" customHeight="1" x14ac:dyDescent="0.2">
      <c r="A35" s="22"/>
      <c r="B35" s="35"/>
      <c r="C35" s="1145" t="s">
        <v>574</v>
      </c>
      <c r="D35" s="1146"/>
      <c r="E35" s="1147"/>
      <c r="F35" s="36">
        <v>12.54</v>
      </c>
      <c r="G35" s="37">
        <v>11.64</v>
      </c>
      <c r="H35" s="37">
        <v>10.7</v>
      </c>
      <c r="I35" s="37">
        <v>9.2899999999999991</v>
      </c>
      <c r="J35" s="38">
        <v>8.89</v>
      </c>
      <c r="K35" s="22"/>
      <c r="L35" s="22"/>
      <c r="M35" s="22"/>
      <c r="N35" s="22"/>
      <c r="O35" s="22"/>
      <c r="P35" s="22"/>
    </row>
    <row r="36" spans="1:16" ht="39" customHeight="1" x14ac:dyDescent="0.2">
      <c r="A36" s="22"/>
      <c r="B36" s="35"/>
      <c r="C36" s="1145" t="s">
        <v>575</v>
      </c>
      <c r="D36" s="1146"/>
      <c r="E36" s="1147"/>
      <c r="F36" s="36">
        <v>4.03</v>
      </c>
      <c r="G36" s="37">
        <v>4.05</v>
      </c>
      <c r="H36" s="37">
        <v>4.8</v>
      </c>
      <c r="I36" s="37">
        <v>4.8899999999999997</v>
      </c>
      <c r="J36" s="38">
        <v>4.28</v>
      </c>
      <c r="K36" s="22"/>
      <c r="L36" s="22"/>
      <c r="M36" s="22"/>
      <c r="N36" s="22"/>
      <c r="O36" s="22"/>
      <c r="P36" s="22"/>
    </row>
    <row r="37" spans="1:16" ht="39" customHeight="1" x14ac:dyDescent="0.2">
      <c r="A37" s="22"/>
      <c r="B37" s="35"/>
      <c r="C37" s="1145" t="s">
        <v>576</v>
      </c>
      <c r="D37" s="1146"/>
      <c r="E37" s="1147"/>
      <c r="F37" s="36">
        <v>0.7</v>
      </c>
      <c r="G37" s="37">
        <v>0.46</v>
      </c>
      <c r="H37" s="37">
        <v>0.75</v>
      </c>
      <c r="I37" s="37">
        <v>0.69</v>
      </c>
      <c r="J37" s="38">
        <v>0.74</v>
      </c>
      <c r="K37" s="22"/>
      <c r="L37" s="22"/>
      <c r="M37" s="22"/>
      <c r="N37" s="22"/>
      <c r="O37" s="22"/>
      <c r="P37" s="22"/>
    </row>
    <row r="38" spans="1:16" ht="39" customHeight="1" x14ac:dyDescent="0.2">
      <c r="A38" s="22"/>
      <c r="B38" s="35"/>
      <c r="C38" s="1145" t="s">
        <v>577</v>
      </c>
      <c r="D38" s="1146"/>
      <c r="E38" s="1147"/>
      <c r="F38" s="36">
        <v>0.09</v>
      </c>
      <c r="G38" s="37">
        <v>0.11</v>
      </c>
      <c r="H38" s="37">
        <v>7.0000000000000007E-2</v>
      </c>
      <c r="I38" s="37">
        <v>0.09</v>
      </c>
      <c r="J38" s="38">
        <v>0.11</v>
      </c>
      <c r="K38" s="22"/>
      <c r="L38" s="22"/>
      <c r="M38" s="22"/>
      <c r="N38" s="22"/>
      <c r="O38" s="22"/>
      <c r="P38" s="22"/>
    </row>
    <row r="39" spans="1:16" ht="39" customHeight="1" x14ac:dyDescent="0.2">
      <c r="A39" s="22"/>
      <c r="B39" s="35"/>
      <c r="C39" s="1145" t="s">
        <v>578</v>
      </c>
      <c r="D39" s="1146"/>
      <c r="E39" s="1147"/>
      <c r="F39" s="36">
        <v>0.14000000000000001</v>
      </c>
      <c r="G39" s="37">
        <v>0.24</v>
      </c>
      <c r="H39" s="37">
        <v>0.19</v>
      </c>
      <c r="I39" s="37">
        <v>0.19</v>
      </c>
      <c r="J39" s="38">
        <v>0.1</v>
      </c>
      <c r="K39" s="22"/>
      <c r="L39" s="22"/>
      <c r="M39" s="22"/>
      <c r="N39" s="22"/>
      <c r="O39" s="22"/>
      <c r="P39" s="22"/>
    </row>
    <row r="40" spans="1:16" ht="39" customHeight="1" x14ac:dyDescent="0.2">
      <c r="A40" s="22"/>
      <c r="B40" s="35"/>
      <c r="C40" s="1145" t="s">
        <v>579</v>
      </c>
      <c r="D40" s="1146"/>
      <c r="E40" s="1147"/>
      <c r="F40" s="36">
        <v>0.02</v>
      </c>
      <c r="G40" s="37">
        <v>0.04</v>
      </c>
      <c r="H40" s="37">
        <v>0.03</v>
      </c>
      <c r="I40" s="37">
        <v>0.04</v>
      </c>
      <c r="J40" s="38">
        <v>0.08</v>
      </c>
      <c r="K40" s="22"/>
      <c r="L40" s="22"/>
      <c r="M40" s="22"/>
      <c r="N40" s="22"/>
      <c r="O40" s="22"/>
      <c r="P40" s="22"/>
    </row>
    <row r="41" spans="1:16" ht="39" customHeight="1" x14ac:dyDescent="0.2">
      <c r="A41" s="22"/>
      <c r="B41" s="35"/>
      <c r="C41" s="1145" t="s">
        <v>580</v>
      </c>
      <c r="D41" s="1146"/>
      <c r="E41" s="1147"/>
      <c r="F41" s="36">
        <v>0.06</v>
      </c>
      <c r="G41" s="37">
        <v>7.0000000000000007E-2</v>
      </c>
      <c r="H41" s="37">
        <v>0.06</v>
      </c>
      <c r="I41" s="37">
        <v>7.0000000000000007E-2</v>
      </c>
      <c r="J41" s="38">
        <v>7.0000000000000007E-2</v>
      </c>
      <c r="K41" s="22"/>
      <c r="L41" s="22"/>
      <c r="M41" s="22"/>
      <c r="N41" s="22"/>
      <c r="O41" s="22"/>
      <c r="P41" s="22"/>
    </row>
    <row r="42" spans="1:16" ht="39" customHeight="1" x14ac:dyDescent="0.2">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582</v>
      </c>
      <c r="D43" s="1149"/>
      <c r="E43" s="1150"/>
      <c r="F43" s="41">
        <v>0.08</v>
      </c>
      <c r="G43" s="42">
        <v>0.08</v>
      </c>
      <c r="H43" s="42">
        <v>0.04</v>
      </c>
      <c r="I43" s="42">
        <v>0.04</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6CTec02i26pv5kpS+a8jxcnIIRjfLxL4Ak22+uSPOt5ReyHeMDUKhZwCrIRni9SCFmt14NdMKNroNDXj4kOQ==" saltValue="VcQ1tNNcD6eYlyI5L1l/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980</v>
      </c>
      <c r="L45" s="60">
        <v>975</v>
      </c>
      <c r="M45" s="60">
        <v>991</v>
      </c>
      <c r="N45" s="60">
        <v>1008</v>
      </c>
      <c r="O45" s="61">
        <v>974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15</v>
      </c>
      <c r="F48" s="1155"/>
      <c r="G48" s="1155"/>
      <c r="H48" s="1155"/>
      <c r="I48" s="1155"/>
      <c r="J48" s="1156"/>
      <c r="K48" s="63">
        <v>498</v>
      </c>
      <c r="L48" s="64">
        <v>496</v>
      </c>
      <c r="M48" s="64">
        <v>473</v>
      </c>
      <c r="N48" s="64">
        <v>455</v>
      </c>
      <c r="O48" s="65">
        <v>451</v>
      </c>
      <c r="P48" s="48"/>
      <c r="Q48" s="48"/>
      <c r="R48" s="48"/>
      <c r="S48" s="48"/>
      <c r="T48" s="48"/>
      <c r="U48" s="48"/>
    </row>
    <row r="49" spans="1:21" ht="30.75" customHeight="1" x14ac:dyDescent="0.2">
      <c r="A49" s="48"/>
      <c r="B49" s="1178"/>
      <c r="C49" s="1179"/>
      <c r="D49" s="62"/>
      <c r="E49" s="1155" t="s">
        <v>16</v>
      </c>
      <c r="F49" s="1155"/>
      <c r="G49" s="1155"/>
      <c r="H49" s="1155"/>
      <c r="I49" s="1155"/>
      <c r="J49" s="1156"/>
      <c r="K49" s="63">
        <v>541</v>
      </c>
      <c r="L49" s="64">
        <v>533</v>
      </c>
      <c r="M49" s="64">
        <v>543</v>
      </c>
      <c r="N49" s="64">
        <v>528</v>
      </c>
      <c r="O49" s="65">
        <v>505</v>
      </c>
      <c r="P49" s="48"/>
      <c r="Q49" s="48"/>
      <c r="R49" s="48"/>
      <c r="S49" s="48"/>
      <c r="T49" s="48"/>
      <c r="U49" s="48"/>
    </row>
    <row r="50" spans="1:21" ht="30.75" customHeight="1" x14ac:dyDescent="0.2">
      <c r="A50" s="48"/>
      <c r="B50" s="1178"/>
      <c r="C50" s="1179"/>
      <c r="D50" s="62"/>
      <c r="E50" s="1155" t="s">
        <v>17</v>
      </c>
      <c r="F50" s="1155"/>
      <c r="G50" s="1155"/>
      <c r="H50" s="1155"/>
      <c r="I50" s="1155"/>
      <c r="J50" s="1156"/>
      <c r="K50" s="63">
        <v>25</v>
      </c>
      <c r="L50" s="64">
        <v>13</v>
      </c>
      <c r="M50" s="64">
        <v>11</v>
      </c>
      <c r="N50" s="64">
        <v>8</v>
      </c>
      <c r="O50" s="65">
        <v>4</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1250</v>
      </c>
      <c r="L52" s="64">
        <v>1249</v>
      </c>
      <c r="M52" s="64">
        <v>1217</v>
      </c>
      <c r="N52" s="64">
        <v>1194</v>
      </c>
      <c r="O52" s="65">
        <v>1135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794</v>
      </c>
      <c r="L53" s="69">
        <v>768</v>
      </c>
      <c r="M53" s="69">
        <v>801</v>
      </c>
      <c r="N53" s="69">
        <v>805</v>
      </c>
      <c r="O53" s="70">
        <v>799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alw3fra2S4w52R+DkFd60xSH0on7ilJaxewvLQCiWJCbjcGaFUfOjF9JXCsnSZM2OHkKej+sfokLPehTXYGRQ==" saltValue="+yHxX27IYzPOxiG/nu+uE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8627</v>
      </c>
      <c r="J41" s="356">
        <v>8330</v>
      </c>
      <c r="K41" s="356">
        <v>8371</v>
      </c>
      <c r="L41" s="356">
        <v>8018</v>
      </c>
      <c r="M41" s="357">
        <v>7714</v>
      </c>
    </row>
    <row r="42" spans="2:13" ht="27.75" customHeight="1" x14ac:dyDescent="0.2">
      <c r="B42" s="1186"/>
      <c r="C42" s="1187"/>
      <c r="D42" s="106"/>
      <c r="E42" s="1190" t="s">
        <v>34</v>
      </c>
      <c r="F42" s="1190"/>
      <c r="G42" s="1190"/>
      <c r="H42" s="1191"/>
      <c r="I42" s="358">
        <v>45</v>
      </c>
      <c r="J42" s="359">
        <v>33</v>
      </c>
      <c r="K42" s="359">
        <v>21</v>
      </c>
      <c r="L42" s="359">
        <v>14</v>
      </c>
      <c r="M42" s="360">
        <v>10</v>
      </c>
    </row>
    <row r="43" spans="2:13" ht="27.75" customHeight="1" x14ac:dyDescent="0.2">
      <c r="B43" s="1186"/>
      <c r="C43" s="1187"/>
      <c r="D43" s="106"/>
      <c r="E43" s="1190" t="s">
        <v>35</v>
      </c>
      <c r="F43" s="1190"/>
      <c r="G43" s="1190"/>
      <c r="H43" s="1191"/>
      <c r="I43" s="358">
        <v>4975</v>
      </c>
      <c r="J43" s="359">
        <v>4700</v>
      </c>
      <c r="K43" s="359">
        <v>4325</v>
      </c>
      <c r="L43" s="359">
        <v>4041</v>
      </c>
      <c r="M43" s="360">
        <v>3750</v>
      </c>
    </row>
    <row r="44" spans="2:13" ht="27.75" customHeight="1" x14ac:dyDescent="0.2">
      <c r="B44" s="1186"/>
      <c r="C44" s="1187"/>
      <c r="D44" s="106"/>
      <c r="E44" s="1190" t="s">
        <v>36</v>
      </c>
      <c r="F44" s="1190"/>
      <c r="G44" s="1190"/>
      <c r="H44" s="1191"/>
      <c r="I44" s="358">
        <v>7474</v>
      </c>
      <c r="J44" s="359">
        <v>7057</v>
      </c>
      <c r="K44" s="359">
        <v>6641</v>
      </c>
      <c r="L44" s="359">
        <v>6229</v>
      </c>
      <c r="M44" s="360">
        <v>5740</v>
      </c>
    </row>
    <row r="45" spans="2:13" ht="27.75" customHeight="1" x14ac:dyDescent="0.2">
      <c r="B45" s="1186"/>
      <c r="C45" s="1187"/>
      <c r="D45" s="106"/>
      <c r="E45" s="1190" t="s">
        <v>37</v>
      </c>
      <c r="F45" s="1190"/>
      <c r="G45" s="1190"/>
      <c r="H45" s="1191"/>
      <c r="I45" s="358">
        <v>880</v>
      </c>
      <c r="J45" s="359">
        <v>842</v>
      </c>
      <c r="K45" s="359">
        <v>858</v>
      </c>
      <c r="L45" s="359">
        <v>863</v>
      </c>
      <c r="M45" s="360">
        <v>855</v>
      </c>
    </row>
    <row r="46" spans="2:13" ht="27.75" customHeight="1" x14ac:dyDescent="0.2">
      <c r="B46" s="1186"/>
      <c r="C46" s="1187"/>
      <c r="D46" s="107"/>
      <c r="E46" s="1190" t="s">
        <v>38</v>
      </c>
      <c r="F46" s="1190"/>
      <c r="G46" s="1190"/>
      <c r="H46" s="1191"/>
      <c r="I46" s="358" t="s">
        <v>525</v>
      </c>
      <c r="J46" s="359" t="s">
        <v>525</v>
      </c>
      <c r="K46" s="359" t="s">
        <v>525</v>
      </c>
      <c r="L46" s="359" t="s">
        <v>525</v>
      </c>
      <c r="M46" s="360" t="s">
        <v>525</v>
      </c>
    </row>
    <row r="47" spans="2:13" ht="27.75" customHeight="1" x14ac:dyDescent="0.2">
      <c r="B47" s="1186"/>
      <c r="C47" s="1187"/>
      <c r="D47" s="108"/>
      <c r="E47" s="1200" t="s">
        <v>39</v>
      </c>
      <c r="F47" s="1201"/>
      <c r="G47" s="1201"/>
      <c r="H47" s="1202"/>
      <c r="I47" s="358" t="s">
        <v>525</v>
      </c>
      <c r="J47" s="359" t="s">
        <v>525</v>
      </c>
      <c r="K47" s="359" t="s">
        <v>525</v>
      </c>
      <c r="L47" s="359" t="s">
        <v>525</v>
      </c>
      <c r="M47" s="360" t="s">
        <v>525</v>
      </c>
    </row>
    <row r="48" spans="2:13" ht="27.75" customHeight="1" x14ac:dyDescent="0.2">
      <c r="B48" s="1186"/>
      <c r="C48" s="1187"/>
      <c r="D48" s="106"/>
      <c r="E48" s="1190" t="s">
        <v>40</v>
      </c>
      <c r="F48" s="1190"/>
      <c r="G48" s="1190"/>
      <c r="H48" s="1191"/>
      <c r="I48" s="358" t="s">
        <v>525</v>
      </c>
      <c r="J48" s="359" t="s">
        <v>525</v>
      </c>
      <c r="K48" s="359" t="s">
        <v>525</v>
      </c>
      <c r="L48" s="359" t="s">
        <v>525</v>
      </c>
      <c r="M48" s="360" t="s">
        <v>525</v>
      </c>
    </row>
    <row r="49" spans="2:13" ht="27.75" customHeight="1" x14ac:dyDescent="0.2">
      <c r="B49" s="1188"/>
      <c r="C49" s="1189"/>
      <c r="D49" s="106"/>
      <c r="E49" s="1190" t="s">
        <v>41</v>
      </c>
      <c r="F49" s="1190"/>
      <c r="G49" s="1190"/>
      <c r="H49" s="1191"/>
      <c r="I49" s="358" t="s">
        <v>525</v>
      </c>
      <c r="J49" s="359" t="s">
        <v>525</v>
      </c>
      <c r="K49" s="359" t="s">
        <v>525</v>
      </c>
      <c r="L49" s="359" t="s">
        <v>525</v>
      </c>
      <c r="M49" s="360" t="s">
        <v>525</v>
      </c>
    </row>
    <row r="50" spans="2:13" ht="27.75" customHeight="1" x14ac:dyDescent="0.2">
      <c r="B50" s="1184" t="s">
        <v>42</v>
      </c>
      <c r="C50" s="1185"/>
      <c r="D50" s="109"/>
      <c r="E50" s="1190" t="s">
        <v>43</v>
      </c>
      <c r="F50" s="1190"/>
      <c r="G50" s="1190"/>
      <c r="H50" s="1191"/>
      <c r="I50" s="358">
        <v>3100</v>
      </c>
      <c r="J50" s="359">
        <v>3081</v>
      </c>
      <c r="K50" s="359">
        <v>3112</v>
      </c>
      <c r="L50" s="359">
        <v>3698</v>
      </c>
      <c r="M50" s="360">
        <v>3963</v>
      </c>
    </row>
    <row r="51" spans="2:13" ht="27.75" customHeight="1" x14ac:dyDescent="0.2">
      <c r="B51" s="1186"/>
      <c r="C51" s="1187"/>
      <c r="D51" s="106"/>
      <c r="E51" s="1190" t="s">
        <v>44</v>
      </c>
      <c r="F51" s="1190"/>
      <c r="G51" s="1190"/>
      <c r="H51" s="1191"/>
      <c r="I51" s="358">
        <v>889</v>
      </c>
      <c r="J51" s="359">
        <v>777</v>
      </c>
      <c r="K51" s="359">
        <v>672</v>
      </c>
      <c r="L51" s="359">
        <v>589</v>
      </c>
      <c r="M51" s="360">
        <v>542</v>
      </c>
    </row>
    <row r="52" spans="2:13" ht="27.75" customHeight="1" x14ac:dyDescent="0.2">
      <c r="B52" s="1188"/>
      <c r="C52" s="1189"/>
      <c r="D52" s="106"/>
      <c r="E52" s="1190" t="s">
        <v>45</v>
      </c>
      <c r="F52" s="1190"/>
      <c r="G52" s="1190"/>
      <c r="H52" s="1191"/>
      <c r="I52" s="358">
        <v>12465</v>
      </c>
      <c r="J52" s="359">
        <v>11993</v>
      </c>
      <c r="K52" s="359">
        <v>11519</v>
      </c>
      <c r="L52" s="359">
        <v>11006</v>
      </c>
      <c r="M52" s="360">
        <v>10573</v>
      </c>
    </row>
    <row r="53" spans="2:13" ht="27.75" customHeight="1" thickBot="1" x14ac:dyDescent="0.25">
      <c r="B53" s="1192" t="s">
        <v>46</v>
      </c>
      <c r="C53" s="1193"/>
      <c r="D53" s="110"/>
      <c r="E53" s="1194" t="s">
        <v>47</v>
      </c>
      <c r="F53" s="1194"/>
      <c r="G53" s="1194"/>
      <c r="H53" s="1195"/>
      <c r="I53" s="361">
        <v>5546</v>
      </c>
      <c r="J53" s="362">
        <v>5110</v>
      </c>
      <c r="K53" s="362">
        <v>4914</v>
      </c>
      <c r="L53" s="362">
        <v>3872</v>
      </c>
      <c r="M53" s="363">
        <v>2992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pohP5aE2Um9ekXaTXIhX8Fh+cRi/ADORf7f7tGxjiSDxU39dnzp14wCjQplaiLZrtDSCQia7ZypGPF9qk2aEA==" saltValue="3m2LM6Zk/Rp8TorZ3ZZy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50</v>
      </c>
      <c r="D55" s="1211"/>
      <c r="E55" s="1212"/>
      <c r="F55" s="122">
        <v>1280</v>
      </c>
      <c r="G55" s="122">
        <v>1280</v>
      </c>
      <c r="H55" s="123">
        <v>1282</v>
      </c>
    </row>
    <row r="56" spans="2:8" ht="52.5" customHeight="1" x14ac:dyDescent="0.2">
      <c r="B56" s="124"/>
      <c r="C56" s="1213" t="s">
        <v>51</v>
      </c>
      <c r="D56" s="1213"/>
      <c r="E56" s="1214"/>
      <c r="F56" s="125">
        <v>711</v>
      </c>
      <c r="G56" s="125">
        <v>806</v>
      </c>
      <c r="H56" s="126">
        <v>806</v>
      </c>
    </row>
    <row r="57" spans="2:8" ht="53.25" customHeight="1" x14ac:dyDescent="0.2">
      <c r="B57" s="124"/>
      <c r="C57" s="1215" t="s">
        <v>52</v>
      </c>
      <c r="D57" s="1215"/>
      <c r="E57" s="1216"/>
      <c r="F57" s="127">
        <v>690</v>
      </c>
      <c r="G57" s="127">
        <v>1191</v>
      </c>
      <c r="H57" s="128">
        <v>1474</v>
      </c>
    </row>
    <row r="58" spans="2:8" ht="45.75" customHeight="1" x14ac:dyDescent="0.2">
      <c r="B58" s="129"/>
      <c r="C58" s="1203" t="s">
        <v>603</v>
      </c>
      <c r="D58" s="1204"/>
      <c r="E58" s="1205"/>
      <c r="F58" s="130">
        <v>17</v>
      </c>
      <c r="G58" s="130">
        <v>488</v>
      </c>
      <c r="H58" s="131">
        <v>768</v>
      </c>
    </row>
    <row r="59" spans="2:8" ht="45.75" customHeight="1" x14ac:dyDescent="0.2">
      <c r="B59" s="129"/>
      <c r="C59" s="1203" t="s">
        <v>604</v>
      </c>
      <c r="D59" s="1204"/>
      <c r="E59" s="1205"/>
      <c r="F59" s="130">
        <v>278</v>
      </c>
      <c r="G59" s="130">
        <v>279</v>
      </c>
      <c r="H59" s="131">
        <v>279</v>
      </c>
    </row>
    <row r="60" spans="2:8" ht="45.75" customHeight="1" x14ac:dyDescent="0.2">
      <c r="B60" s="129"/>
      <c r="C60" s="1203" t="s">
        <v>605</v>
      </c>
      <c r="D60" s="1204"/>
      <c r="E60" s="1205"/>
      <c r="F60" s="130">
        <v>210</v>
      </c>
      <c r="G60" s="130">
        <v>229</v>
      </c>
      <c r="H60" s="131">
        <v>229</v>
      </c>
    </row>
    <row r="61" spans="2:8" ht="45.75" customHeight="1" x14ac:dyDescent="0.2">
      <c r="B61" s="129"/>
      <c r="C61" s="1203" t="s">
        <v>606</v>
      </c>
      <c r="D61" s="1204"/>
      <c r="E61" s="1205"/>
      <c r="F61" s="130">
        <v>60</v>
      </c>
      <c r="G61" s="130">
        <v>60</v>
      </c>
      <c r="H61" s="131">
        <v>60</v>
      </c>
    </row>
    <row r="62" spans="2:8" ht="45.75" customHeight="1" thickBot="1" x14ac:dyDescent="0.25">
      <c r="B62" s="132"/>
      <c r="C62" s="1206" t="s">
        <v>607</v>
      </c>
      <c r="D62" s="1207"/>
      <c r="E62" s="1208"/>
      <c r="F62" s="133">
        <v>25</v>
      </c>
      <c r="G62" s="133">
        <v>34</v>
      </c>
      <c r="H62" s="134">
        <v>35</v>
      </c>
    </row>
    <row r="63" spans="2:8" ht="52.5" customHeight="1" thickBot="1" x14ac:dyDescent="0.25">
      <c r="B63" s="135"/>
      <c r="C63" s="1209" t="s">
        <v>53</v>
      </c>
      <c r="D63" s="1209"/>
      <c r="E63" s="1210"/>
      <c r="F63" s="136">
        <v>2681</v>
      </c>
      <c r="G63" s="136">
        <v>3277</v>
      </c>
      <c r="H63" s="137">
        <v>3562</v>
      </c>
    </row>
    <row r="64" spans="2:8" ht="13.2" x14ac:dyDescent="0.2"/>
  </sheetData>
  <sheetProtection algorithmName="SHA-512" hashValue="Jpl/PoGhHvtztwWlVaSYvEKVXC2d2ZYBDKgDTyJMVDHMBitmcpXf62HM64kveEyraf4j1d+RzijZeHHd1niyfQ==" saltValue="2cPZ1QVTCw2Nf+UHMzo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47308</v>
      </c>
      <c r="E3" s="156"/>
      <c r="F3" s="157">
        <v>53869</v>
      </c>
      <c r="G3" s="158"/>
      <c r="H3" s="159"/>
    </row>
    <row r="4" spans="1:8" x14ac:dyDescent="0.2">
      <c r="A4" s="160"/>
      <c r="B4" s="161"/>
      <c r="C4" s="162"/>
      <c r="D4" s="163">
        <v>18338</v>
      </c>
      <c r="E4" s="164"/>
      <c r="F4" s="165">
        <v>35046</v>
      </c>
      <c r="G4" s="166"/>
      <c r="H4" s="167"/>
    </row>
    <row r="5" spans="1:8" x14ac:dyDescent="0.2">
      <c r="A5" s="148" t="s">
        <v>559</v>
      </c>
      <c r="B5" s="153"/>
      <c r="C5" s="154"/>
      <c r="D5" s="155">
        <v>44631</v>
      </c>
      <c r="E5" s="156"/>
      <c r="F5" s="157">
        <v>59119</v>
      </c>
      <c r="G5" s="158"/>
      <c r="H5" s="159"/>
    </row>
    <row r="6" spans="1:8" x14ac:dyDescent="0.2">
      <c r="A6" s="160"/>
      <c r="B6" s="161"/>
      <c r="C6" s="162"/>
      <c r="D6" s="163">
        <v>23236</v>
      </c>
      <c r="E6" s="164"/>
      <c r="F6" s="165">
        <v>29900</v>
      </c>
      <c r="G6" s="166"/>
      <c r="H6" s="167"/>
    </row>
    <row r="7" spans="1:8" x14ac:dyDescent="0.2">
      <c r="A7" s="148" t="s">
        <v>560</v>
      </c>
      <c r="B7" s="153"/>
      <c r="C7" s="154"/>
      <c r="D7" s="155">
        <v>62543</v>
      </c>
      <c r="E7" s="156"/>
      <c r="F7" s="157">
        <v>84459</v>
      </c>
      <c r="G7" s="158"/>
      <c r="H7" s="159"/>
    </row>
    <row r="8" spans="1:8" x14ac:dyDescent="0.2">
      <c r="A8" s="160"/>
      <c r="B8" s="161"/>
      <c r="C8" s="162"/>
      <c r="D8" s="163">
        <v>40039</v>
      </c>
      <c r="E8" s="164"/>
      <c r="F8" s="165">
        <v>47314</v>
      </c>
      <c r="G8" s="166"/>
      <c r="H8" s="167"/>
    </row>
    <row r="9" spans="1:8" x14ac:dyDescent="0.2">
      <c r="A9" s="148" t="s">
        <v>561</v>
      </c>
      <c r="B9" s="153"/>
      <c r="C9" s="154"/>
      <c r="D9" s="155">
        <v>45776</v>
      </c>
      <c r="E9" s="156"/>
      <c r="F9" s="157">
        <v>74568</v>
      </c>
      <c r="G9" s="158"/>
      <c r="H9" s="159"/>
    </row>
    <row r="10" spans="1:8" x14ac:dyDescent="0.2">
      <c r="A10" s="160"/>
      <c r="B10" s="161"/>
      <c r="C10" s="162"/>
      <c r="D10" s="163">
        <v>27238</v>
      </c>
      <c r="E10" s="164"/>
      <c r="F10" s="165">
        <v>42558</v>
      </c>
      <c r="G10" s="166"/>
      <c r="H10" s="167"/>
    </row>
    <row r="11" spans="1:8" x14ac:dyDescent="0.2">
      <c r="A11" s="148" t="s">
        <v>562</v>
      </c>
      <c r="B11" s="153"/>
      <c r="C11" s="154"/>
      <c r="D11" s="155">
        <v>56442</v>
      </c>
      <c r="E11" s="156"/>
      <c r="F11" s="157">
        <v>73693</v>
      </c>
      <c r="G11" s="158"/>
      <c r="H11" s="159"/>
    </row>
    <row r="12" spans="1:8" x14ac:dyDescent="0.2">
      <c r="A12" s="160"/>
      <c r="B12" s="161"/>
      <c r="C12" s="168"/>
      <c r="D12" s="163">
        <v>35774</v>
      </c>
      <c r="E12" s="164"/>
      <c r="F12" s="165">
        <v>44203</v>
      </c>
      <c r="G12" s="166"/>
      <c r="H12" s="167"/>
    </row>
    <row r="13" spans="1:8" x14ac:dyDescent="0.2">
      <c r="A13" s="148"/>
      <c r="B13" s="153"/>
      <c r="C13" s="169"/>
      <c r="D13" s="170">
        <v>51340</v>
      </c>
      <c r="E13" s="171"/>
      <c r="F13" s="172">
        <v>69142</v>
      </c>
      <c r="G13" s="173"/>
      <c r="H13" s="159"/>
    </row>
    <row r="14" spans="1:8" x14ac:dyDescent="0.2">
      <c r="A14" s="160"/>
      <c r="B14" s="161"/>
      <c r="C14" s="162"/>
      <c r="D14" s="163">
        <v>28925</v>
      </c>
      <c r="E14" s="164"/>
      <c r="F14" s="165">
        <v>39804</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4.0999999999999996</v>
      </c>
      <c r="C19" s="174">
        <f>ROUND(VALUE(SUBSTITUTE(実質収支比率等に係る経年分析!G$48,"▲","-")),2)</f>
        <v>4.1500000000000004</v>
      </c>
      <c r="D19" s="174">
        <f>ROUND(VALUE(SUBSTITUTE(実質収支比率等に係る経年分析!H$48,"▲","-")),2)</f>
        <v>4.8899999999999997</v>
      </c>
      <c r="E19" s="174">
        <f>ROUND(VALUE(SUBSTITUTE(実質収支比率等に係る経年分析!I$48,"▲","-")),2)</f>
        <v>4.9800000000000004</v>
      </c>
      <c r="F19" s="174">
        <f>ROUND(VALUE(SUBSTITUTE(実質収支比率等に係る経年分析!J$48,"▲","-")),2)</f>
        <v>4.41</v>
      </c>
    </row>
    <row r="20" spans="1:11" x14ac:dyDescent="0.2">
      <c r="A20" s="174" t="s">
        <v>57</v>
      </c>
      <c r="B20" s="174">
        <f>ROUND(VALUE(SUBSTITUTE(実質収支比率等に係る経年分析!F$47,"▲","-")),2)</f>
        <v>20.66</v>
      </c>
      <c r="C20" s="174">
        <f>ROUND(VALUE(SUBSTITUTE(実質収支比率等に係る経年分析!G$47,"▲","-")),2)</f>
        <v>20.56</v>
      </c>
      <c r="D20" s="174">
        <f>ROUND(VALUE(SUBSTITUTE(実質収支比率等に係る経年分析!H$47,"▲","-")),2)</f>
        <v>19.97</v>
      </c>
      <c r="E20" s="174">
        <f>ROUND(VALUE(SUBSTITUTE(実質収支比率等に係る経年分析!I$47,"▲","-")),2)</f>
        <v>19.28</v>
      </c>
      <c r="F20" s="174">
        <f>ROUND(VALUE(SUBSTITUTE(実質収支比率等に係る経年分析!J$47,"▲","-")),2)</f>
        <v>20.059999999999999</v>
      </c>
    </row>
    <row r="21" spans="1:11" x14ac:dyDescent="0.2">
      <c r="A21" s="174" t="s">
        <v>58</v>
      </c>
      <c r="B21" s="174">
        <f>IF(ISNUMBER(VALUE(SUBSTITUTE(実質収支比率等に係る経年分析!F$49,"▲","-"))),ROUND(VALUE(SUBSTITUTE(実質収支比率等に係る経年分析!F$49,"▲","-")),2),NA())</f>
        <v>0.47</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0.26</v>
      </c>
      <c r="F21" s="174">
        <f>IF(ISNUMBER(VALUE(SUBSTITUTE(実質収支比率等に係る経年分析!J$49,"▲","-"))),ROUND(VALUE(SUBSTITUTE(実質収支比率等に係る経年分析!J$49,"▲","-")),2),NA())</f>
        <v>-0.73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墓地公園事業特別会計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4.8899999999999997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9.2899999999999991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8.89</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4.7300000000000004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8.6999999999999993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19.559999999999999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1250</v>
      </c>
      <c r="E42" s="176"/>
      <c r="F42" s="176"/>
      <c r="G42" s="176">
        <f>'実質公債費比率（分子）の構造'!L$52</f>
        <v>1249</v>
      </c>
      <c r="H42" s="176"/>
      <c r="I42" s="176"/>
      <c r="J42" s="176">
        <f>'実質公債費比率（分子）の構造'!M$52</f>
        <v>1217</v>
      </c>
      <c r="K42" s="176"/>
      <c r="L42" s="176"/>
      <c r="M42" s="176">
        <f>'実質公債費比率（分子）の構造'!N$52</f>
        <v>1194</v>
      </c>
      <c r="N42" s="176"/>
      <c r="O42" s="176"/>
      <c r="P42" s="176">
        <f>'実質公債費比率（分子）の構造'!O$52</f>
        <v>1135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25</v>
      </c>
      <c r="C44" s="176"/>
      <c r="D44" s="176"/>
      <c r="E44" s="176">
        <f>'実質公債費比率（分子）の構造'!L$50</f>
        <v>13</v>
      </c>
      <c r="F44" s="176"/>
      <c r="G44" s="176"/>
      <c r="H44" s="176">
        <f>'実質公債費比率（分子）の構造'!M$50</f>
        <v>11</v>
      </c>
      <c r="I44" s="176"/>
      <c r="J44" s="176"/>
      <c r="K44" s="176">
        <f>'実質公債費比率（分子）の構造'!N$50</f>
        <v>8</v>
      </c>
      <c r="L44" s="176"/>
      <c r="M44" s="176"/>
      <c r="N44" s="176">
        <f>'実質公債費比率（分子）の構造'!O$50</f>
        <v>4</v>
      </c>
      <c r="O44" s="176"/>
      <c r="P44" s="176"/>
    </row>
    <row r="45" spans="1:16" x14ac:dyDescent="0.2">
      <c r="A45" s="176" t="s">
        <v>68</v>
      </c>
      <c r="B45" s="176">
        <f>'実質公債費比率（分子）の構造'!K$49</f>
        <v>541</v>
      </c>
      <c r="C45" s="176"/>
      <c r="D45" s="176"/>
      <c r="E45" s="176">
        <f>'実質公債費比率（分子）の構造'!L$49</f>
        <v>533</v>
      </c>
      <c r="F45" s="176"/>
      <c r="G45" s="176"/>
      <c r="H45" s="176">
        <f>'実質公債費比率（分子）の構造'!M$49</f>
        <v>543</v>
      </c>
      <c r="I45" s="176"/>
      <c r="J45" s="176"/>
      <c r="K45" s="176">
        <f>'実質公債費比率（分子）の構造'!N$49</f>
        <v>528</v>
      </c>
      <c r="L45" s="176"/>
      <c r="M45" s="176"/>
      <c r="N45" s="176">
        <f>'実質公債費比率（分子）の構造'!O$49</f>
        <v>505</v>
      </c>
      <c r="O45" s="176"/>
      <c r="P45" s="176"/>
    </row>
    <row r="46" spans="1:16" x14ac:dyDescent="0.2">
      <c r="A46" s="176" t="s">
        <v>69</v>
      </c>
      <c r="B46" s="176">
        <f>'実質公債費比率（分子）の構造'!K$48</f>
        <v>498</v>
      </c>
      <c r="C46" s="176"/>
      <c r="D46" s="176"/>
      <c r="E46" s="176">
        <f>'実質公債費比率（分子）の構造'!L$48</f>
        <v>496</v>
      </c>
      <c r="F46" s="176"/>
      <c r="G46" s="176"/>
      <c r="H46" s="176">
        <f>'実質公債費比率（分子）の構造'!M$48</f>
        <v>473</v>
      </c>
      <c r="I46" s="176"/>
      <c r="J46" s="176"/>
      <c r="K46" s="176">
        <f>'実質公債費比率（分子）の構造'!N$48</f>
        <v>455</v>
      </c>
      <c r="L46" s="176"/>
      <c r="M46" s="176"/>
      <c r="N46" s="176">
        <f>'実質公債費比率（分子）の構造'!O$48</f>
        <v>451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980</v>
      </c>
      <c r="C49" s="176"/>
      <c r="D49" s="176"/>
      <c r="E49" s="176">
        <f>'実質公債費比率（分子）の構造'!L$45</f>
        <v>975</v>
      </c>
      <c r="F49" s="176"/>
      <c r="G49" s="176"/>
      <c r="H49" s="176">
        <f>'実質公債費比率（分子）の構造'!M$45</f>
        <v>991</v>
      </c>
      <c r="I49" s="176"/>
      <c r="J49" s="176"/>
      <c r="K49" s="176">
        <f>'実質公債費比率（分子）の構造'!N$45</f>
        <v>1008</v>
      </c>
      <c r="L49" s="176"/>
      <c r="M49" s="176"/>
      <c r="N49" s="176">
        <f>'実質公債費比率（分子）の構造'!O$45</f>
        <v>974</v>
      </c>
      <c r="O49" s="176"/>
      <c r="P49" s="176"/>
    </row>
    <row r="50" spans="1:16" x14ac:dyDescent="0.2">
      <c r="A50" s="176" t="s">
        <v>73</v>
      </c>
      <c r="B50" s="176" t="e">
        <f>NA()</f>
        <v>#N/A</v>
      </c>
      <c r="C50" s="176">
        <f>IF(ISNUMBER('実質公債費比率（分子）の構造'!K$53),'実質公債費比率（分子）の構造'!K$53,NA())</f>
        <v>794</v>
      </c>
      <c r="D50" s="176" t="e">
        <f>NA()</f>
        <v>#N/A</v>
      </c>
      <c r="E50" s="176" t="e">
        <f>NA()</f>
        <v>#N/A</v>
      </c>
      <c r="F50" s="176">
        <f>IF(ISNUMBER('実質公債費比率（分子）の構造'!L$53),'実質公債費比率（分子）の構造'!L$53,NA())</f>
        <v>768</v>
      </c>
      <c r="G50" s="176" t="e">
        <f>NA()</f>
        <v>#N/A</v>
      </c>
      <c r="H50" s="176" t="e">
        <f>NA()</f>
        <v>#N/A</v>
      </c>
      <c r="I50" s="176">
        <f>IF(ISNUMBER('実質公債費比率（分子）の構造'!M$53),'実質公債費比率（分子）の構造'!M$53,NA())</f>
        <v>801</v>
      </c>
      <c r="J50" s="176" t="e">
        <f>NA()</f>
        <v>#N/A</v>
      </c>
      <c r="K50" s="176" t="e">
        <f>NA()</f>
        <v>#N/A</v>
      </c>
      <c r="L50" s="176">
        <f>IF(ISNUMBER('実質公債費比率（分子）の構造'!N$53),'実質公債費比率（分子）の構造'!N$53,NA())</f>
        <v>805</v>
      </c>
      <c r="M50" s="176" t="e">
        <f>NA()</f>
        <v>#N/A</v>
      </c>
      <c r="N50" s="176" t="e">
        <f>NA()</f>
        <v>#N/A</v>
      </c>
      <c r="O50" s="176">
        <f>IF(ISNUMBER('実質公債費比率（分子）の構造'!O$53),'実質公債費比率（分子）の構造'!O$53,NA())</f>
        <v>799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12465</v>
      </c>
      <c r="E56" s="175"/>
      <c r="F56" s="175"/>
      <c r="G56" s="175">
        <f>'将来負担比率（分子）の構造'!J$52</f>
        <v>11993</v>
      </c>
      <c r="H56" s="175"/>
      <c r="I56" s="175"/>
      <c r="J56" s="175">
        <f>'将来負担比率（分子）の構造'!K$52</f>
        <v>11519</v>
      </c>
      <c r="K56" s="175"/>
      <c r="L56" s="175"/>
      <c r="M56" s="175">
        <f>'将来負担比率（分子）の構造'!L$52</f>
        <v>11006</v>
      </c>
      <c r="N56" s="175"/>
      <c r="O56" s="175"/>
      <c r="P56" s="175">
        <f>'将来負担比率（分子）の構造'!M$52</f>
        <v>10573</v>
      </c>
    </row>
    <row r="57" spans="1:16" x14ac:dyDescent="0.2">
      <c r="A57" s="175" t="s">
        <v>44</v>
      </c>
      <c r="B57" s="175"/>
      <c r="C57" s="175"/>
      <c r="D57" s="175">
        <f>'将来負担比率（分子）の構造'!I$51</f>
        <v>889</v>
      </c>
      <c r="E57" s="175"/>
      <c r="F57" s="175"/>
      <c r="G57" s="175">
        <f>'将来負担比率（分子）の構造'!J$51</f>
        <v>777</v>
      </c>
      <c r="H57" s="175"/>
      <c r="I57" s="175"/>
      <c r="J57" s="175">
        <f>'将来負担比率（分子）の構造'!K$51</f>
        <v>672</v>
      </c>
      <c r="K57" s="175"/>
      <c r="L57" s="175"/>
      <c r="M57" s="175">
        <f>'将来負担比率（分子）の構造'!L$51</f>
        <v>589</v>
      </c>
      <c r="N57" s="175"/>
      <c r="O57" s="175"/>
      <c r="P57" s="175">
        <f>'将来負担比率（分子）の構造'!M$51</f>
        <v>542</v>
      </c>
    </row>
    <row r="58" spans="1:16" x14ac:dyDescent="0.2">
      <c r="A58" s="175" t="s">
        <v>43</v>
      </c>
      <c r="B58" s="175"/>
      <c r="C58" s="175"/>
      <c r="D58" s="175">
        <f>'将来負担比率（分子）の構造'!I$50</f>
        <v>3100</v>
      </c>
      <c r="E58" s="175"/>
      <c r="F58" s="175"/>
      <c r="G58" s="175">
        <f>'将来負担比率（分子）の構造'!J$50</f>
        <v>3081</v>
      </c>
      <c r="H58" s="175"/>
      <c r="I58" s="175"/>
      <c r="J58" s="175">
        <f>'将来負担比率（分子）の構造'!K$50</f>
        <v>3112</v>
      </c>
      <c r="K58" s="175"/>
      <c r="L58" s="175"/>
      <c r="M58" s="175">
        <f>'将来負担比率（分子）の構造'!L$50</f>
        <v>3698</v>
      </c>
      <c r="N58" s="175"/>
      <c r="O58" s="175"/>
      <c r="P58" s="175">
        <f>'将来負担比率（分子）の構造'!M$50</f>
        <v>3963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880</v>
      </c>
      <c r="C62" s="175"/>
      <c r="D62" s="175"/>
      <c r="E62" s="175">
        <f>'将来負担比率（分子）の構造'!J$45</f>
        <v>842</v>
      </c>
      <c r="F62" s="175"/>
      <c r="G62" s="175"/>
      <c r="H62" s="175">
        <f>'将来負担比率（分子）の構造'!K$45</f>
        <v>858</v>
      </c>
      <c r="I62" s="175"/>
      <c r="J62" s="175"/>
      <c r="K62" s="175">
        <f>'将来負担比率（分子）の構造'!L$45</f>
        <v>863</v>
      </c>
      <c r="L62" s="175"/>
      <c r="M62" s="175"/>
      <c r="N62" s="175">
        <f>'将来負担比率（分子）の構造'!M$45</f>
        <v>855</v>
      </c>
      <c r="O62" s="175"/>
      <c r="P62" s="175"/>
    </row>
    <row r="63" spans="1:16" x14ac:dyDescent="0.2">
      <c r="A63" s="175" t="s">
        <v>36</v>
      </c>
      <c r="B63" s="175">
        <f>'将来負担比率（分子）の構造'!I$44</f>
        <v>7474</v>
      </c>
      <c r="C63" s="175"/>
      <c r="D63" s="175"/>
      <c r="E63" s="175">
        <f>'将来負担比率（分子）の構造'!J$44</f>
        <v>7057</v>
      </c>
      <c r="F63" s="175"/>
      <c r="G63" s="175"/>
      <c r="H63" s="175">
        <f>'将来負担比率（分子）の構造'!K$44</f>
        <v>6641</v>
      </c>
      <c r="I63" s="175"/>
      <c r="J63" s="175"/>
      <c r="K63" s="175">
        <f>'将来負担比率（分子）の構造'!L$44</f>
        <v>6229</v>
      </c>
      <c r="L63" s="175"/>
      <c r="M63" s="175"/>
      <c r="N63" s="175">
        <f>'将来負担比率（分子）の構造'!M$44</f>
        <v>5740</v>
      </c>
      <c r="O63" s="175"/>
      <c r="P63" s="175"/>
    </row>
    <row r="64" spans="1:16" x14ac:dyDescent="0.2">
      <c r="A64" s="175" t="s">
        <v>35</v>
      </c>
      <c r="B64" s="175">
        <f>'将来負担比率（分子）の構造'!I$43</f>
        <v>4975</v>
      </c>
      <c r="C64" s="175"/>
      <c r="D64" s="175"/>
      <c r="E64" s="175">
        <f>'将来負担比率（分子）の構造'!J$43</f>
        <v>4700</v>
      </c>
      <c r="F64" s="175"/>
      <c r="G64" s="175"/>
      <c r="H64" s="175">
        <f>'将来負担比率（分子）の構造'!K$43</f>
        <v>4325</v>
      </c>
      <c r="I64" s="175"/>
      <c r="J64" s="175"/>
      <c r="K64" s="175">
        <f>'将来負担比率（分子）の構造'!L$43</f>
        <v>4041</v>
      </c>
      <c r="L64" s="175"/>
      <c r="M64" s="175"/>
      <c r="N64" s="175">
        <f>'将来負担比率（分子）の構造'!M$43</f>
        <v>3750</v>
      </c>
      <c r="O64" s="175"/>
      <c r="P64" s="175"/>
    </row>
    <row r="65" spans="1:16" x14ac:dyDescent="0.2">
      <c r="A65" s="175" t="s">
        <v>34</v>
      </c>
      <c r="B65" s="175">
        <f>'将来負担比率（分子）の構造'!I$42</f>
        <v>45</v>
      </c>
      <c r="C65" s="175"/>
      <c r="D65" s="175"/>
      <c r="E65" s="175">
        <f>'将来負担比率（分子）の構造'!J$42</f>
        <v>33</v>
      </c>
      <c r="F65" s="175"/>
      <c r="G65" s="175"/>
      <c r="H65" s="175">
        <f>'将来負担比率（分子）の構造'!K$42</f>
        <v>21</v>
      </c>
      <c r="I65" s="175"/>
      <c r="J65" s="175"/>
      <c r="K65" s="175">
        <f>'将来負担比率（分子）の構造'!L$42</f>
        <v>14</v>
      </c>
      <c r="L65" s="175"/>
      <c r="M65" s="175"/>
      <c r="N65" s="175">
        <f>'将来負担比率（分子）の構造'!M$42</f>
        <v>10</v>
      </c>
      <c r="O65" s="175"/>
      <c r="P65" s="175"/>
    </row>
    <row r="66" spans="1:16" x14ac:dyDescent="0.2">
      <c r="A66" s="175" t="s">
        <v>33</v>
      </c>
      <c r="B66" s="175">
        <f>'将来負担比率（分子）の構造'!I$41</f>
        <v>8627</v>
      </c>
      <c r="C66" s="175"/>
      <c r="D66" s="175"/>
      <c r="E66" s="175">
        <f>'将来負担比率（分子）の構造'!J$41</f>
        <v>8330</v>
      </c>
      <c r="F66" s="175"/>
      <c r="G66" s="175"/>
      <c r="H66" s="175">
        <f>'将来負担比率（分子）の構造'!K$41</f>
        <v>8371</v>
      </c>
      <c r="I66" s="175"/>
      <c r="J66" s="175"/>
      <c r="K66" s="175">
        <f>'将来負担比率（分子）の構造'!L$41</f>
        <v>8018</v>
      </c>
      <c r="L66" s="175"/>
      <c r="M66" s="175"/>
      <c r="N66" s="175">
        <f>'将来負担比率（分子）の構造'!M$41</f>
        <v>7714</v>
      </c>
      <c r="O66" s="175"/>
      <c r="P66" s="175"/>
    </row>
    <row r="67" spans="1:16" x14ac:dyDescent="0.2">
      <c r="A67" s="175" t="s">
        <v>77</v>
      </c>
      <c r="B67" s="175" t="e">
        <f>NA()</f>
        <v>#N/A</v>
      </c>
      <c r="C67" s="175">
        <f>IF(ISNUMBER('将来負担比率（分子）の構造'!I$53), IF('将来負担比率（分子）の構造'!I$53 &lt; 0, 0, '将来負担比率（分子）の構造'!I$53), NA())</f>
        <v>5546</v>
      </c>
      <c r="D67" s="175" t="e">
        <f>NA()</f>
        <v>#N/A</v>
      </c>
      <c r="E67" s="175" t="e">
        <f>NA()</f>
        <v>#N/A</v>
      </c>
      <c r="F67" s="175">
        <f>IF(ISNUMBER('将来負担比率（分子）の構造'!J$53), IF('将来負担比率（分子）の構造'!J$53 &lt; 0, 0, '将来負担比率（分子）の構造'!J$53), NA())</f>
        <v>5110</v>
      </c>
      <c r="G67" s="175" t="e">
        <f>NA()</f>
        <v>#N/A</v>
      </c>
      <c r="H67" s="175" t="e">
        <f>NA()</f>
        <v>#N/A</v>
      </c>
      <c r="I67" s="175">
        <f>IF(ISNUMBER('将来負担比率（分子）の構造'!K$53), IF('将来負担比率（分子）の構造'!K$53 &lt; 0, 0, '将来負担比率（分子）の構造'!K$53), NA())</f>
        <v>4914</v>
      </c>
      <c r="J67" s="175" t="e">
        <f>NA()</f>
        <v>#N/A</v>
      </c>
      <c r="K67" s="175" t="e">
        <f>NA()</f>
        <v>#N/A</v>
      </c>
      <c r="L67" s="175">
        <f>IF(ISNUMBER('将来負担比率（分子）の構造'!L$53), IF('将来負担比率（分子）の構造'!L$53 &lt; 0, 0, '将来負担比率（分子）の構造'!L$53), NA())</f>
        <v>3872</v>
      </c>
      <c r="M67" s="175" t="e">
        <f>NA()</f>
        <v>#N/A</v>
      </c>
      <c r="N67" s="175" t="e">
        <f>NA()</f>
        <v>#N/A</v>
      </c>
      <c r="O67" s="175">
        <f>IF(ISNUMBER('将来負担比率（分子）の構造'!M$53), IF('将来負担比率（分子）の構造'!M$53 &lt; 0, 0, '将来負担比率（分子）の構造'!M$53), NA())</f>
        <v>2992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1280</v>
      </c>
      <c r="C72" s="179">
        <f>基金残高に係る経年分析!G55</f>
        <v>1280</v>
      </c>
      <c r="D72" s="179">
        <f>基金残高に係る経年分析!H55</f>
        <v>1282</v>
      </c>
    </row>
    <row r="73" spans="1:16" x14ac:dyDescent="0.2">
      <c r="A73" s="178" t="s">
        <v>80</v>
      </c>
      <c r="B73" s="179">
        <f>基金残高に係る経年分析!F56</f>
        <v>711</v>
      </c>
      <c r="C73" s="179">
        <f>基金残高に係る経年分析!G56</f>
        <v>806</v>
      </c>
      <c r="D73" s="179">
        <f>基金残高に係る経年分析!H56</f>
        <v>806</v>
      </c>
    </row>
    <row r="74" spans="1:16" x14ac:dyDescent="0.2">
      <c r="A74" s="178" t="s">
        <v>81</v>
      </c>
      <c r="B74" s="179">
        <f>基金残高に係る経年分析!F57</f>
        <v>690</v>
      </c>
      <c r="C74" s="179">
        <f>基金残高に係る経年分析!G57</f>
        <v>1191</v>
      </c>
      <c r="D74" s="179">
        <f>基金残高に係る経年分析!H57</f>
        <v>1474</v>
      </c>
    </row>
  </sheetData>
  <sheetProtection algorithmName="SHA-512" hashValue="lxjjjRU0eB8k1sLD36MinzRBtTcK3zTEd2a65ZOk18+VwvhLR0MfDeOEKp01sBPvhH0lksOu0axCcAHH2I27bg==" saltValue="DJjYixMjl2HOiMXgAoHz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2676616</v>
      </c>
      <c r="S5" s="677"/>
      <c r="T5" s="677"/>
      <c r="U5" s="677"/>
      <c r="V5" s="677"/>
      <c r="W5" s="677"/>
      <c r="X5" s="677"/>
      <c r="Y5" s="702"/>
      <c r="Z5" s="715">
        <v>23.9</v>
      </c>
      <c r="AA5" s="715"/>
      <c r="AB5" s="715"/>
      <c r="AC5" s="715"/>
      <c r="AD5" s="716">
        <v>2676616</v>
      </c>
      <c r="AE5" s="716"/>
      <c r="AF5" s="716"/>
      <c r="AG5" s="716"/>
      <c r="AH5" s="716"/>
      <c r="AI5" s="716"/>
      <c r="AJ5" s="716"/>
      <c r="AK5" s="716"/>
      <c r="AL5" s="703">
        <v>40.9</v>
      </c>
      <c r="AM5" s="685"/>
      <c r="AN5" s="685"/>
      <c r="AO5" s="704"/>
      <c r="AP5" s="679" t="s">
        <v>235</v>
      </c>
      <c r="AQ5" s="680"/>
      <c r="AR5" s="680"/>
      <c r="AS5" s="680"/>
      <c r="AT5" s="680"/>
      <c r="AU5" s="680"/>
      <c r="AV5" s="680"/>
      <c r="AW5" s="680"/>
      <c r="AX5" s="680"/>
      <c r="AY5" s="680"/>
      <c r="AZ5" s="680"/>
      <c r="BA5" s="680"/>
      <c r="BB5" s="680"/>
      <c r="BC5" s="680"/>
      <c r="BD5" s="680"/>
      <c r="BE5" s="680"/>
      <c r="BF5" s="681"/>
      <c r="BG5" s="621">
        <v>2674983</v>
      </c>
      <c r="BH5" s="622"/>
      <c r="BI5" s="622"/>
      <c r="BJ5" s="622"/>
      <c r="BK5" s="622"/>
      <c r="BL5" s="622"/>
      <c r="BM5" s="622"/>
      <c r="BN5" s="623"/>
      <c r="BO5" s="659">
        <v>99.9</v>
      </c>
      <c r="BP5" s="659"/>
      <c r="BQ5" s="659"/>
      <c r="BR5" s="659"/>
      <c r="BS5" s="660">
        <v>149861</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112116</v>
      </c>
      <c r="S6" s="622"/>
      <c r="T6" s="622"/>
      <c r="U6" s="622"/>
      <c r="V6" s="622"/>
      <c r="W6" s="622"/>
      <c r="X6" s="622"/>
      <c r="Y6" s="623"/>
      <c r="Z6" s="659">
        <v>1</v>
      </c>
      <c r="AA6" s="659"/>
      <c r="AB6" s="659"/>
      <c r="AC6" s="659"/>
      <c r="AD6" s="660">
        <v>112116</v>
      </c>
      <c r="AE6" s="660"/>
      <c r="AF6" s="660"/>
      <c r="AG6" s="660"/>
      <c r="AH6" s="660"/>
      <c r="AI6" s="660"/>
      <c r="AJ6" s="660"/>
      <c r="AK6" s="660"/>
      <c r="AL6" s="624">
        <v>1.7</v>
      </c>
      <c r="AM6" s="625"/>
      <c r="AN6" s="625"/>
      <c r="AO6" s="661"/>
      <c r="AP6" s="618" t="s">
        <v>240</v>
      </c>
      <c r="AQ6" s="619"/>
      <c r="AR6" s="619"/>
      <c r="AS6" s="619"/>
      <c r="AT6" s="619"/>
      <c r="AU6" s="619"/>
      <c r="AV6" s="619"/>
      <c r="AW6" s="619"/>
      <c r="AX6" s="619"/>
      <c r="AY6" s="619"/>
      <c r="AZ6" s="619"/>
      <c r="BA6" s="619"/>
      <c r="BB6" s="619"/>
      <c r="BC6" s="619"/>
      <c r="BD6" s="619"/>
      <c r="BE6" s="619"/>
      <c r="BF6" s="620"/>
      <c r="BG6" s="621">
        <v>2674983</v>
      </c>
      <c r="BH6" s="622"/>
      <c r="BI6" s="622"/>
      <c r="BJ6" s="622"/>
      <c r="BK6" s="622"/>
      <c r="BL6" s="622"/>
      <c r="BM6" s="622"/>
      <c r="BN6" s="623"/>
      <c r="BO6" s="659">
        <v>99.9</v>
      </c>
      <c r="BP6" s="659"/>
      <c r="BQ6" s="659"/>
      <c r="BR6" s="659"/>
      <c r="BS6" s="660">
        <v>149861</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92893</v>
      </c>
      <c r="CS6" s="622"/>
      <c r="CT6" s="622"/>
      <c r="CU6" s="622"/>
      <c r="CV6" s="622"/>
      <c r="CW6" s="622"/>
      <c r="CX6" s="622"/>
      <c r="CY6" s="623"/>
      <c r="CZ6" s="703">
        <v>0.9</v>
      </c>
      <c r="DA6" s="685"/>
      <c r="DB6" s="685"/>
      <c r="DC6" s="705"/>
      <c r="DD6" s="627" t="s">
        <v>179</v>
      </c>
      <c r="DE6" s="622"/>
      <c r="DF6" s="622"/>
      <c r="DG6" s="622"/>
      <c r="DH6" s="622"/>
      <c r="DI6" s="622"/>
      <c r="DJ6" s="622"/>
      <c r="DK6" s="622"/>
      <c r="DL6" s="622"/>
      <c r="DM6" s="622"/>
      <c r="DN6" s="622"/>
      <c r="DO6" s="622"/>
      <c r="DP6" s="623"/>
      <c r="DQ6" s="627">
        <v>92893</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1195</v>
      </c>
      <c r="S7" s="622"/>
      <c r="T7" s="622"/>
      <c r="U7" s="622"/>
      <c r="V7" s="622"/>
      <c r="W7" s="622"/>
      <c r="X7" s="622"/>
      <c r="Y7" s="623"/>
      <c r="Z7" s="659">
        <v>0</v>
      </c>
      <c r="AA7" s="659"/>
      <c r="AB7" s="659"/>
      <c r="AC7" s="659"/>
      <c r="AD7" s="660">
        <v>1195</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1164886</v>
      </c>
      <c r="BH7" s="622"/>
      <c r="BI7" s="622"/>
      <c r="BJ7" s="622"/>
      <c r="BK7" s="622"/>
      <c r="BL7" s="622"/>
      <c r="BM7" s="622"/>
      <c r="BN7" s="623"/>
      <c r="BO7" s="659">
        <v>43.5</v>
      </c>
      <c r="BP7" s="659"/>
      <c r="BQ7" s="659"/>
      <c r="BR7" s="659"/>
      <c r="BS7" s="660">
        <v>64253</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976408</v>
      </c>
      <c r="CS7" s="622"/>
      <c r="CT7" s="622"/>
      <c r="CU7" s="622"/>
      <c r="CV7" s="622"/>
      <c r="CW7" s="622"/>
      <c r="CX7" s="622"/>
      <c r="CY7" s="623"/>
      <c r="CZ7" s="659">
        <v>9</v>
      </c>
      <c r="DA7" s="659"/>
      <c r="DB7" s="659"/>
      <c r="DC7" s="659"/>
      <c r="DD7" s="627">
        <v>14776</v>
      </c>
      <c r="DE7" s="622"/>
      <c r="DF7" s="622"/>
      <c r="DG7" s="622"/>
      <c r="DH7" s="622"/>
      <c r="DI7" s="622"/>
      <c r="DJ7" s="622"/>
      <c r="DK7" s="622"/>
      <c r="DL7" s="622"/>
      <c r="DM7" s="622"/>
      <c r="DN7" s="622"/>
      <c r="DO7" s="622"/>
      <c r="DP7" s="623"/>
      <c r="DQ7" s="627">
        <v>840121</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15013</v>
      </c>
      <c r="S8" s="622"/>
      <c r="T8" s="622"/>
      <c r="U8" s="622"/>
      <c r="V8" s="622"/>
      <c r="W8" s="622"/>
      <c r="X8" s="622"/>
      <c r="Y8" s="623"/>
      <c r="Z8" s="659">
        <v>0.1</v>
      </c>
      <c r="AA8" s="659"/>
      <c r="AB8" s="659"/>
      <c r="AC8" s="659"/>
      <c r="AD8" s="660">
        <v>15013</v>
      </c>
      <c r="AE8" s="660"/>
      <c r="AF8" s="660"/>
      <c r="AG8" s="660"/>
      <c r="AH8" s="660"/>
      <c r="AI8" s="660"/>
      <c r="AJ8" s="660"/>
      <c r="AK8" s="660"/>
      <c r="AL8" s="624">
        <v>0.2</v>
      </c>
      <c r="AM8" s="625"/>
      <c r="AN8" s="625"/>
      <c r="AO8" s="661"/>
      <c r="AP8" s="618" t="s">
        <v>246</v>
      </c>
      <c r="AQ8" s="619"/>
      <c r="AR8" s="619"/>
      <c r="AS8" s="619"/>
      <c r="AT8" s="619"/>
      <c r="AU8" s="619"/>
      <c r="AV8" s="619"/>
      <c r="AW8" s="619"/>
      <c r="AX8" s="619"/>
      <c r="AY8" s="619"/>
      <c r="AZ8" s="619"/>
      <c r="BA8" s="619"/>
      <c r="BB8" s="619"/>
      <c r="BC8" s="619"/>
      <c r="BD8" s="619"/>
      <c r="BE8" s="619"/>
      <c r="BF8" s="620"/>
      <c r="BG8" s="621">
        <v>35661</v>
      </c>
      <c r="BH8" s="622"/>
      <c r="BI8" s="622"/>
      <c r="BJ8" s="622"/>
      <c r="BK8" s="622"/>
      <c r="BL8" s="622"/>
      <c r="BM8" s="622"/>
      <c r="BN8" s="623"/>
      <c r="BO8" s="659">
        <v>1.3</v>
      </c>
      <c r="BP8" s="659"/>
      <c r="BQ8" s="659"/>
      <c r="BR8" s="659"/>
      <c r="BS8" s="660" t="s">
        <v>178</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3323298</v>
      </c>
      <c r="CS8" s="622"/>
      <c r="CT8" s="622"/>
      <c r="CU8" s="622"/>
      <c r="CV8" s="622"/>
      <c r="CW8" s="622"/>
      <c r="CX8" s="622"/>
      <c r="CY8" s="623"/>
      <c r="CZ8" s="659">
        <v>30.6</v>
      </c>
      <c r="DA8" s="659"/>
      <c r="DB8" s="659"/>
      <c r="DC8" s="659"/>
      <c r="DD8" s="627">
        <v>169618</v>
      </c>
      <c r="DE8" s="622"/>
      <c r="DF8" s="622"/>
      <c r="DG8" s="622"/>
      <c r="DH8" s="622"/>
      <c r="DI8" s="622"/>
      <c r="DJ8" s="622"/>
      <c r="DK8" s="622"/>
      <c r="DL8" s="622"/>
      <c r="DM8" s="622"/>
      <c r="DN8" s="622"/>
      <c r="DO8" s="622"/>
      <c r="DP8" s="623"/>
      <c r="DQ8" s="627">
        <v>1791621</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10663</v>
      </c>
      <c r="S9" s="622"/>
      <c r="T9" s="622"/>
      <c r="U9" s="622"/>
      <c r="V9" s="622"/>
      <c r="W9" s="622"/>
      <c r="X9" s="622"/>
      <c r="Y9" s="623"/>
      <c r="Z9" s="659">
        <v>0.1</v>
      </c>
      <c r="AA9" s="659"/>
      <c r="AB9" s="659"/>
      <c r="AC9" s="659"/>
      <c r="AD9" s="660">
        <v>10663</v>
      </c>
      <c r="AE9" s="660"/>
      <c r="AF9" s="660"/>
      <c r="AG9" s="660"/>
      <c r="AH9" s="660"/>
      <c r="AI9" s="660"/>
      <c r="AJ9" s="660"/>
      <c r="AK9" s="660"/>
      <c r="AL9" s="624">
        <v>0.2</v>
      </c>
      <c r="AM9" s="625"/>
      <c r="AN9" s="625"/>
      <c r="AO9" s="661"/>
      <c r="AP9" s="618" t="s">
        <v>249</v>
      </c>
      <c r="AQ9" s="619"/>
      <c r="AR9" s="619"/>
      <c r="AS9" s="619"/>
      <c r="AT9" s="619"/>
      <c r="AU9" s="619"/>
      <c r="AV9" s="619"/>
      <c r="AW9" s="619"/>
      <c r="AX9" s="619"/>
      <c r="AY9" s="619"/>
      <c r="AZ9" s="619"/>
      <c r="BA9" s="619"/>
      <c r="BB9" s="619"/>
      <c r="BC9" s="619"/>
      <c r="BD9" s="619"/>
      <c r="BE9" s="619"/>
      <c r="BF9" s="620"/>
      <c r="BG9" s="621">
        <v>882394</v>
      </c>
      <c r="BH9" s="622"/>
      <c r="BI9" s="622"/>
      <c r="BJ9" s="622"/>
      <c r="BK9" s="622"/>
      <c r="BL9" s="622"/>
      <c r="BM9" s="622"/>
      <c r="BN9" s="623"/>
      <c r="BO9" s="659">
        <v>33</v>
      </c>
      <c r="BP9" s="659"/>
      <c r="BQ9" s="659"/>
      <c r="BR9" s="659"/>
      <c r="BS9" s="660" t="s">
        <v>179</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1316864</v>
      </c>
      <c r="CS9" s="622"/>
      <c r="CT9" s="622"/>
      <c r="CU9" s="622"/>
      <c r="CV9" s="622"/>
      <c r="CW9" s="622"/>
      <c r="CX9" s="622"/>
      <c r="CY9" s="623"/>
      <c r="CZ9" s="659">
        <v>12.1</v>
      </c>
      <c r="DA9" s="659"/>
      <c r="DB9" s="659"/>
      <c r="DC9" s="659"/>
      <c r="DD9" s="627">
        <v>22326</v>
      </c>
      <c r="DE9" s="622"/>
      <c r="DF9" s="622"/>
      <c r="DG9" s="622"/>
      <c r="DH9" s="622"/>
      <c r="DI9" s="622"/>
      <c r="DJ9" s="622"/>
      <c r="DK9" s="622"/>
      <c r="DL9" s="622"/>
      <c r="DM9" s="622"/>
      <c r="DN9" s="622"/>
      <c r="DO9" s="622"/>
      <c r="DP9" s="623"/>
      <c r="DQ9" s="627">
        <v>1120940</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178</v>
      </c>
      <c r="AA10" s="659"/>
      <c r="AB10" s="659"/>
      <c r="AC10" s="659"/>
      <c r="AD10" s="660" t="s">
        <v>178</v>
      </c>
      <c r="AE10" s="660"/>
      <c r="AF10" s="660"/>
      <c r="AG10" s="660"/>
      <c r="AH10" s="660"/>
      <c r="AI10" s="660"/>
      <c r="AJ10" s="660"/>
      <c r="AK10" s="660"/>
      <c r="AL10" s="624" t="s">
        <v>179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52118</v>
      </c>
      <c r="BH10" s="622"/>
      <c r="BI10" s="622"/>
      <c r="BJ10" s="622"/>
      <c r="BK10" s="622"/>
      <c r="BL10" s="622"/>
      <c r="BM10" s="622"/>
      <c r="BN10" s="623"/>
      <c r="BO10" s="659">
        <v>1.9</v>
      </c>
      <c r="BP10" s="659"/>
      <c r="BQ10" s="659"/>
      <c r="BR10" s="659"/>
      <c r="BS10" s="660">
        <v>8666</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38621</v>
      </c>
      <c r="CS10" s="622"/>
      <c r="CT10" s="622"/>
      <c r="CU10" s="622"/>
      <c r="CV10" s="622"/>
      <c r="CW10" s="622"/>
      <c r="CX10" s="622"/>
      <c r="CY10" s="623"/>
      <c r="CZ10" s="659">
        <v>0.4</v>
      </c>
      <c r="DA10" s="659"/>
      <c r="DB10" s="659"/>
      <c r="DC10" s="659"/>
      <c r="DD10" s="627" t="s">
        <v>179</v>
      </c>
      <c r="DE10" s="622"/>
      <c r="DF10" s="622"/>
      <c r="DG10" s="622"/>
      <c r="DH10" s="622"/>
      <c r="DI10" s="622"/>
      <c r="DJ10" s="622"/>
      <c r="DK10" s="622"/>
      <c r="DL10" s="622"/>
      <c r="DM10" s="622"/>
      <c r="DN10" s="622"/>
      <c r="DO10" s="622"/>
      <c r="DP10" s="623"/>
      <c r="DQ10" s="627">
        <v>18621</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491697</v>
      </c>
      <c r="S11" s="622"/>
      <c r="T11" s="622"/>
      <c r="U11" s="622"/>
      <c r="V11" s="622"/>
      <c r="W11" s="622"/>
      <c r="X11" s="622"/>
      <c r="Y11" s="623"/>
      <c r="Z11" s="624">
        <v>4.4000000000000004</v>
      </c>
      <c r="AA11" s="625"/>
      <c r="AB11" s="625"/>
      <c r="AC11" s="626"/>
      <c r="AD11" s="627">
        <v>491697</v>
      </c>
      <c r="AE11" s="622"/>
      <c r="AF11" s="622"/>
      <c r="AG11" s="622"/>
      <c r="AH11" s="622"/>
      <c r="AI11" s="622"/>
      <c r="AJ11" s="622"/>
      <c r="AK11" s="623"/>
      <c r="AL11" s="624">
        <v>7.5</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194713</v>
      </c>
      <c r="BH11" s="622"/>
      <c r="BI11" s="622"/>
      <c r="BJ11" s="622"/>
      <c r="BK11" s="622"/>
      <c r="BL11" s="622"/>
      <c r="BM11" s="622"/>
      <c r="BN11" s="623"/>
      <c r="BO11" s="659">
        <v>7.3</v>
      </c>
      <c r="BP11" s="659"/>
      <c r="BQ11" s="659"/>
      <c r="BR11" s="659"/>
      <c r="BS11" s="660">
        <v>55587</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491281</v>
      </c>
      <c r="CS11" s="622"/>
      <c r="CT11" s="622"/>
      <c r="CU11" s="622"/>
      <c r="CV11" s="622"/>
      <c r="CW11" s="622"/>
      <c r="CX11" s="622"/>
      <c r="CY11" s="623"/>
      <c r="CZ11" s="659">
        <v>4.5</v>
      </c>
      <c r="DA11" s="659"/>
      <c r="DB11" s="659"/>
      <c r="DC11" s="659"/>
      <c r="DD11" s="627">
        <v>137259</v>
      </c>
      <c r="DE11" s="622"/>
      <c r="DF11" s="622"/>
      <c r="DG11" s="622"/>
      <c r="DH11" s="622"/>
      <c r="DI11" s="622"/>
      <c r="DJ11" s="622"/>
      <c r="DK11" s="622"/>
      <c r="DL11" s="622"/>
      <c r="DM11" s="622"/>
      <c r="DN11" s="622"/>
      <c r="DO11" s="622"/>
      <c r="DP11" s="623"/>
      <c r="DQ11" s="627">
        <v>293688</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179</v>
      </c>
      <c r="AA12" s="659"/>
      <c r="AB12" s="659"/>
      <c r="AC12" s="659"/>
      <c r="AD12" s="660" t="s">
        <v>179</v>
      </c>
      <c r="AE12" s="660"/>
      <c r="AF12" s="660"/>
      <c r="AG12" s="660"/>
      <c r="AH12" s="660"/>
      <c r="AI12" s="660"/>
      <c r="AJ12" s="660"/>
      <c r="AK12" s="660"/>
      <c r="AL12" s="624" t="s">
        <v>178</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1314726</v>
      </c>
      <c r="BH12" s="622"/>
      <c r="BI12" s="622"/>
      <c r="BJ12" s="622"/>
      <c r="BK12" s="622"/>
      <c r="BL12" s="622"/>
      <c r="BM12" s="622"/>
      <c r="BN12" s="623"/>
      <c r="BO12" s="659">
        <v>49.1</v>
      </c>
      <c r="BP12" s="659"/>
      <c r="BQ12" s="659"/>
      <c r="BR12" s="659"/>
      <c r="BS12" s="660">
        <v>85608</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429285</v>
      </c>
      <c r="CS12" s="622"/>
      <c r="CT12" s="622"/>
      <c r="CU12" s="622"/>
      <c r="CV12" s="622"/>
      <c r="CW12" s="622"/>
      <c r="CX12" s="622"/>
      <c r="CY12" s="623"/>
      <c r="CZ12" s="659">
        <v>3.9</v>
      </c>
      <c r="DA12" s="659"/>
      <c r="DB12" s="659"/>
      <c r="DC12" s="659"/>
      <c r="DD12" s="627">
        <v>38361</v>
      </c>
      <c r="DE12" s="622"/>
      <c r="DF12" s="622"/>
      <c r="DG12" s="622"/>
      <c r="DH12" s="622"/>
      <c r="DI12" s="622"/>
      <c r="DJ12" s="622"/>
      <c r="DK12" s="622"/>
      <c r="DL12" s="622"/>
      <c r="DM12" s="622"/>
      <c r="DN12" s="622"/>
      <c r="DO12" s="622"/>
      <c r="DP12" s="623"/>
      <c r="DQ12" s="627">
        <v>288405</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179</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179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1285249</v>
      </c>
      <c r="BH13" s="622"/>
      <c r="BI13" s="622"/>
      <c r="BJ13" s="622"/>
      <c r="BK13" s="622"/>
      <c r="BL13" s="622"/>
      <c r="BM13" s="622"/>
      <c r="BN13" s="623"/>
      <c r="BO13" s="659">
        <v>48</v>
      </c>
      <c r="BP13" s="659"/>
      <c r="BQ13" s="659"/>
      <c r="BR13" s="659"/>
      <c r="BS13" s="660">
        <v>85608</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1617633</v>
      </c>
      <c r="CS13" s="622"/>
      <c r="CT13" s="622"/>
      <c r="CU13" s="622"/>
      <c r="CV13" s="622"/>
      <c r="CW13" s="622"/>
      <c r="CX13" s="622"/>
      <c r="CY13" s="623"/>
      <c r="CZ13" s="659">
        <v>14.9</v>
      </c>
      <c r="DA13" s="659"/>
      <c r="DB13" s="659"/>
      <c r="DC13" s="659"/>
      <c r="DD13" s="627">
        <v>557045</v>
      </c>
      <c r="DE13" s="622"/>
      <c r="DF13" s="622"/>
      <c r="DG13" s="622"/>
      <c r="DH13" s="622"/>
      <c r="DI13" s="622"/>
      <c r="DJ13" s="622"/>
      <c r="DK13" s="622"/>
      <c r="DL13" s="622"/>
      <c r="DM13" s="622"/>
      <c r="DN13" s="622"/>
      <c r="DO13" s="622"/>
      <c r="DP13" s="623"/>
      <c r="DQ13" s="627">
        <v>1095319</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223</v>
      </c>
      <c r="S14" s="622"/>
      <c r="T14" s="622"/>
      <c r="U14" s="622"/>
      <c r="V14" s="622"/>
      <c r="W14" s="622"/>
      <c r="X14" s="622"/>
      <c r="Y14" s="623"/>
      <c r="Z14" s="659">
        <v>0</v>
      </c>
      <c r="AA14" s="659"/>
      <c r="AB14" s="659"/>
      <c r="AC14" s="659"/>
      <c r="AD14" s="660">
        <v>223</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75429</v>
      </c>
      <c r="BH14" s="622"/>
      <c r="BI14" s="622"/>
      <c r="BJ14" s="622"/>
      <c r="BK14" s="622"/>
      <c r="BL14" s="622"/>
      <c r="BM14" s="622"/>
      <c r="BN14" s="623"/>
      <c r="BO14" s="659">
        <v>2.8</v>
      </c>
      <c r="BP14" s="659"/>
      <c r="BQ14" s="659"/>
      <c r="BR14" s="659"/>
      <c r="BS14" s="660" t="s">
        <v>178</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367948</v>
      </c>
      <c r="CS14" s="622"/>
      <c r="CT14" s="622"/>
      <c r="CU14" s="622"/>
      <c r="CV14" s="622"/>
      <c r="CW14" s="622"/>
      <c r="CX14" s="622"/>
      <c r="CY14" s="623"/>
      <c r="CZ14" s="659">
        <v>3.4</v>
      </c>
      <c r="DA14" s="659"/>
      <c r="DB14" s="659"/>
      <c r="DC14" s="659"/>
      <c r="DD14" s="627">
        <v>60955</v>
      </c>
      <c r="DE14" s="622"/>
      <c r="DF14" s="622"/>
      <c r="DG14" s="622"/>
      <c r="DH14" s="622"/>
      <c r="DI14" s="622"/>
      <c r="DJ14" s="622"/>
      <c r="DK14" s="622"/>
      <c r="DL14" s="622"/>
      <c r="DM14" s="622"/>
      <c r="DN14" s="622"/>
      <c r="DO14" s="622"/>
      <c r="DP14" s="623"/>
      <c r="DQ14" s="627">
        <v>308448</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178</v>
      </c>
      <c r="AA15" s="659"/>
      <c r="AB15" s="659"/>
      <c r="AC15" s="659"/>
      <c r="AD15" s="660" t="s">
        <v>178</v>
      </c>
      <c r="AE15" s="660"/>
      <c r="AF15" s="660"/>
      <c r="AG15" s="660"/>
      <c r="AH15" s="660"/>
      <c r="AI15" s="660"/>
      <c r="AJ15" s="660"/>
      <c r="AK15" s="660"/>
      <c r="AL15" s="624" t="s">
        <v>178</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119942</v>
      </c>
      <c r="BH15" s="622"/>
      <c r="BI15" s="622"/>
      <c r="BJ15" s="622"/>
      <c r="BK15" s="622"/>
      <c r="BL15" s="622"/>
      <c r="BM15" s="622"/>
      <c r="BN15" s="623"/>
      <c r="BO15" s="659">
        <v>4.5</v>
      </c>
      <c r="BP15" s="659"/>
      <c r="BQ15" s="659"/>
      <c r="BR15" s="659"/>
      <c r="BS15" s="660" t="s">
        <v>178</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1245791</v>
      </c>
      <c r="CS15" s="622"/>
      <c r="CT15" s="622"/>
      <c r="CU15" s="622"/>
      <c r="CV15" s="622"/>
      <c r="CW15" s="622"/>
      <c r="CX15" s="622"/>
      <c r="CY15" s="623"/>
      <c r="CZ15" s="659">
        <v>11.5</v>
      </c>
      <c r="DA15" s="659"/>
      <c r="DB15" s="659"/>
      <c r="DC15" s="659"/>
      <c r="DD15" s="627">
        <v>84926</v>
      </c>
      <c r="DE15" s="622"/>
      <c r="DF15" s="622"/>
      <c r="DG15" s="622"/>
      <c r="DH15" s="622"/>
      <c r="DI15" s="622"/>
      <c r="DJ15" s="622"/>
      <c r="DK15" s="622"/>
      <c r="DL15" s="622"/>
      <c r="DM15" s="622"/>
      <c r="DN15" s="622"/>
      <c r="DO15" s="622"/>
      <c r="DP15" s="623"/>
      <c r="DQ15" s="627">
        <v>1078159</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10535</v>
      </c>
      <c r="S16" s="622"/>
      <c r="T16" s="622"/>
      <c r="U16" s="622"/>
      <c r="V16" s="622"/>
      <c r="W16" s="622"/>
      <c r="X16" s="622"/>
      <c r="Y16" s="623"/>
      <c r="Z16" s="659">
        <v>0.1</v>
      </c>
      <c r="AA16" s="659"/>
      <c r="AB16" s="659"/>
      <c r="AC16" s="659"/>
      <c r="AD16" s="660">
        <v>10535</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178</v>
      </c>
      <c r="BH16" s="622"/>
      <c r="BI16" s="622"/>
      <c r="BJ16" s="622"/>
      <c r="BK16" s="622"/>
      <c r="BL16" s="622"/>
      <c r="BM16" s="622"/>
      <c r="BN16" s="623"/>
      <c r="BO16" s="659" t="s">
        <v>178</v>
      </c>
      <c r="BP16" s="659"/>
      <c r="BQ16" s="659"/>
      <c r="BR16" s="659"/>
      <c r="BS16" s="660" t="s">
        <v>179</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7</v>
      </c>
      <c r="CS16" s="622"/>
      <c r="CT16" s="622"/>
      <c r="CU16" s="622"/>
      <c r="CV16" s="622"/>
      <c r="CW16" s="622"/>
      <c r="CX16" s="622"/>
      <c r="CY16" s="623"/>
      <c r="CZ16" s="659">
        <v>0</v>
      </c>
      <c r="DA16" s="659"/>
      <c r="DB16" s="659"/>
      <c r="DC16" s="659"/>
      <c r="DD16" s="627" t="s">
        <v>179</v>
      </c>
      <c r="DE16" s="622"/>
      <c r="DF16" s="622"/>
      <c r="DG16" s="622"/>
      <c r="DH16" s="622"/>
      <c r="DI16" s="622"/>
      <c r="DJ16" s="622"/>
      <c r="DK16" s="622"/>
      <c r="DL16" s="622"/>
      <c r="DM16" s="622"/>
      <c r="DN16" s="622"/>
      <c r="DO16" s="622"/>
      <c r="DP16" s="623"/>
      <c r="DQ16" s="627">
        <v>7</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49729</v>
      </c>
      <c r="S17" s="622"/>
      <c r="T17" s="622"/>
      <c r="U17" s="622"/>
      <c r="V17" s="622"/>
      <c r="W17" s="622"/>
      <c r="X17" s="622"/>
      <c r="Y17" s="623"/>
      <c r="Z17" s="659">
        <v>0.4</v>
      </c>
      <c r="AA17" s="659"/>
      <c r="AB17" s="659"/>
      <c r="AC17" s="659"/>
      <c r="AD17" s="660">
        <v>49729</v>
      </c>
      <c r="AE17" s="660"/>
      <c r="AF17" s="660"/>
      <c r="AG17" s="660"/>
      <c r="AH17" s="660"/>
      <c r="AI17" s="660"/>
      <c r="AJ17" s="660"/>
      <c r="AK17" s="660"/>
      <c r="AL17" s="624">
        <v>0.8</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970008</v>
      </c>
      <c r="CS17" s="622"/>
      <c r="CT17" s="622"/>
      <c r="CU17" s="622"/>
      <c r="CV17" s="622"/>
      <c r="CW17" s="622"/>
      <c r="CX17" s="622"/>
      <c r="CY17" s="623"/>
      <c r="CZ17" s="659">
        <v>8.9</v>
      </c>
      <c r="DA17" s="659"/>
      <c r="DB17" s="659"/>
      <c r="DC17" s="659"/>
      <c r="DD17" s="627" t="s">
        <v>179</v>
      </c>
      <c r="DE17" s="622"/>
      <c r="DF17" s="622"/>
      <c r="DG17" s="622"/>
      <c r="DH17" s="622"/>
      <c r="DI17" s="622"/>
      <c r="DJ17" s="622"/>
      <c r="DK17" s="622"/>
      <c r="DL17" s="622"/>
      <c r="DM17" s="622"/>
      <c r="DN17" s="622"/>
      <c r="DO17" s="622"/>
      <c r="DP17" s="623"/>
      <c r="DQ17" s="627">
        <v>889379</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15229</v>
      </c>
      <c r="S18" s="622"/>
      <c r="T18" s="622"/>
      <c r="U18" s="622"/>
      <c r="V18" s="622"/>
      <c r="W18" s="622"/>
      <c r="X18" s="622"/>
      <c r="Y18" s="623"/>
      <c r="Z18" s="659">
        <v>0.1</v>
      </c>
      <c r="AA18" s="659"/>
      <c r="AB18" s="659"/>
      <c r="AC18" s="659"/>
      <c r="AD18" s="660">
        <v>15229</v>
      </c>
      <c r="AE18" s="660"/>
      <c r="AF18" s="660"/>
      <c r="AG18" s="660"/>
      <c r="AH18" s="660"/>
      <c r="AI18" s="660"/>
      <c r="AJ18" s="660"/>
      <c r="AK18" s="660"/>
      <c r="AL18" s="624">
        <v>0.2</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179</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178</v>
      </c>
      <c r="DA18" s="659"/>
      <c r="DB18" s="659"/>
      <c r="DC18" s="659"/>
      <c r="DD18" s="627" t="s">
        <v>178</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13991</v>
      </c>
      <c r="S19" s="622"/>
      <c r="T19" s="622"/>
      <c r="U19" s="622"/>
      <c r="V19" s="622"/>
      <c r="W19" s="622"/>
      <c r="X19" s="622"/>
      <c r="Y19" s="623"/>
      <c r="Z19" s="659">
        <v>0.1</v>
      </c>
      <c r="AA19" s="659"/>
      <c r="AB19" s="659"/>
      <c r="AC19" s="659"/>
      <c r="AD19" s="660">
        <v>13991</v>
      </c>
      <c r="AE19" s="660"/>
      <c r="AF19" s="660"/>
      <c r="AG19" s="660"/>
      <c r="AH19" s="660"/>
      <c r="AI19" s="660"/>
      <c r="AJ19" s="660"/>
      <c r="AK19" s="660"/>
      <c r="AL19" s="624">
        <v>0.2</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1633</v>
      </c>
      <c r="BH19" s="622"/>
      <c r="BI19" s="622"/>
      <c r="BJ19" s="622"/>
      <c r="BK19" s="622"/>
      <c r="BL19" s="622"/>
      <c r="BM19" s="622"/>
      <c r="BN19" s="623"/>
      <c r="BO19" s="659">
        <v>0.1</v>
      </c>
      <c r="BP19" s="659"/>
      <c r="BQ19" s="659"/>
      <c r="BR19" s="659"/>
      <c r="BS19" s="660" t="s">
        <v>178</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281</v>
      </c>
      <c r="DA19" s="659"/>
      <c r="DB19" s="659"/>
      <c r="DC19" s="659"/>
      <c r="DD19" s="627" t="s">
        <v>179</v>
      </c>
      <c r="DE19" s="622"/>
      <c r="DF19" s="622"/>
      <c r="DG19" s="622"/>
      <c r="DH19" s="622"/>
      <c r="DI19" s="622"/>
      <c r="DJ19" s="622"/>
      <c r="DK19" s="622"/>
      <c r="DL19" s="622"/>
      <c r="DM19" s="622"/>
      <c r="DN19" s="622"/>
      <c r="DO19" s="622"/>
      <c r="DP19" s="623"/>
      <c r="DQ19" s="627" t="s">
        <v>179</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1238</v>
      </c>
      <c r="S20" s="622"/>
      <c r="T20" s="622"/>
      <c r="U20" s="622"/>
      <c r="V20" s="622"/>
      <c r="W20" s="622"/>
      <c r="X20" s="622"/>
      <c r="Y20" s="623"/>
      <c r="Z20" s="659">
        <v>0</v>
      </c>
      <c r="AA20" s="659"/>
      <c r="AB20" s="659"/>
      <c r="AC20" s="659"/>
      <c r="AD20" s="660">
        <v>1238</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1633</v>
      </c>
      <c r="BH20" s="622"/>
      <c r="BI20" s="622"/>
      <c r="BJ20" s="622"/>
      <c r="BK20" s="622"/>
      <c r="BL20" s="622"/>
      <c r="BM20" s="622"/>
      <c r="BN20" s="623"/>
      <c r="BO20" s="659">
        <v>0.1</v>
      </c>
      <c r="BP20" s="659"/>
      <c r="BQ20" s="659"/>
      <c r="BR20" s="659"/>
      <c r="BS20" s="660" t="s">
        <v>179</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10870037</v>
      </c>
      <c r="CS20" s="622"/>
      <c r="CT20" s="622"/>
      <c r="CU20" s="622"/>
      <c r="CV20" s="622"/>
      <c r="CW20" s="622"/>
      <c r="CX20" s="622"/>
      <c r="CY20" s="623"/>
      <c r="CZ20" s="659">
        <v>100</v>
      </c>
      <c r="DA20" s="659"/>
      <c r="DB20" s="659"/>
      <c r="DC20" s="659"/>
      <c r="DD20" s="627">
        <v>1085266</v>
      </c>
      <c r="DE20" s="622"/>
      <c r="DF20" s="622"/>
      <c r="DG20" s="622"/>
      <c r="DH20" s="622"/>
      <c r="DI20" s="622"/>
      <c r="DJ20" s="622"/>
      <c r="DK20" s="622"/>
      <c r="DL20" s="622"/>
      <c r="DM20" s="622"/>
      <c r="DN20" s="622"/>
      <c r="DO20" s="622"/>
      <c r="DP20" s="623"/>
      <c r="DQ20" s="627">
        <v>7817601</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3844562</v>
      </c>
      <c r="S21" s="622"/>
      <c r="T21" s="622"/>
      <c r="U21" s="622"/>
      <c r="V21" s="622"/>
      <c r="W21" s="622"/>
      <c r="X21" s="622"/>
      <c r="Y21" s="623"/>
      <c r="Z21" s="659">
        <v>34.4</v>
      </c>
      <c r="AA21" s="659"/>
      <c r="AB21" s="659"/>
      <c r="AC21" s="659"/>
      <c r="AD21" s="660">
        <v>3134347</v>
      </c>
      <c r="AE21" s="660"/>
      <c r="AF21" s="660"/>
      <c r="AG21" s="660"/>
      <c r="AH21" s="660"/>
      <c r="AI21" s="660"/>
      <c r="AJ21" s="660"/>
      <c r="AK21" s="660"/>
      <c r="AL21" s="624">
        <v>47.9</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1633</v>
      </c>
      <c r="BH21" s="622"/>
      <c r="BI21" s="622"/>
      <c r="BJ21" s="622"/>
      <c r="BK21" s="622"/>
      <c r="BL21" s="622"/>
      <c r="BM21" s="622"/>
      <c r="BN21" s="623"/>
      <c r="BO21" s="659">
        <v>0.1</v>
      </c>
      <c r="BP21" s="659"/>
      <c r="BQ21" s="659"/>
      <c r="BR21" s="659"/>
      <c r="BS21" s="660" t="s">
        <v>179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3134347</v>
      </c>
      <c r="S22" s="622"/>
      <c r="T22" s="622"/>
      <c r="U22" s="622"/>
      <c r="V22" s="622"/>
      <c r="W22" s="622"/>
      <c r="X22" s="622"/>
      <c r="Y22" s="623"/>
      <c r="Z22" s="659">
        <v>28</v>
      </c>
      <c r="AA22" s="659"/>
      <c r="AB22" s="659"/>
      <c r="AC22" s="659"/>
      <c r="AD22" s="660">
        <v>3134347</v>
      </c>
      <c r="AE22" s="660"/>
      <c r="AF22" s="660"/>
      <c r="AG22" s="660"/>
      <c r="AH22" s="660"/>
      <c r="AI22" s="660"/>
      <c r="AJ22" s="660"/>
      <c r="AK22" s="660"/>
      <c r="AL22" s="624">
        <v>47.9</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179</v>
      </c>
      <c r="BH22" s="622"/>
      <c r="BI22" s="622"/>
      <c r="BJ22" s="622"/>
      <c r="BK22" s="622"/>
      <c r="BL22" s="622"/>
      <c r="BM22" s="622"/>
      <c r="BN22" s="623"/>
      <c r="BO22" s="659" t="s">
        <v>179</v>
      </c>
      <c r="BP22" s="659"/>
      <c r="BQ22" s="659"/>
      <c r="BR22" s="659"/>
      <c r="BS22" s="660" t="s">
        <v>179</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710215</v>
      </c>
      <c r="S23" s="622"/>
      <c r="T23" s="622"/>
      <c r="U23" s="622"/>
      <c r="V23" s="622"/>
      <c r="W23" s="622"/>
      <c r="X23" s="622"/>
      <c r="Y23" s="623"/>
      <c r="Z23" s="659">
        <v>6.4</v>
      </c>
      <c r="AA23" s="659"/>
      <c r="AB23" s="659"/>
      <c r="AC23" s="659"/>
      <c r="AD23" s="660" t="s">
        <v>179</v>
      </c>
      <c r="AE23" s="660"/>
      <c r="AF23" s="660"/>
      <c r="AG23" s="660"/>
      <c r="AH23" s="660"/>
      <c r="AI23" s="660"/>
      <c r="AJ23" s="660"/>
      <c r="AK23" s="660"/>
      <c r="AL23" s="624" t="s">
        <v>179</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179</v>
      </c>
      <c r="BH23" s="622"/>
      <c r="BI23" s="622"/>
      <c r="BJ23" s="622"/>
      <c r="BK23" s="622"/>
      <c r="BL23" s="622"/>
      <c r="BM23" s="622"/>
      <c r="BN23" s="623"/>
      <c r="BO23" s="659" t="s">
        <v>179</v>
      </c>
      <c r="BP23" s="659"/>
      <c r="BQ23" s="659"/>
      <c r="BR23" s="659"/>
      <c r="BS23" s="660" t="s">
        <v>178</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281</v>
      </c>
      <c r="AA24" s="659"/>
      <c r="AB24" s="659"/>
      <c r="AC24" s="659"/>
      <c r="AD24" s="660" t="s">
        <v>179</v>
      </c>
      <c r="AE24" s="660"/>
      <c r="AF24" s="660"/>
      <c r="AG24" s="660"/>
      <c r="AH24" s="660"/>
      <c r="AI24" s="660"/>
      <c r="AJ24" s="660"/>
      <c r="AK24" s="660"/>
      <c r="AL24" s="624" t="s">
        <v>179</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179</v>
      </c>
      <c r="BH24" s="622"/>
      <c r="BI24" s="622"/>
      <c r="BJ24" s="622"/>
      <c r="BK24" s="622"/>
      <c r="BL24" s="622"/>
      <c r="BM24" s="622"/>
      <c r="BN24" s="623"/>
      <c r="BO24" s="659" t="s">
        <v>179</v>
      </c>
      <c r="BP24" s="659"/>
      <c r="BQ24" s="659"/>
      <c r="BR24" s="659"/>
      <c r="BS24" s="660" t="s">
        <v>178</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4000584</v>
      </c>
      <c r="CS24" s="677"/>
      <c r="CT24" s="677"/>
      <c r="CU24" s="677"/>
      <c r="CV24" s="677"/>
      <c r="CW24" s="677"/>
      <c r="CX24" s="677"/>
      <c r="CY24" s="702"/>
      <c r="CZ24" s="703">
        <v>36.799999999999997</v>
      </c>
      <c r="DA24" s="685"/>
      <c r="DB24" s="685"/>
      <c r="DC24" s="705"/>
      <c r="DD24" s="701">
        <v>2672507</v>
      </c>
      <c r="DE24" s="677"/>
      <c r="DF24" s="677"/>
      <c r="DG24" s="677"/>
      <c r="DH24" s="677"/>
      <c r="DI24" s="677"/>
      <c r="DJ24" s="677"/>
      <c r="DK24" s="702"/>
      <c r="DL24" s="701">
        <v>2355746</v>
      </c>
      <c r="DM24" s="677"/>
      <c r="DN24" s="677"/>
      <c r="DO24" s="677"/>
      <c r="DP24" s="677"/>
      <c r="DQ24" s="677"/>
      <c r="DR24" s="677"/>
      <c r="DS24" s="677"/>
      <c r="DT24" s="677"/>
      <c r="DU24" s="677"/>
      <c r="DV24" s="702"/>
      <c r="DW24" s="703">
        <v>35.5</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7227578</v>
      </c>
      <c r="S25" s="622"/>
      <c r="T25" s="622"/>
      <c r="U25" s="622"/>
      <c r="V25" s="622"/>
      <c r="W25" s="622"/>
      <c r="X25" s="622"/>
      <c r="Y25" s="623"/>
      <c r="Z25" s="659">
        <v>64.7</v>
      </c>
      <c r="AA25" s="659"/>
      <c r="AB25" s="659"/>
      <c r="AC25" s="659"/>
      <c r="AD25" s="660">
        <v>6517363</v>
      </c>
      <c r="AE25" s="660"/>
      <c r="AF25" s="660"/>
      <c r="AG25" s="660"/>
      <c r="AH25" s="660"/>
      <c r="AI25" s="660"/>
      <c r="AJ25" s="660"/>
      <c r="AK25" s="660"/>
      <c r="AL25" s="624">
        <v>99.6</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179</v>
      </c>
      <c r="BH25" s="622"/>
      <c r="BI25" s="622"/>
      <c r="BJ25" s="622"/>
      <c r="BK25" s="622"/>
      <c r="BL25" s="622"/>
      <c r="BM25" s="622"/>
      <c r="BN25" s="623"/>
      <c r="BO25" s="659" t="s">
        <v>178</v>
      </c>
      <c r="BP25" s="659"/>
      <c r="BQ25" s="659"/>
      <c r="BR25" s="659"/>
      <c r="BS25" s="660" t="s">
        <v>179</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1471392</v>
      </c>
      <c r="CS25" s="634"/>
      <c r="CT25" s="634"/>
      <c r="CU25" s="634"/>
      <c r="CV25" s="634"/>
      <c r="CW25" s="634"/>
      <c r="CX25" s="634"/>
      <c r="CY25" s="635"/>
      <c r="CZ25" s="624">
        <v>13.5</v>
      </c>
      <c r="DA25" s="636"/>
      <c r="DB25" s="636"/>
      <c r="DC25" s="637"/>
      <c r="DD25" s="627">
        <v>1339017</v>
      </c>
      <c r="DE25" s="634"/>
      <c r="DF25" s="634"/>
      <c r="DG25" s="634"/>
      <c r="DH25" s="634"/>
      <c r="DI25" s="634"/>
      <c r="DJ25" s="634"/>
      <c r="DK25" s="635"/>
      <c r="DL25" s="627">
        <v>1056116</v>
      </c>
      <c r="DM25" s="634"/>
      <c r="DN25" s="634"/>
      <c r="DO25" s="634"/>
      <c r="DP25" s="634"/>
      <c r="DQ25" s="634"/>
      <c r="DR25" s="634"/>
      <c r="DS25" s="634"/>
      <c r="DT25" s="634"/>
      <c r="DU25" s="634"/>
      <c r="DV25" s="635"/>
      <c r="DW25" s="624">
        <v>15.9</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1499</v>
      </c>
      <c r="S26" s="622"/>
      <c r="T26" s="622"/>
      <c r="U26" s="622"/>
      <c r="V26" s="622"/>
      <c r="W26" s="622"/>
      <c r="X26" s="622"/>
      <c r="Y26" s="623"/>
      <c r="Z26" s="659">
        <v>0</v>
      </c>
      <c r="AA26" s="659"/>
      <c r="AB26" s="659"/>
      <c r="AC26" s="659"/>
      <c r="AD26" s="660">
        <v>1499</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178</v>
      </c>
      <c r="BH26" s="622"/>
      <c r="BI26" s="622"/>
      <c r="BJ26" s="622"/>
      <c r="BK26" s="622"/>
      <c r="BL26" s="622"/>
      <c r="BM26" s="622"/>
      <c r="BN26" s="623"/>
      <c r="BO26" s="659" t="s">
        <v>179</v>
      </c>
      <c r="BP26" s="659"/>
      <c r="BQ26" s="659"/>
      <c r="BR26" s="659"/>
      <c r="BS26" s="660" t="s">
        <v>178</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783050</v>
      </c>
      <c r="CS26" s="622"/>
      <c r="CT26" s="622"/>
      <c r="CU26" s="622"/>
      <c r="CV26" s="622"/>
      <c r="CW26" s="622"/>
      <c r="CX26" s="622"/>
      <c r="CY26" s="623"/>
      <c r="CZ26" s="624">
        <v>7.2</v>
      </c>
      <c r="DA26" s="636"/>
      <c r="DB26" s="636"/>
      <c r="DC26" s="637"/>
      <c r="DD26" s="627">
        <v>692725</v>
      </c>
      <c r="DE26" s="622"/>
      <c r="DF26" s="622"/>
      <c r="DG26" s="622"/>
      <c r="DH26" s="622"/>
      <c r="DI26" s="622"/>
      <c r="DJ26" s="622"/>
      <c r="DK26" s="623"/>
      <c r="DL26" s="627" t="s">
        <v>178</v>
      </c>
      <c r="DM26" s="622"/>
      <c r="DN26" s="622"/>
      <c r="DO26" s="622"/>
      <c r="DP26" s="622"/>
      <c r="DQ26" s="622"/>
      <c r="DR26" s="622"/>
      <c r="DS26" s="622"/>
      <c r="DT26" s="622"/>
      <c r="DU26" s="622"/>
      <c r="DV26" s="623"/>
      <c r="DW26" s="624" t="s">
        <v>178</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129081</v>
      </c>
      <c r="S27" s="622"/>
      <c r="T27" s="622"/>
      <c r="U27" s="622"/>
      <c r="V27" s="622"/>
      <c r="W27" s="622"/>
      <c r="X27" s="622"/>
      <c r="Y27" s="623"/>
      <c r="Z27" s="659">
        <v>1.2</v>
      </c>
      <c r="AA27" s="659"/>
      <c r="AB27" s="659"/>
      <c r="AC27" s="659"/>
      <c r="AD27" s="660" t="s">
        <v>179</v>
      </c>
      <c r="AE27" s="660"/>
      <c r="AF27" s="660"/>
      <c r="AG27" s="660"/>
      <c r="AH27" s="660"/>
      <c r="AI27" s="660"/>
      <c r="AJ27" s="660"/>
      <c r="AK27" s="660"/>
      <c r="AL27" s="624" t="s">
        <v>179</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2676616</v>
      </c>
      <c r="BH27" s="622"/>
      <c r="BI27" s="622"/>
      <c r="BJ27" s="622"/>
      <c r="BK27" s="622"/>
      <c r="BL27" s="622"/>
      <c r="BM27" s="622"/>
      <c r="BN27" s="623"/>
      <c r="BO27" s="659">
        <v>100</v>
      </c>
      <c r="BP27" s="659"/>
      <c r="BQ27" s="659"/>
      <c r="BR27" s="659"/>
      <c r="BS27" s="660">
        <v>149861</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1559184</v>
      </c>
      <c r="CS27" s="634"/>
      <c r="CT27" s="634"/>
      <c r="CU27" s="634"/>
      <c r="CV27" s="634"/>
      <c r="CW27" s="634"/>
      <c r="CX27" s="634"/>
      <c r="CY27" s="635"/>
      <c r="CZ27" s="624">
        <v>14.3</v>
      </c>
      <c r="DA27" s="636"/>
      <c r="DB27" s="636"/>
      <c r="DC27" s="637"/>
      <c r="DD27" s="627">
        <v>444111</v>
      </c>
      <c r="DE27" s="634"/>
      <c r="DF27" s="634"/>
      <c r="DG27" s="634"/>
      <c r="DH27" s="634"/>
      <c r="DI27" s="634"/>
      <c r="DJ27" s="634"/>
      <c r="DK27" s="635"/>
      <c r="DL27" s="627">
        <v>410251</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116712</v>
      </c>
      <c r="S28" s="622"/>
      <c r="T28" s="622"/>
      <c r="U28" s="622"/>
      <c r="V28" s="622"/>
      <c r="W28" s="622"/>
      <c r="X28" s="622"/>
      <c r="Y28" s="623"/>
      <c r="Z28" s="659">
        <v>1</v>
      </c>
      <c r="AA28" s="659"/>
      <c r="AB28" s="659"/>
      <c r="AC28" s="659"/>
      <c r="AD28" s="660">
        <v>13116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970008</v>
      </c>
      <c r="CS28" s="622"/>
      <c r="CT28" s="622"/>
      <c r="CU28" s="622"/>
      <c r="CV28" s="622"/>
      <c r="CW28" s="622"/>
      <c r="CX28" s="622"/>
      <c r="CY28" s="623"/>
      <c r="CZ28" s="624">
        <v>8.9</v>
      </c>
      <c r="DA28" s="636"/>
      <c r="DB28" s="636"/>
      <c r="DC28" s="637"/>
      <c r="DD28" s="627">
        <v>889379</v>
      </c>
      <c r="DE28" s="622"/>
      <c r="DF28" s="622"/>
      <c r="DG28" s="622"/>
      <c r="DH28" s="622"/>
      <c r="DI28" s="622"/>
      <c r="DJ28" s="622"/>
      <c r="DK28" s="623"/>
      <c r="DL28" s="627">
        <v>889379</v>
      </c>
      <c r="DM28" s="622"/>
      <c r="DN28" s="622"/>
      <c r="DO28" s="622"/>
      <c r="DP28" s="622"/>
      <c r="DQ28" s="622"/>
      <c r="DR28" s="622"/>
      <c r="DS28" s="622"/>
      <c r="DT28" s="622"/>
      <c r="DU28" s="622"/>
      <c r="DV28" s="623"/>
      <c r="DW28" s="624">
        <v>13.4</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9946</v>
      </c>
      <c r="S29" s="622"/>
      <c r="T29" s="622"/>
      <c r="U29" s="622"/>
      <c r="V29" s="622"/>
      <c r="W29" s="622"/>
      <c r="X29" s="622"/>
      <c r="Y29" s="623"/>
      <c r="Z29" s="659">
        <v>0.1</v>
      </c>
      <c r="AA29" s="659"/>
      <c r="AB29" s="659"/>
      <c r="AC29" s="659"/>
      <c r="AD29" s="660" t="s">
        <v>179</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313</v>
      </c>
      <c r="CG29" s="619"/>
      <c r="CH29" s="619"/>
      <c r="CI29" s="619"/>
      <c r="CJ29" s="619"/>
      <c r="CK29" s="619"/>
      <c r="CL29" s="619"/>
      <c r="CM29" s="619"/>
      <c r="CN29" s="619"/>
      <c r="CO29" s="619"/>
      <c r="CP29" s="619"/>
      <c r="CQ29" s="620"/>
      <c r="CR29" s="621">
        <v>970007</v>
      </c>
      <c r="CS29" s="634"/>
      <c r="CT29" s="634"/>
      <c r="CU29" s="634"/>
      <c r="CV29" s="634"/>
      <c r="CW29" s="634"/>
      <c r="CX29" s="634"/>
      <c r="CY29" s="635"/>
      <c r="CZ29" s="624">
        <v>8.9</v>
      </c>
      <c r="DA29" s="636"/>
      <c r="DB29" s="636"/>
      <c r="DC29" s="637"/>
      <c r="DD29" s="627">
        <v>889378</v>
      </c>
      <c r="DE29" s="634"/>
      <c r="DF29" s="634"/>
      <c r="DG29" s="634"/>
      <c r="DH29" s="634"/>
      <c r="DI29" s="634"/>
      <c r="DJ29" s="634"/>
      <c r="DK29" s="635"/>
      <c r="DL29" s="627">
        <v>889378</v>
      </c>
      <c r="DM29" s="634"/>
      <c r="DN29" s="634"/>
      <c r="DO29" s="634"/>
      <c r="DP29" s="634"/>
      <c r="DQ29" s="634"/>
      <c r="DR29" s="634"/>
      <c r="DS29" s="634"/>
      <c r="DT29" s="634"/>
      <c r="DU29" s="634"/>
      <c r="DV29" s="635"/>
      <c r="DW29" s="624">
        <v>13.4</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1614648</v>
      </c>
      <c r="S30" s="622"/>
      <c r="T30" s="622"/>
      <c r="U30" s="622"/>
      <c r="V30" s="622"/>
      <c r="W30" s="622"/>
      <c r="X30" s="622"/>
      <c r="Y30" s="623"/>
      <c r="Z30" s="659">
        <v>14.4</v>
      </c>
      <c r="AA30" s="659"/>
      <c r="AB30" s="659"/>
      <c r="AC30" s="659"/>
      <c r="AD30" s="660" t="s">
        <v>179</v>
      </c>
      <c r="AE30" s="660"/>
      <c r="AF30" s="660"/>
      <c r="AG30" s="660"/>
      <c r="AH30" s="660"/>
      <c r="AI30" s="660"/>
      <c r="AJ30" s="660"/>
      <c r="AK30" s="660"/>
      <c r="AL30" s="624" t="s">
        <v>178</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1"/>
      <c r="BI30" s="691"/>
      <c r="BJ30" s="691"/>
      <c r="BK30" s="691"/>
      <c r="BL30" s="691"/>
      <c r="BM30" s="691"/>
      <c r="BN30" s="691"/>
      <c r="BO30" s="691"/>
      <c r="BP30" s="691"/>
      <c r="BQ30" s="692"/>
      <c r="BR30" s="673" t="s">
        <v>316</v>
      </c>
      <c r="BS30" s="691"/>
      <c r="BT30" s="691"/>
      <c r="BU30" s="691"/>
      <c r="BV30" s="691"/>
      <c r="BW30" s="691"/>
      <c r="BX30" s="691"/>
      <c r="BY30" s="691"/>
      <c r="BZ30" s="691"/>
      <c r="CA30" s="691"/>
      <c r="CB30" s="692"/>
      <c r="CD30" s="642"/>
      <c r="CE30" s="643"/>
      <c r="CF30" s="618" t="s">
        <v>317</v>
      </c>
      <c r="CG30" s="619"/>
      <c r="CH30" s="619"/>
      <c r="CI30" s="619"/>
      <c r="CJ30" s="619"/>
      <c r="CK30" s="619"/>
      <c r="CL30" s="619"/>
      <c r="CM30" s="619"/>
      <c r="CN30" s="619"/>
      <c r="CO30" s="619"/>
      <c r="CP30" s="619"/>
      <c r="CQ30" s="620"/>
      <c r="CR30" s="621">
        <v>945487</v>
      </c>
      <c r="CS30" s="622"/>
      <c r="CT30" s="622"/>
      <c r="CU30" s="622"/>
      <c r="CV30" s="622"/>
      <c r="CW30" s="622"/>
      <c r="CX30" s="622"/>
      <c r="CY30" s="623"/>
      <c r="CZ30" s="624">
        <v>8.6999999999999993</v>
      </c>
      <c r="DA30" s="636"/>
      <c r="DB30" s="636"/>
      <c r="DC30" s="637"/>
      <c r="DD30" s="627">
        <v>864858</v>
      </c>
      <c r="DE30" s="622"/>
      <c r="DF30" s="622"/>
      <c r="DG30" s="622"/>
      <c r="DH30" s="622"/>
      <c r="DI30" s="622"/>
      <c r="DJ30" s="622"/>
      <c r="DK30" s="623"/>
      <c r="DL30" s="627">
        <v>864858</v>
      </c>
      <c r="DM30" s="622"/>
      <c r="DN30" s="622"/>
      <c r="DO30" s="622"/>
      <c r="DP30" s="622"/>
      <c r="DQ30" s="622"/>
      <c r="DR30" s="622"/>
      <c r="DS30" s="622"/>
      <c r="DT30" s="622"/>
      <c r="DU30" s="622"/>
      <c r="DV30" s="623"/>
      <c r="DW30" s="624">
        <v>13</v>
      </c>
      <c r="DX30" s="636"/>
      <c r="DY30" s="636"/>
      <c r="DZ30" s="636"/>
      <c r="EA30" s="636"/>
      <c r="EB30" s="636"/>
      <c r="EC30" s="648"/>
    </row>
    <row r="31" spans="2:133" ht="11.25" customHeight="1" x14ac:dyDescent="0.2">
      <c r="B31" s="688" t="s">
        <v>318</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179</v>
      </c>
      <c r="AA31" s="659"/>
      <c r="AB31" s="659"/>
      <c r="AC31" s="659"/>
      <c r="AD31" s="660" t="s">
        <v>179</v>
      </c>
      <c r="AE31" s="660"/>
      <c r="AF31" s="660"/>
      <c r="AG31" s="660"/>
      <c r="AH31" s="660"/>
      <c r="AI31" s="660"/>
      <c r="AJ31" s="660"/>
      <c r="AK31" s="660"/>
      <c r="AL31" s="624" t="s">
        <v>179</v>
      </c>
      <c r="AM31" s="625"/>
      <c r="AN31" s="625"/>
      <c r="AO31" s="661"/>
      <c r="AP31" s="693" t="s">
        <v>319</v>
      </c>
      <c r="AQ31" s="694"/>
      <c r="AR31" s="694"/>
      <c r="AS31" s="694"/>
      <c r="AT31" s="695" t="s">
        <v>320</v>
      </c>
      <c r="AU31" s="218"/>
      <c r="AV31" s="218"/>
      <c r="AW31" s="218"/>
      <c r="AX31" s="679" t="s">
        <v>193</v>
      </c>
      <c r="AY31" s="680"/>
      <c r="AZ31" s="680"/>
      <c r="BA31" s="680"/>
      <c r="BB31" s="680"/>
      <c r="BC31" s="680"/>
      <c r="BD31" s="680"/>
      <c r="BE31" s="680"/>
      <c r="BF31" s="681"/>
      <c r="BG31" s="683">
        <v>99.4</v>
      </c>
      <c r="BH31" s="684"/>
      <c r="BI31" s="684"/>
      <c r="BJ31" s="684"/>
      <c r="BK31" s="684"/>
      <c r="BL31" s="684"/>
      <c r="BM31" s="685">
        <v>96.8</v>
      </c>
      <c r="BN31" s="684"/>
      <c r="BO31" s="684"/>
      <c r="BP31" s="684"/>
      <c r="BQ31" s="686"/>
      <c r="BR31" s="683">
        <v>99.2</v>
      </c>
      <c r="BS31" s="684"/>
      <c r="BT31" s="684"/>
      <c r="BU31" s="684"/>
      <c r="BV31" s="684"/>
      <c r="BW31" s="684"/>
      <c r="BX31" s="685">
        <v>96.5</v>
      </c>
      <c r="BY31" s="684"/>
      <c r="BZ31" s="684"/>
      <c r="CA31" s="684"/>
      <c r="CB31" s="686"/>
      <c r="CD31" s="642"/>
      <c r="CE31" s="643"/>
      <c r="CF31" s="618" t="s">
        <v>321</v>
      </c>
      <c r="CG31" s="619"/>
      <c r="CH31" s="619"/>
      <c r="CI31" s="619"/>
      <c r="CJ31" s="619"/>
      <c r="CK31" s="619"/>
      <c r="CL31" s="619"/>
      <c r="CM31" s="619"/>
      <c r="CN31" s="619"/>
      <c r="CO31" s="619"/>
      <c r="CP31" s="619"/>
      <c r="CQ31" s="620"/>
      <c r="CR31" s="621">
        <v>24520</v>
      </c>
      <c r="CS31" s="634"/>
      <c r="CT31" s="634"/>
      <c r="CU31" s="634"/>
      <c r="CV31" s="634"/>
      <c r="CW31" s="634"/>
      <c r="CX31" s="634"/>
      <c r="CY31" s="635"/>
      <c r="CZ31" s="624">
        <v>0.2</v>
      </c>
      <c r="DA31" s="636"/>
      <c r="DB31" s="636"/>
      <c r="DC31" s="637"/>
      <c r="DD31" s="627">
        <v>24520</v>
      </c>
      <c r="DE31" s="634"/>
      <c r="DF31" s="634"/>
      <c r="DG31" s="634"/>
      <c r="DH31" s="634"/>
      <c r="DI31" s="634"/>
      <c r="DJ31" s="634"/>
      <c r="DK31" s="635"/>
      <c r="DL31" s="627">
        <v>24520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675593</v>
      </c>
      <c r="S32" s="622"/>
      <c r="T32" s="622"/>
      <c r="U32" s="622"/>
      <c r="V32" s="622"/>
      <c r="W32" s="622"/>
      <c r="X32" s="622"/>
      <c r="Y32" s="623"/>
      <c r="Z32" s="659">
        <v>6</v>
      </c>
      <c r="AA32" s="659"/>
      <c r="AB32" s="659"/>
      <c r="AC32" s="659"/>
      <c r="AD32" s="660" t="s">
        <v>178</v>
      </c>
      <c r="AE32" s="660"/>
      <c r="AF32" s="660"/>
      <c r="AG32" s="660"/>
      <c r="AH32" s="660"/>
      <c r="AI32" s="660"/>
      <c r="AJ32" s="660"/>
      <c r="AK32" s="660"/>
      <c r="AL32" s="624" t="s">
        <v>178</v>
      </c>
      <c r="AM32" s="625"/>
      <c r="AN32" s="625"/>
      <c r="AO32" s="661"/>
      <c r="AP32" s="662"/>
      <c r="AQ32" s="663"/>
      <c r="AR32" s="663"/>
      <c r="AS32" s="663"/>
      <c r="AT32" s="696"/>
      <c r="AU32" s="214" t="s">
        <v>323</v>
      </c>
      <c r="AX32" s="618" t="s">
        <v>324</v>
      </c>
      <c r="AY32" s="619"/>
      <c r="AZ32" s="619"/>
      <c r="BA32" s="619"/>
      <c r="BB32" s="619"/>
      <c r="BC32" s="619"/>
      <c r="BD32" s="619"/>
      <c r="BE32" s="619"/>
      <c r="BF32" s="620"/>
      <c r="BG32" s="687">
        <v>99.5</v>
      </c>
      <c r="BH32" s="634"/>
      <c r="BI32" s="634"/>
      <c r="BJ32" s="634"/>
      <c r="BK32" s="634"/>
      <c r="BL32" s="634"/>
      <c r="BM32" s="625">
        <v>97.6</v>
      </c>
      <c r="BN32" s="634"/>
      <c r="BO32" s="634"/>
      <c r="BP32" s="634"/>
      <c r="BQ32" s="657"/>
      <c r="BR32" s="687">
        <v>99.3</v>
      </c>
      <c r="BS32" s="634"/>
      <c r="BT32" s="634"/>
      <c r="BU32" s="634"/>
      <c r="BV32" s="634"/>
      <c r="BW32" s="634"/>
      <c r="BX32" s="625">
        <v>97.2</v>
      </c>
      <c r="BY32" s="634"/>
      <c r="BZ32" s="634"/>
      <c r="CA32" s="634"/>
      <c r="CB32" s="657"/>
      <c r="CD32" s="644"/>
      <c r="CE32" s="645"/>
      <c r="CF32" s="618" t="s">
        <v>325</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7106</v>
      </c>
      <c r="S33" s="622"/>
      <c r="T33" s="622"/>
      <c r="U33" s="622"/>
      <c r="V33" s="622"/>
      <c r="W33" s="622"/>
      <c r="X33" s="622"/>
      <c r="Y33" s="623"/>
      <c r="Z33" s="659">
        <v>0.1</v>
      </c>
      <c r="AA33" s="659"/>
      <c r="AB33" s="659"/>
      <c r="AC33" s="659"/>
      <c r="AD33" s="660">
        <v>5345</v>
      </c>
      <c r="AE33" s="660"/>
      <c r="AF33" s="660"/>
      <c r="AG33" s="660"/>
      <c r="AH33" s="660"/>
      <c r="AI33" s="660"/>
      <c r="AJ33" s="660"/>
      <c r="AK33" s="660"/>
      <c r="AL33" s="624">
        <v>0.1</v>
      </c>
      <c r="AM33" s="625"/>
      <c r="AN33" s="625"/>
      <c r="AO33" s="661"/>
      <c r="AP33" s="664"/>
      <c r="AQ33" s="665"/>
      <c r="AR33" s="665"/>
      <c r="AS33" s="665"/>
      <c r="AT33" s="697"/>
      <c r="AU33" s="219"/>
      <c r="AV33" s="219"/>
      <c r="AW33" s="219"/>
      <c r="AX33" s="602" t="s">
        <v>327</v>
      </c>
      <c r="AY33" s="603"/>
      <c r="AZ33" s="603"/>
      <c r="BA33" s="603"/>
      <c r="BB33" s="603"/>
      <c r="BC33" s="603"/>
      <c r="BD33" s="603"/>
      <c r="BE33" s="603"/>
      <c r="BF33" s="604"/>
      <c r="BG33" s="682">
        <v>99.2</v>
      </c>
      <c r="BH33" s="606"/>
      <c r="BI33" s="606"/>
      <c r="BJ33" s="606"/>
      <c r="BK33" s="606"/>
      <c r="BL33" s="606"/>
      <c r="BM33" s="652">
        <v>95.9</v>
      </c>
      <c r="BN33" s="606"/>
      <c r="BO33" s="606"/>
      <c r="BP33" s="606"/>
      <c r="BQ33" s="669"/>
      <c r="BR33" s="682">
        <v>99.1</v>
      </c>
      <c r="BS33" s="606"/>
      <c r="BT33" s="606"/>
      <c r="BU33" s="606"/>
      <c r="BV33" s="606"/>
      <c r="BW33" s="606"/>
      <c r="BX33" s="652">
        <v>95.5</v>
      </c>
      <c r="BY33" s="606"/>
      <c r="BZ33" s="606"/>
      <c r="CA33" s="606"/>
      <c r="CB33" s="669"/>
      <c r="CD33" s="618" t="s">
        <v>328</v>
      </c>
      <c r="CE33" s="619"/>
      <c r="CF33" s="619"/>
      <c r="CG33" s="619"/>
      <c r="CH33" s="619"/>
      <c r="CI33" s="619"/>
      <c r="CJ33" s="619"/>
      <c r="CK33" s="619"/>
      <c r="CL33" s="619"/>
      <c r="CM33" s="619"/>
      <c r="CN33" s="619"/>
      <c r="CO33" s="619"/>
      <c r="CP33" s="619"/>
      <c r="CQ33" s="620"/>
      <c r="CR33" s="621">
        <v>5784180</v>
      </c>
      <c r="CS33" s="634"/>
      <c r="CT33" s="634"/>
      <c r="CU33" s="634"/>
      <c r="CV33" s="634"/>
      <c r="CW33" s="634"/>
      <c r="CX33" s="634"/>
      <c r="CY33" s="635"/>
      <c r="CZ33" s="624">
        <v>53.2</v>
      </c>
      <c r="DA33" s="636"/>
      <c r="DB33" s="636"/>
      <c r="DC33" s="637"/>
      <c r="DD33" s="627">
        <v>4884633</v>
      </c>
      <c r="DE33" s="634"/>
      <c r="DF33" s="634"/>
      <c r="DG33" s="634"/>
      <c r="DH33" s="634"/>
      <c r="DI33" s="634"/>
      <c r="DJ33" s="634"/>
      <c r="DK33" s="635"/>
      <c r="DL33" s="627">
        <v>3551375</v>
      </c>
      <c r="DM33" s="634"/>
      <c r="DN33" s="634"/>
      <c r="DO33" s="634"/>
      <c r="DP33" s="634"/>
      <c r="DQ33" s="634"/>
      <c r="DR33" s="634"/>
      <c r="DS33" s="634"/>
      <c r="DT33" s="634"/>
      <c r="DU33" s="634"/>
      <c r="DV33" s="635"/>
      <c r="DW33" s="624">
        <v>53.5</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17127</v>
      </c>
      <c r="S34" s="622"/>
      <c r="T34" s="622"/>
      <c r="U34" s="622"/>
      <c r="V34" s="622"/>
      <c r="W34" s="622"/>
      <c r="X34" s="622"/>
      <c r="Y34" s="623"/>
      <c r="Z34" s="659">
        <v>0.2</v>
      </c>
      <c r="AA34" s="659"/>
      <c r="AB34" s="659"/>
      <c r="AC34" s="659"/>
      <c r="AD34" s="660" t="s">
        <v>178</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1665437</v>
      </c>
      <c r="CS34" s="622"/>
      <c r="CT34" s="622"/>
      <c r="CU34" s="622"/>
      <c r="CV34" s="622"/>
      <c r="CW34" s="622"/>
      <c r="CX34" s="622"/>
      <c r="CY34" s="623"/>
      <c r="CZ34" s="624">
        <v>15.3</v>
      </c>
      <c r="DA34" s="636"/>
      <c r="DB34" s="636"/>
      <c r="DC34" s="637"/>
      <c r="DD34" s="627">
        <v>1272785</v>
      </c>
      <c r="DE34" s="622"/>
      <c r="DF34" s="622"/>
      <c r="DG34" s="622"/>
      <c r="DH34" s="622"/>
      <c r="DI34" s="622"/>
      <c r="DJ34" s="622"/>
      <c r="DK34" s="623"/>
      <c r="DL34" s="627">
        <v>1012384</v>
      </c>
      <c r="DM34" s="622"/>
      <c r="DN34" s="622"/>
      <c r="DO34" s="622"/>
      <c r="DP34" s="622"/>
      <c r="DQ34" s="622"/>
      <c r="DR34" s="622"/>
      <c r="DS34" s="622"/>
      <c r="DT34" s="622"/>
      <c r="DU34" s="622"/>
      <c r="DV34" s="623"/>
      <c r="DW34" s="624">
        <v>15.3</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60776</v>
      </c>
      <c r="S35" s="622"/>
      <c r="T35" s="622"/>
      <c r="U35" s="622"/>
      <c r="V35" s="622"/>
      <c r="W35" s="622"/>
      <c r="X35" s="622"/>
      <c r="Y35" s="623"/>
      <c r="Z35" s="659">
        <v>0.5</v>
      </c>
      <c r="AA35" s="659"/>
      <c r="AB35" s="659"/>
      <c r="AC35" s="659"/>
      <c r="AD35" s="660" t="s">
        <v>179</v>
      </c>
      <c r="AE35" s="660"/>
      <c r="AF35" s="660"/>
      <c r="AG35" s="660"/>
      <c r="AH35" s="660"/>
      <c r="AI35" s="660"/>
      <c r="AJ35" s="660"/>
      <c r="AK35" s="660"/>
      <c r="AL35" s="624" t="s">
        <v>178</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201648</v>
      </c>
      <c r="CS35" s="634"/>
      <c r="CT35" s="634"/>
      <c r="CU35" s="634"/>
      <c r="CV35" s="634"/>
      <c r="CW35" s="634"/>
      <c r="CX35" s="634"/>
      <c r="CY35" s="635"/>
      <c r="CZ35" s="624">
        <v>1.9</v>
      </c>
      <c r="DA35" s="636"/>
      <c r="DB35" s="636"/>
      <c r="DC35" s="637"/>
      <c r="DD35" s="627">
        <v>169539</v>
      </c>
      <c r="DE35" s="634"/>
      <c r="DF35" s="634"/>
      <c r="DG35" s="634"/>
      <c r="DH35" s="634"/>
      <c r="DI35" s="634"/>
      <c r="DJ35" s="634"/>
      <c r="DK35" s="635"/>
      <c r="DL35" s="627">
        <v>152691</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391180</v>
      </c>
      <c r="S36" s="622"/>
      <c r="T36" s="622"/>
      <c r="U36" s="622"/>
      <c r="V36" s="622"/>
      <c r="W36" s="622"/>
      <c r="X36" s="622"/>
      <c r="Y36" s="623"/>
      <c r="Z36" s="659">
        <v>3.5</v>
      </c>
      <c r="AA36" s="659"/>
      <c r="AB36" s="659"/>
      <c r="AC36" s="659"/>
      <c r="AD36" s="660" t="s">
        <v>179</v>
      </c>
      <c r="AE36" s="660"/>
      <c r="AF36" s="660"/>
      <c r="AG36" s="660"/>
      <c r="AH36" s="660"/>
      <c r="AI36" s="660"/>
      <c r="AJ36" s="660"/>
      <c r="AK36" s="660"/>
      <c r="AL36" s="624" t="s">
        <v>178</v>
      </c>
      <c r="AM36" s="625"/>
      <c r="AN36" s="625"/>
      <c r="AO36" s="661"/>
      <c r="AP36" s="222"/>
      <c r="AQ36" s="670" t="s">
        <v>336</v>
      </c>
      <c r="AR36" s="671"/>
      <c r="AS36" s="671"/>
      <c r="AT36" s="671"/>
      <c r="AU36" s="671"/>
      <c r="AV36" s="671"/>
      <c r="AW36" s="671"/>
      <c r="AX36" s="671"/>
      <c r="AY36" s="672"/>
      <c r="AZ36" s="676">
        <v>2360276</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47830</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2037710</v>
      </c>
      <c r="CS36" s="622"/>
      <c r="CT36" s="622"/>
      <c r="CU36" s="622"/>
      <c r="CV36" s="622"/>
      <c r="CW36" s="622"/>
      <c r="CX36" s="622"/>
      <c r="CY36" s="623"/>
      <c r="CZ36" s="624">
        <v>18.7</v>
      </c>
      <c r="DA36" s="636"/>
      <c r="DB36" s="636"/>
      <c r="DC36" s="637"/>
      <c r="DD36" s="627">
        <v>1879461</v>
      </c>
      <c r="DE36" s="622"/>
      <c r="DF36" s="622"/>
      <c r="DG36" s="622"/>
      <c r="DH36" s="622"/>
      <c r="DI36" s="622"/>
      <c r="DJ36" s="622"/>
      <c r="DK36" s="623"/>
      <c r="DL36" s="627">
        <v>1355660</v>
      </c>
      <c r="DM36" s="622"/>
      <c r="DN36" s="622"/>
      <c r="DO36" s="622"/>
      <c r="DP36" s="622"/>
      <c r="DQ36" s="622"/>
      <c r="DR36" s="622"/>
      <c r="DS36" s="622"/>
      <c r="DT36" s="622"/>
      <c r="DU36" s="622"/>
      <c r="DV36" s="623"/>
      <c r="DW36" s="624">
        <v>20.399999999999999</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282735</v>
      </c>
      <c r="S37" s="622"/>
      <c r="T37" s="622"/>
      <c r="U37" s="622"/>
      <c r="V37" s="622"/>
      <c r="W37" s="622"/>
      <c r="X37" s="622"/>
      <c r="Y37" s="623"/>
      <c r="Z37" s="659">
        <v>2.5</v>
      </c>
      <c r="AA37" s="659"/>
      <c r="AB37" s="659"/>
      <c r="AC37" s="659"/>
      <c r="AD37" s="660">
        <v>3823</v>
      </c>
      <c r="AE37" s="660"/>
      <c r="AF37" s="660"/>
      <c r="AG37" s="660"/>
      <c r="AH37" s="660"/>
      <c r="AI37" s="660"/>
      <c r="AJ37" s="660"/>
      <c r="AK37" s="660"/>
      <c r="AL37" s="624">
        <v>0.1</v>
      </c>
      <c r="AM37" s="625"/>
      <c r="AN37" s="625"/>
      <c r="AO37" s="661"/>
      <c r="AQ37" s="654" t="s">
        <v>340</v>
      </c>
      <c r="AR37" s="655"/>
      <c r="AS37" s="655"/>
      <c r="AT37" s="655"/>
      <c r="AU37" s="655"/>
      <c r="AV37" s="655"/>
      <c r="AW37" s="655"/>
      <c r="AX37" s="655"/>
      <c r="AY37" s="656"/>
      <c r="AZ37" s="621">
        <v>687543</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25821</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403668</v>
      </c>
      <c r="CS37" s="634"/>
      <c r="CT37" s="634"/>
      <c r="CU37" s="634"/>
      <c r="CV37" s="634"/>
      <c r="CW37" s="634"/>
      <c r="CX37" s="634"/>
      <c r="CY37" s="635"/>
      <c r="CZ37" s="624">
        <v>3.7</v>
      </c>
      <c r="DA37" s="636"/>
      <c r="DB37" s="636"/>
      <c r="DC37" s="637"/>
      <c r="DD37" s="627">
        <v>403668</v>
      </c>
      <c r="DE37" s="634"/>
      <c r="DF37" s="634"/>
      <c r="DG37" s="634"/>
      <c r="DH37" s="634"/>
      <c r="DI37" s="634"/>
      <c r="DJ37" s="634"/>
      <c r="DK37" s="635"/>
      <c r="DL37" s="627">
        <v>347434</v>
      </c>
      <c r="DM37" s="634"/>
      <c r="DN37" s="634"/>
      <c r="DO37" s="634"/>
      <c r="DP37" s="634"/>
      <c r="DQ37" s="634"/>
      <c r="DR37" s="634"/>
      <c r="DS37" s="634"/>
      <c r="DT37" s="634"/>
      <c r="DU37" s="634"/>
      <c r="DV37" s="635"/>
      <c r="DW37" s="624">
        <v>5.2</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645061</v>
      </c>
      <c r="S38" s="622"/>
      <c r="T38" s="622"/>
      <c r="U38" s="622"/>
      <c r="V38" s="622"/>
      <c r="W38" s="622"/>
      <c r="X38" s="622"/>
      <c r="Y38" s="623"/>
      <c r="Z38" s="659">
        <v>5.8</v>
      </c>
      <c r="AA38" s="659"/>
      <c r="AB38" s="659"/>
      <c r="AC38" s="659"/>
      <c r="AD38" s="660" t="s">
        <v>178</v>
      </c>
      <c r="AE38" s="660"/>
      <c r="AF38" s="660"/>
      <c r="AG38" s="660"/>
      <c r="AH38" s="660"/>
      <c r="AI38" s="660"/>
      <c r="AJ38" s="660"/>
      <c r="AK38" s="660"/>
      <c r="AL38" s="624" t="s">
        <v>178</v>
      </c>
      <c r="AM38" s="625"/>
      <c r="AN38" s="625"/>
      <c r="AO38" s="661"/>
      <c r="AQ38" s="654" t="s">
        <v>344</v>
      </c>
      <c r="AR38" s="655"/>
      <c r="AS38" s="655"/>
      <c r="AT38" s="655"/>
      <c r="AU38" s="655"/>
      <c r="AV38" s="655"/>
      <c r="AW38" s="655"/>
      <c r="AX38" s="655"/>
      <c r="AY38" s="656"/>
      <c r="AZ38" s="621">
        <v>672403</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2414</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1210245</v>
      </c>
      <c r="CS38" s="622"/>
      <c r="CT38" s="622"/>
      <c r="CU38" s="622"/>
      <c r="CV38" s="622"/>
      <c r="CW38" s="622"/>
      <c r="CX38" s="622"/>
      <c r="CY38" s="623"/>
      <c r="CZ38" s="624">
        <v>11.1</v>
      </c>
      <c r="DA38" s="636"/>
      <c r="DB38" s="636"/>
      <c r="DC38" s="637"/>
      <c r="DD38" s="627">
        <v>1067350</v>
      </c>
      <c r="DE38" s="622"/>
      <c r="DF38" s="622"/>
      <c r="DG38" s="622"/>
      <c r="DH38" s="622"/>
      <c r="DI38" s="622"/>
      <c r="DJ38" s="622"/>
      <c r="DK38" s="623"/>
      <c r="DL38" s="627">
        <v>1030640</v>
      </c>
      <c r="DM38" s="622"/>
      <c r="DN38" s="622"/>
      <c r="DO38" s="622"/>
      <c r="DP38" s="622"/>
      <c r="DQ38" s="622"/>
      <c r="DR38" s="622"/>
      <c r="DS38" s="622"/>
      <c r="DT38" s="622"/>
      <c r="DU38" s="622"/>
      <c r="DV38" s="623"/>
      <c r="DW38" s="624">
        <v>15.5</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178</v>
      </c>
      <c r="AA39" s="659"/>
      <c r="AB39" s="659"/>
      <c r="AC39" s="659"/>
      <c r="AD39" s="660" t="s">
        <v>179</v>
      </c>
      <c r="AE39" s="660"/>
      <c r="AF39" s="660"/>
      <c r="AG39" s="660"/>
      <c r="AH39" s="660"/>
      <c r="AI39" s="660"/>
      <c r="AJ39" s="660"/>
      <c r="AK39" s="660"/>
      <c r="AL39" s="624" t="s">
        <v>179</v>
      </c>
      <c r="AM39" s="625"/>
      <c r="AN39" s="625"/>
      <c r="AO39" s="661"/>
      <c r="AQ39" s="654" t="s">
        <v>348</v>
      </c>
      <c r="AR39" s="655"/>
      <c r="AS39" s="655"/>
      <c r="AT39" s="655"/>
      <c r="AU39" s="655"/>
      <c r="AV39" s="655"/>
      <c r="AW39" s="655"/>
      <c r="AX39" s="655"/>
      <c r="AY39" s="656"/>
      <c r="AZ39" s="621">
        <v>20085</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3435</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309150</v>
      </c>
      <c r="CS39" s="634"/>
      <c r="CT39" s="634"/>
      <c r="CU39" s="634"/>
      <c r="CV39" s="634"/>
      <c r="CW39" s="634"/>
      <c r="CX39" s="634"/>
      <c r="CY39" s="635"/>
      <c r="CZ39" s="624">
        <v>2.8</v>
      </c>
      <c r="DA39" s="636"/>
      <c r="DB39" s="636"/>
      <c r="DC39" s="637"/>
      <c r="DD39" s="627">
        <v>292634</v>
      </c>
      <c r="DE39" s="634"/>
      <c r="DF39" s="634"/>
      <c r="DG39" s="634"/>
      <c r="DH39" s="634"/>
      <c r="DI39" s="634"/>
      <c r="DJ39" s="634"/>
      <c r="DK39" s="635"/>
      <c r="DL39" s="627" t="s">
        <v>179</v>
      </c>
      <c r="DM39" s="634"/>
      <c r="DN39" s="634"/>
      <c r="DO39" s="634"/>
      <c r="DP39" s="634"/>
      <c r="DQ39" s="634"/>
      <c r="DR39" s="634"/>
      <c r="DS39" s="634"/>
      <c r="DT39" s="634"/>
      <c r="DU39" s="634"/>
      <c r="DV39" s="635"/>
      <c r="DW39" s="624" t="s">
        <v>179</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96361</v>
      </c>
      <c r="S40" s="622"/>
      <c r="T40" s="622"/>
      <c r="U40" s="622"/>
      <c r="V40" s="622"/>
      <c r="W40" s="622"/>
      <c r="X40" s="622"/>
      <c r="Y40" s="623"/>
      <c r="Z40" s="659">
        <v>0.9</v>
      </c>
      <c r="AA40" s="659"/>
      <c r="AB40" s="659"/>
      <c r="AC40" s="659"/>
      <c r="AD40" s="660" t="s">
        <v>178</v>
      </c>
      <c r="AE40" s="660"/>
      <c r="AF40" s="660"/>
      <c r="AG40" s="660"/>
      <c r="AH40" s="660"/>
      <c r="AI40" s="660"/>
      <c r="AJ40" s="660"/>
      <c r="AK40" s="660"/>
      <c r="AL40" s="624" t="s">
        <v>178</v>
      </c>
      <c r="AM40" s="625"/>
      <c r="AN40" s="625"/>
      <c r="AO40" s="661"/>
      <c r="AQ40" s="654" t="s">
        <v>352</v>
      </c>
      <c r="AR40" s="655"/>
      <c r="AS40" s="655"/>
      <c r="AT40" s="655"/>
      <c r="AU40" s="655"/>
      <c r="AV40" s="655"/>
      <c r="AW40" s="655"/>
      <c r="AX40" s="655"/>
      <c r="AY40" s="656"/>
      <c r="AZ40" s="621">
        <v>1598</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87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359990</v>
      </c>
      <c r="CS40" s="622"/>
      <c r="CT40" s="622"/>
      <c r="CU40" s="622"/>
      <c r="CV40" s="622"/>
      <c r="CW40" s="622"/>
      <c r="CX40" s="622"/>
      <c r="CY40" s="623"/>
      <c r="CZ40" s="624">
        <v>3.3</v>
      </c>
      <c r="DA40" s="636"/>
      <c r="DB40" s="636"/>
      <c r="DC40" s="637"/>
      <c r="DD40" s="627">
        <v>202864</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11179042</v>
      </c>
      <c r="S41" s="646"/>
      <c r="T41" s="646"/>
      <c r="U41" s="646"/>
      <c r="V41" s="646"/>
      <c r="W41" s="646"/>
      <c r="X41" s="646"/>
      <c r="Y41" s="649"/>
      <c r="Z41" s="650">
        <v>100</v>
      </c>
      <c r="AA41" s="650"/>
      <c r="AB41" s="650"/>
      <c r="AC41" s="650"/>
      <c r="AD41" s="651">
        <v>6541146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153955</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179</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179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824692</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403</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1085273</v>
      </c>
      <c r="CS42" s="634"/>
      <c r="CT42" s="634"/>
      <c r="CU42" s="634"/>
      <c r="CV42" s="634"/>
      <c r="CW42" s="634"/>
      <c r="CX42" s="634"/>
      <c r="CY42" s="635"/>
      <c r="CZ42" s="624">
        <v>10</v>
      </c>
      <c r="DA42" s="636"/>
      <c r="DB42" s="636"/>
      <c r="DC42" s="637"/>
      <c r="DD42" s="627">
        <v>260461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16889</v>
      </c>
      <c r="CS43" s="634"/>
      <c r="CT43" s="634"/>
      <c r="CU43" s="634"/>
      <c r="CV43" s="634"/>
      <c r="CW43" s="634"/>
      <c r="CX43" s="634"/>
      <c r="CY43" s="635"/>
      <c r="CZ43" s="624">
        <v>0.2</v>
      </c>
      <c r="DA43" s="636"/>
      <c r="DB43" s="636"/>
      <c r="DC43" s="637"/>
      <c r="DD43" s="627">
        <v>16889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1085266</v>
      </c>
      <c r="CS44" s="622"/>
      <c r="CT44" s="622"/>
      <c r="CU44" s="622"/>
      <c r="CV44" s="622"/>
      <c r="CW44" s="622"/>
      <c r="CX44" s="622"/>
      <c r="CY44" s="623"/>
      <c r="CZ44" s="624">
        <v>10</v>
      </c>
      <c r="DA44" s="625"/>
      <c r="DB44" s="625"/>
      <c r="DC44" s="626"/>
      <c r="DD44" s="627">
        <v>260454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345288</v>
      </c>
      <c r="CS45" s="634"/>
      <c r="CT45" s="634"/>
      <c r="CU45" s="634"/>
      <c r="CV45" s="634"/>
      <c r="CW45" s="634"/>
      <c r="CX45" s="634"/>
      <c r="CY45" s="635"/>
      <c r="CZ45" s="624">
        <v>3.2</v>
      </c>
      <c r="DA45" s="636"/>
      <c r="DB45" s="636"/>
      <c r="DC45" s="637"/>
      <c r="DD45" s="627">
        <v>10366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687865</v>
      </c>
      <c r="CS46" s="622"/>
      <c r="CT46" s="622"/>
      <c r="CU46" s="622"/>
      <c r="CV46" s="622"/>
      <c r="CW46" s="622"/>
      <c r="CX46" s="622"/>
      <c r="CY46" s="623"/>
      <c r="CZ46" s="624">
        <v>6.3</v>
      </c>
      <c r="DA46" s="625"/>
      <c r="DB46" s="625"/>
      <c r="DC46" s="626"/>
      <c r="DD46" s="627">
        <v>232675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v>7</v>
      </c>
      <c r="CS47" s="634"/>
      <c r="CT47" s="634"/>
      <c r="CU47" s="634"/>
      <c r="CV47" s="634"/>
      <c r="CW47" s="634"/>
      <c r="CX47" s="634"/>
      <c r="CY47" s="635"/>
      <c r="CZ47" s="624">
        <v>0</v>
      </c>
      <c r="DA47" s="636"/>
      <c r="DB47" s="636"/>
      <c r="DC47" s="637"/>
      <c r="DD47" s="627">
        <v>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371</v>
      </c>
      <c r="CG48" s="619"/>
      <c r="CH48" s="619"/>
      <c r="CI48" s="619"/>
      <c r="CJ48" s="619"/>
      <c r="CK48" s="619"/>
      <c r="CL48" s="619"/>
      <c r="CM48" s="619"/>
      <c r="CN48" s="619"/>
      <c r="CO48" s="619"/>
      <c r="CP48" s="619"/>
      <c r="CQ48" s="620"/>
      <c r="CR48" s="621" t="s">
        <v>179</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10870037</v>
      </c>
      <c r="CS49" s="606"/>
      <c r="CT49" s="606"/>
      <c r="CU49" s="606"/>
      <c r="CV49" s="606"/>
      <c r="CW49" s="606"/>
      <c r="CX49" s="606"/>
      <c r="CY49" s="607"/>
      <c r="CZ49" s="608">
        <v>100</v>
      </c>
      <c r="DA49" s="609"/>
      <c r="DB49" s="609"/>
      <c r="DC49" s="610"/>
      <c r="DD49" s="611">
        <v>7817601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ygDMlLNJ30Sb6R2CAB4pcbpqwZxoMEJ3v9SlomX3EPabkE3J8B1jHuZuXM9Ljeb/o3iEnZ+BAH9PsqMTP5jKQ==" saltValue="rB+ETmhYkjlS+bPgPggNz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11186</v>
      </c>
      <c r="R7" s="1103"/>
      <c r="S7" s="1103"/>
      <c r="T7" s="1103"/>
      <c r="U7" s="1103"/>
      <c r="V7" s="1103">
        <v>11885</v>
      </c>
      <c r="W7" s="1103"/>
      <c r="X7" s="1103"/>
      <c r="Y7" s="1103"/>
      <c r="Z7" s="1103"/>
      <c r="AA7" s="1103">
        <v>301</v>
      </c>
      <c r="AB7" s="1103"/>
      <c r="AC7" s="1103"/>
      <c r="AD7" s="1103"/>
      <c r="AE7" s="1104"/>
      <c r="AF7" s="1105">
        <v>274</v>
      </c>
      <c r="AG7" s="1106"/>
      <c r="AH7" s="1106"/>
      <c r="AI7" s="1106"/>
      <c r="AJ7" s="1107"/>
      <c r="AK7" s="1108">
        <v>61</v>
      </c>
      <c r="AL7" s="1109"/>
      <c r="AM7" s="1109"/>
      <c r="AN7" s="1109"/>
      <c r="AO7" s="1109"/>
      <c r="AP7" s="1109">
        <v>7707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1</v>
      </c>
      <c r="CI7" s="1097"/>
      <c r="CJ7" s="1097"/>
      <c r="CK7" s="1097"/>
      <c r="CL7" s="1098"/>
      <c r="CM7" s="1096">
        <v>101</v>
      </c>
      <c r="CN7" s="1097"/>
      <c r="CO7" s="1097"/>
      <c r="CP7" s="1097"/>
      <c r="CQ7" s="1098"/>
      <c r="CR7" s="1096">
        <v>354</v>
      </c>
      <c r="CS7" s="1097"/>
      <c r="CT7" s="1097"/>
      <c r="CU7" s="1097"/>
      <c r="CV7" s="1098"/>
      <c r="CW7" s="1096" t="s">
        <v>590</v>
      </c>
      <c r="CX7" s="1097"/>
      <c r="CY7" s="1097"/>
      <c r="CZ7" s="1097"/>
      <c r="DA7" s="1098"/>
      <c r="DB7" s="1096" t="s">
        <v>590</v>
      </c>
      <c r="DC7" s="1097"/>
      <c r="DD7" s="1097"/>
      <c r="DE7" s="1097"/>
      <c r="DF7" s="1098"/>
      <c r="DG7" s="1096" t="s">
        <v>590</v>
      </c>
      <c r="DH7" s="1097"/>
      <c r="DI7" s="1097"/>
      <c r="DJ7" s="1097"/>
      <c r="DK7" s="1098"/>
      <c r="DL7" s="1096" t="s">
        <v>590</v>
      </c>
      <c r="DM7" s="1097"/>
      <c r="DN7" s="1097"/>
      <c r="DO7" s="1097"/>
      <c r="DP7" s="1098"/>
      <c r="DQ7" s="1096" t="s">
        <v>590</v>
      </c>
      <c r="DR7" s="1097"/>
      <c r="DS7" s="1097"/>
      <c r="DT7" s="1097"/>
      <c r="DU7" s="1098"/>
      <c r="DV7" s="1099"/>
      <c r="DW7" s="1100"/>
      <c r="DX7" s="1100"/>
      <c r="DY7" s="1100"/>
      <c r="DZ7" s="1101"/>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3</v>
      </c>
      <c r="R8" s="1039"/>
      <c r="S8" s="1039"/>
      <c r="T8" s="1039"/>
      <c r="U8" s="1039"/>
      <c r="V8" s="1039" t="s">
        <v>608</v>
      </c>
      <c r="W8" s="1039"/>
      <c r="X8" s="1039"/>
      <c r="Y8" s="1039"/>
      <c r="Z8" s="1039"/>
      <c r="AA8" s="1039">
        <v>3</v>
      </c>
      <c r="AB8" s="1039"/>
      <c r="AC8" s="1039"/>
      <c r="AD8" s="1039"/>
      <c r="AE8" s="1040"/>
      <c r="AF8" s="1035">
        <v>3</v>
      </c>
      <c r="AG8" s="1036"/>
      <c r="AH8" s="1036"/>
      <c r="AI8" s="1036"/>
      <c r="AJ8" s="1037"/>
      <c r="AK8" s="1080" t="s">
        <v>602</v>
      </c>
      <c r="AL8" s="1081"/>
      <c r="AM8" s="1081"/>
      <c r="AN8" s="1081"/>
      <c r="AO8" s="1081"/>
      <c r="AP8" s="1081" t="s">
        <v>602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397</v>
      </c>
      <c r="C9" s="1031"/>
      <c r="D9" s="1031"/>
      <c r="E9" s="1031"/>
      <c r="F9" s="1031"/>
      <c r="G9" s="1031"/>
      <c r="H9" s="1031"/>
      <c r="I9" s="1031"/>
      <c r="J9" s="1031"/>
      <c r="K9" s="1031"/>
      <c r="L9" s="1031"/>
      <c r="M9" s="1031"/>
      <c r="N9" s="1031"/>
      <c r="O9" s="1031"/>
      <c r="P9" s="1032"/>
      <c r="Q9" s="1038">
        <v>16</v>
      </c>
      <c r="R9" s="1039"/>
      <c r="S9" s="1039"/>
      <c r="T9" s="1039"/>
      <c r="U9" s="1039"/>
      <c r="V9" s="1039">
        <v>11</v>
      </c>
      <c r="W9" s="1039"/>
      <c r="X9" s="1039"/>
      <c r="Y9" s="1039"/>
      <c r="Z9" s="1039"/>
      <c r="AA9" s="1039">
        <v>5</v>
      </c>
      <c r="AB9" s="1039"/>
      <c r="AC9" s="1039"/>
      <c r="AD9" s="1039"/>
      <c r="AE9" s="1040"/>
      <c r="AF9" s="1035">
        <v>5</v>
      </c>
      <c r="AG9" s="1036"/>
      <c r="AH9" s="1036"/>
      <c r="AI9" s="1036"/>
      <c r="AJ9" s="1037"/>
      <c r="AK9" s="1080" t="s">
        <v>602</v>
      </c>
      <c r="AL9" s="1081"/>
      <c r="AM9" s="1081"/>
      <c r="AN9" s="1081"/>
      <c r="AO9" s="1081"/>
      <c r="AP9" s="1081">
        <v>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11205</v>
      </c>
      <c r="R23" s="1061"/>
      <c r="S23" s="1061"/>
      <c r="T23" s="1061"/>
      <c r="U23" s="1061"/>
      <c r="V23" s="1061">
        <v>11896</v>
      </c>
      <c r="W23" s="1061"/>
      <c r="X23" s="1061"/>
      <c r="Y23" s="1061"/>
      <c r="Z23" s="1061"/>
      <c r="AA23" s="1061">
        <v>309</v>
      </c>
      <c r="AB23" s="1061"/>
      <c r="AC23" s="1061"/>
      <c r="AD23" s="1061"/>
      <c r="AE23" s="1068"/>
      <c r="AF23" s="1069">
        <v>282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1952</v>
      </c>
      <c r="R28" s="1051"/>
      <c r="S28" s="1051"/>
      <c r="T28" s="1051"/>
      <c r="U28" s="1051"/>
      <c r="V28" s="1051">
        <v>1904</v>
      </c>
      <c r="W28" s="1051"/>
      <c r="X28" s="1051"/>
      <c r="Y28" s="1051"/>
      <c r="Z28" s="1051"/>
      <c r="AA28" s="1051">
        <v>48</v>
      </c>
      <c r="AB28" s="1051"/>
      <c r="AC28" s="1051"/>
      <c r="AD28" s="1051"/>
      <c r="AE28" s="1052"/>
      <c r="AF28" s="1053">
        <v>48</v>
      </c>
      <c r="AG28" s="1051"/>
      <c r="AH28" s="1051"/>
      <c r="AI28" s="1051"/>
      <c r="AJ28" s="1054"/>
      <c r="AK28" s="1042">
        <v>174</v>
      </c>
      <c r="AL28" s="1043"/>
      <c r="AM28" s="1043"/>
      <c r="AN28" s="1043"/>
      <c r="AO28" s="1043"/>
      <c r="AP28" s="1044" t="s">
        <v>590</v>
      </c>
      <c r="AQ28" s="1044"/>
      <c r="AR28" s="1044"/>
      <c r="AS28" s="1044"/>
      <c r="AT28" s="1044"/>
      <c r="AU28" s="1044" t="s">
        <v>590</v>
      </c>
      <c r="AV28" s="1044"/>
      <c r="AW28" s="1044"/>
      <c r="AX28" s="1044"/>
      <c r="AY28" s="1044"/>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670</v>
      </c>
      <c r="R29" s="1039"/>
      <c r="S29" s="1039"/>
      <c r="T29" s="1039"/>
      <c r="U29" s="1039"/>
      <c r="V29" s="1039">
        <v>665</v>
      </c>
      <c r="W29" s="1039"/>
      <c r="X29" s="1039"/>
      <c r="Y29" s="1039"/>
      <c r="Z29" s="1039"/>
      <c r="AA29" s="1039">
        <v>5</v>
      </c>
      <c r="AB29" s="1039"/>
      <c r="AC29" s="1039"/>
      <c r="AD29" s="1039"/>
      <c r="AE29" s="1040"/>
      <c r="AF29" s="1035">
        <v>5</v>
      </c>
      <c r="AG29" s="1036"/>
      <c r="AH29" s="1036"/>
      <c r="AI29" s="1036"/>
      <c r="AJ29" s="1037"/>
      <c r="AK29" s="980">
        <v>94</v>
      </c>
      <c r="AL29" s="971"/>
      <c r="AM29" s="971"/>
      <c r="AN29" s="971"/>
      <c r="AO29" s="971"/>
      <c r="AP29" s="971" t="s">
        <v>602</v>
      </c>
      <c r="AQ29" s="971"/>
      <c r="AR29" s="971"/>
      <c r="AS29" s="971"/>
      <c r="AT29" s="971"/>
      <c r="AU29" s="971" t="s">
        <v>602</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368</v>
      </c>
      <c r="R30" s="1039"/>
      <c r="S30" s="1039"/>
      <c r="T30" s="1039"/>
      <c r="U30" s="1039"/>
      <c r="V30" s="1039">
        <v>351</v>
      </c>
      <c r="W30" s="1039"/>
      <c r="X30" s="1039"/>
      <c r="Y30" s="1039"/>
      <c r="Z30" s="1039"/>
      <c r="AA30" s="1039">
        <v>17</v>
      </c>
      <c r="AB30" s="1039"/>
      <c r="AC30" s="1039"/>
      <c r="AD30" s="1039"/>
      <c r="AE30" s="1040"/>
      <c r="AF30" s="1035">
        <v>569</v>
      </c>
      <c r="AG30" s="1036"/>
      <c r="AH30" s="1036"/>
      <c r="AI30" s="1036"/>
      <c r="AJ30" s="1037"/>
      <c r="AK30" s="980">
        <v>11</v>
      </c>
      <c r="AL30" s="971"/>
      <c r="AM30" s="971"/>
      <c r="AN30" s="971"/>
      <c r="AO30" s="971"/>
      <c r="AP30" s="971">
        <v>1662</v>
      </c>
      <c r="AQ30" s="971"/>
      <c r="AR30" s="971"/>
      <c r="AS30" s="971"/>
      <c r="AT30" s="971"/>
      <c r="AU30" s="971">
        <v>75</v>
      </c>
      <c r="AV30" s="971"/>
      <c r="AW30" s="971"/>
      <c r="AX30" s="971"/>
      <c r="AY30" s="971"/>
      <c r="AZ30" s="1041" t="s">
        <v>590</v>
      </c>
      <c r="BA30" s="1041"/>
      <c r="BB30" s="1041"/>
      <c r="BC30" s="1041"/>
      <c r="BD30" s="1041"/>
      <c r="BE30" s="972" t="s">
        <v>415</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416</v>
      </c>
      <c r="C31" s="1031"/>
      <c r="D31" s="1031"/>
      <c r="E31" s="1031"/>
      <c r="F31" s="1031"/>
      <c r="G31" s="1031"/>
      <c r="H31" s="1031"/>
      <c r="I31" s="1031"/>
      <c r="J31" s="1031"/>
      <c r="K31" s="1031"/>
      <c r="L31" s="1031"/>
      <c r="M31" s="1031"/>
      <c r="N31" s="1031"/>
      <c r="O31" s="1031"/>
      <c r="P31" s="1032"/>
      <c r="Q31" s="1038">
        <v>4136</v>
      </c>
      <c r="R31" s="1039"/>
      <c r="S31" s="1039"/>
      <c r="T31" s="1039"/>
      <c r="U31" s="1039"/>
      <c r="V31" s="1039">
        <v>3927</v>
      </c>
      <c r="W31" s="1039"/>
      <c r="X31" s="1039"/>
      <c r="Y31" s="1039"/>
      <c r="Z31" s="1039"/>
      <c r="AA31" s="1039">
        <v>209</v>
      </c>
      <c r="AB31" s="1039"/>
      <c r="AC31" s="1039"/>
      <c r="AD31" s="1039"/>
      <c r="AE31" s="1040"/>
      <c r="AF31" s="1035">
        <v>1251</v>
      </c>
      <c r="AG31" s="1036"/>
      <c r="AH31" s="1036"/>
      <c r="AI31" s="1036"/>
      <c r="AJ31" s="1037"/>
      <c r="AK31" s="980">
        <v>662</v>
      </c>
      <c r="AL31" s="971"/>
      <c r="AM31" s="971"/>
      <c r="AN31" s="971"/>
      <c r="AO31" s="971"/>
      <c r="AP31" s="971">
        <v>2272</v>
      </c>
      <c r="AQ31" s="971"/>
      <c r="AR31" s="971"/>
      <c r="AS31" s="971"/>
      <c r="AT31" s="971"/>
      <c r="AU31" s="971">
        <v>1492</v>
      </c>
      <c r="AV31" s="971"/>
      <c r="AW31" s="971"/>
      <c r="AX31" s="971"/>
      <c r="AY31" s="971"/>
      <c r="AZ31" s="1041" t="s">
        <v>590</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418</v>
      </c>
      <c r="C32" s="1031"/>
      <c r="D32" s="1031"/>
      <c r="E32" s="1031"/>
      <c r="F32" s="1031"/>
      <c r="G32" s="1031"/>
      <c r="H32" s="1031"/>
      <c r="I32" s="1031"/>
      <c r="J32" s="1031"/>
      <c r="K32" s="1031"/>
      <c r="L32" s="1031"/>
      <c r="M32" s="1031"/>
      <c r="N32" s="1031"/>
      <c r="O32" s="1031"/>
      <c r="P32" s="1032"/>
      <c r="Q32" s="1038">
        <v>169</v>
      </c>
      <c r="R32" s="1039"/>
      <c r="S32" s="1039"/>
      <c r="T32" s="1039"/>
      <c r="U32" s="1039"/>
      <c r="V32" s="1039">
        <v>161</v>
      </c>
      <c r="W32" s="1039"/>
      <c r="X32" s="1039"/>
      <c r="Y32" s="1039"/>
      <c r="Z32" s="1039"/>
      <c r="AA32" s="1039">
        <v>7</v>
      </c>
      <c r="AB32" s="1039"/>
      <c r="AC32" s="1039"/>
      <c r="AD32" s="1039"/>
      <c r="AE32" s="1040"/>
      <c r="AF32" s="1035">
        <v>7</v>
      </c>
      <c r="AG32" s="1036"/>
      <c r="AH32" s="1036"/>
      <c r="AI32" s="1036"/>
      <c r="AJ32" s="1037"/>
      <c r="AK32" s="980">
        <v>72</v>
      </c>
      <c r="AL32" s="971"/>
      <c r="AM32" s="971"/>
      <c r="AN32" s="971"/>
      <c r="AO32" s="971"/>
      <c r="AP32" s="971">
        <v>658</v>
      </c>
      <c r="AQ32" s="971"/>
      <c r="AR32" s="971"/>
      <c r="AS32" s="971"/>
      <c r="AT32" s="971"/>
      <c r="AU32" s="971">
        <v>589</v>
      </c>
      <c r="AV32" s="971"/>
      <c r="AW32" s="971"/>
      <c r="AX32" s="971"/>
      <c r="AY32" s="971"/>
      <c r="AZ32" s="1041" t="s">
        <v>590</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420</v>
      </c>
      <c r="C33" s="1031"/>
      <c r="D33" s="1031"/>
      <c r="E33" s="1031"/>
      <c r="F33" s="1031"/>
      <c r="G33" s="1031"/>
      <c r="H33" s="1031"/>
      <c r="I33" s="1031"/>
      <c r="J33" s="1031"/>
      <c r="K33" s="1031"/>
      <c r="L33" s="1031"/>
      <c r="M33" s="1031"/>
      <c r="N33" s="1031"/>
      <c r="O33" s="1031"/>
      <c r="P33" s="1032"/>
      <c r="Q33" s="1038">
        <v>346</v>
      </c>
      <c r="R33" s="1039"/>
      <c r="S33" s="1039"/>
      <c r="T33" s="1039"/>
      <c r="U33" s="1039"/>
      <c r="V33" s="1039">
        <v>339</v>
      </c>
      <c r="W33" s="1039"/>
      <c r="X33" s="1039"/>
      <c r="Y33" s="1039"/>
      <c r="Z33" s="1039"/>
      <c r="AA33" s="1039">
        <v>7</v>
      </c>
      <c r="AB33" s="1039"/>
      <c r="AC33" s="1039"/>
      <c r="AD33" s="1039"/>
      <c r="AE33" s="1040"/>
      <c r="AF33" s="1035">
        <v>7</v>
      </c>
      <c r="AG33" s="1036"/>
      <c r="AH33" s="1036"/>
      <c r="AI33" s="1036"/>
      <c r="AJ33" s="1037"/>
      <c r="AK33" s="980">
        <v>158</v>
      </c>
      <c r="AL33" s="971"/>
      <c r="AM33" s="971"/>
      <c r="AN33" s="971"/>
      <c r="AO33" s="971"/>
      <c r="AP33" s="971">
        <v>1610</v>
      </c>
      <c r="AQ33" s="971"/>
      <c r="AR33" s="971"/>
      <c r="AS33" s="971"/>
      <c r="AT33" s="971"/>
      <c r="AU33" s="971">
        <v>1580</v>
      </c>
      <c r="AV33" s="971"/>
      <c r="AW33" s="971"/>
      <c r="AX33" s="971"/>
      <c r="AY33" s="971"/>
      <c r="AZ33" s="1041" t="s">
        <v>590</v>
      </c>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421</v>
      </c>
      <c r="C34" s="1031"/>
      <c r="D34" s="1031"/>
      <c r="E34" s="1031"/>
      <c r="F34" s="1031"/>
      <c r="G34" s="1031"/>
      <c r="H34" s="1031"/>
      <c r="I34" s="1031"/>
      <c r="J34" s="1031"/>
      <c r="K34" s="1031"/>
      <c r="L34" s="1031"/>
      <c r="M34" s="1031"/>
      <c r="N34" s="1031"/>
      <c r="O34" s="1031"/>
      <c r="P34" s="1032"/>
      <c r="Q34" s="1038">
        <v>96</v>
      </c>
      <c r="R34" s="1039"/>
      <c r="S34" s="1039"/>
      <c r="T34" s="1039"/>
      <c r="U34" s="1039"/>
      <c r="V34" s="1039">
        <v>95</v>
      </c>
      <c r="W34" s="1039"/>
      <c r="X34" s="1039"/>
      <c r="Y34" s="1039"/>
      <c r="Z34" s="1039"/>
      <c r="AA34" s="1039">
        <v>1</v>
      </c>
      <c r="AB34" s="1039"/>
      <c r="AC34" s="1039"/>
      <c r="AD34" s="1039"/>
      <c r="AE34" s="1040"/>
      <c r="AF34" s="1035" t="s">
        <v>179</v>
      </c>
      <c r="AG34" s="1036"/>
      <c r="AH34" s="1036"/>
      <c r="AI34" s="1036"/>
      <c r="AJ34" s="1037"/>
      <c r="AK34" s="980">
        <v>1</v>
      </c>
      <c r="AL34" s="971"/>
      <c r="AM34" s="971"/>
      <c r="AN34" s="971"/>
      <c r="AO34" s="971"/>
      <c r="AP34" s="971">
        <v>14</v>
      </c>
      <c r="AQ34" s="971"/>
      <c r="AR34" s="971"/>
      <c r="AS34" s="971"/>
      <c r="AT34" s="971"/>
      <c r="AU34" s="971" t="s">
        <v>602</v>
      </c>
      <c r="AV34" s="971"/>
      <c r="AW34" s="971"/>
      <c r="AX34" s="971"/>
      <c r="AY34" s="971"/>
      <c r="AZ34" s="1041" t="s">
        <v>590</v>
      </c>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1887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179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409</v>
      </c>
      <c r="AQ66" s="1002"/>
      <c r="AR66" s="1002"/>
      <c r="AS66" s="1002"/>
      <c r="AT66" s="1003"/>
      <c r="AU66" s="1001" t="s">
        <v>432</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591</v>
      </c>
      <c r="C68" s="986"/>
      <c r="D68" s="986"/>
      <c r="E68" s="986"/>
      <c r="F68" s="986"/>
      <c r="G68" s="986"/>
      <c r="H68" s="986"/>
      <c r="I68" s="986"/>
      <c r="J68" s="986"/>
      <c r="K68" s="986"/>
      <c r="L68" s="986"/>
      <c r="M68" s="986"/>
      <c r="N68" s="986"/>
      <c r="O68" s="986"/>
      <c r="P68" s="987"/>
      <c r="Q68" s="988">
        <v>252</v>
      </c>
      <c r="R68" s="982"/>
      <c r="S68" s="982"/>
      <c r="T68" s="982"/>
      <c r="U68" s="982"/>
      <c r="V68" s="982">
        <v>196</v>
      </c>
      <c r="W68" s="982"/>
      <c r="X68" s="982"/>
      <c r="Y68" s="982"/>
      <c r="Z68" s="982"/>
      <c r="AA68" s="982">
        <v>56</v>
      </c>
      <c r="AB68" s="982"/>
      <c r="AC68" s="982"/>
      <c r="AD68" s="982"/>
      <c r="AE68" s="982"/>
      <c r="AF68" s="982">
        <v>56</v>
      </c>
      <c r="AG68" s="982"/>
      <c r="AH68" s="982"/>
      <c r="AI68" s="982"/>
      <c r="AJ68" s="982"/>
      <c r="AK68" s="982" t="s">
        <v>608</v>
      </c>
      <c r="AL68" s="982"/>
      <c r="AM68" s="982"/>
      <c r="AN68" s="982"/>
      <c r="AO68" s="982"/>
      <c r="AP68" s="982" t="s">
        <v>590</v>
      </c>
      <c r="AQ68" s="982"/>
      <c r="AR68" s="982"/>
      <c r="AS68" s="982"/>
      <c r="AT68" s="982"/>
      <c r="AU68" s="982" t="s">
        <v>590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5926</v>
      </c>
      <c r="R69" s="971"/>
      <c r="S69" s="971"/>
      <c r="T69" s="971"/>
      <c r="U69" s="971"/>
      <c r="V69" s="971">
        <v>5695</v>
      </c>
      <c r="W69" s="971"/>
      <c r="X69" s="971"/>
      <c r="Y69" s="971"/>
      <c r="Z69" s="971"/>
      <c r="AA69" s="971">
        <v>231</v>
      </c>
      <c r="AB69" s="971"/>
      <c r="AC69" s="971"/>
      <c r="AD69" s="971"/>
      <c r="AE69" s="971"/>
      <c r="AF69" s="971">
        <v>231</v>
      </c>
      <c r="AG69" s="971"/>
      <c r="AH69" s="971"/>
      <c r="AI69" s="971"/>
      <c r="AJ69" s="971"/>
      <c r="AK69" s="971" t="s">
        <v>608</v>
      </c>
      <c r="AL69" s="971"/>
      <c r="AM69" s="971"/>
      <c r="AN69" s="971"/>
      <c r="AO69" s="971"/>
      <c r="AP69" s="971" t="s">
        <v>590</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593</v>
      </c>
      <c r="C70" s="975"/>
      <c r="D70" s="975"/>
      <c r="E70" s="975"/>
      <c r="F70" s="975"/>
      <c r="G70" s="975"/>
      <c r="H70" s="975"/>
      <c r="I70" s="975"/>
      <c r="J70" s="975"/>
      <c r="K70" s="975"/>
      <c r="L70" s="975"/>
      <c r="M70" s="975"/>
      <c r="N70" s="975"/>
      <c r="O70" s="975"/>
      <c r="P70" s="976"/>
      <c r="Q70" s="977">
        <v>83</v>
      </c>
      <c r="R70" s="971"/>
      <c r="S70" s="971"/>
      <c r="T70" s="971"/>
      <c r="U70" s="971"/>
      <c r="V70" s="971">
        <v>78</v>
      </c>
      <c r="W70" s="971"/>
      <c r="X70" s="971"/>
      <c r="Y70" s="971"/>
      <c r="Z70" s="971"/>
      <c r="AA70" s="971">
        <v>5</v>
      </c>
      <c r="AB70" s="971"/>
      <c r="AC70" s="971"/>
      <c r="AD70" s="971"/>
      <c r="AE70" s="971"/>
      <c r="AF70" s="971">
        <v>5</v>
      </c>
      <c r="AG70" s="971"/>
      <c r="AH70" s="971"/>
      <c r="AI70" s="971"/>
      <c r="AJ70" s="971"/>
      <c r="AK70" s="971">
        <v>0</v>
      </c>
      <c r="AL70" s="971"/>
      <c r="AM70" s="971"/>
      <c r="AN70" s="971"/>
      <c r="AO70" s="971"/>
      <c r="AP70" s="971">
        <v>401</v>
      </c>
      <c r="AQ70" s="971"/>
      <c r="AR70" s="971"/>
      <c r="AS70" s="971"/>
      <c r="AT70" s="971"/>
      <c r="AU70" s="971">
        <v>62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594</v>
      </c>
      <c r="C71" s="975"/>
      <c r="D71" s="975"/>
      <c r="E71" s="975"/>
      <c r="F71" s="975"/>
      <c r="G71" s="975"/>
      <c r="H71" s="975"/>
      <c r="I71" s="975"/>
      <c r="J71" s="975"/>
      <c r="K71" s="975"/>
      <c r="L71" s="975"/>
      <c r="M71" s="975"/>
      <c r="N71" s="975"/>
      <c r="O71" s="975"/>
      <c r="P71" s="976"/>
      <c r="Q71" s="977">
        <v>158</v>
      </c>
      <c r="R71" s="971"/>
      <c r="S71" s="971"/>
      <c r="T71" s="971"/>
      <c r="U71" s="971"/>
      <c r="V71" s="971">
        <v>156</v>
      </c>
      <c r="W71" s="971"/>
      <c r="X71" s="971"/>
      <c r="Y71" s="971"/>
      <c r="Z71" s="971"/>
      <c r="AA71" s="971">
        <v>2</v>
      </c>
      <c r="AB71" s="971"/>
      <c r="AC71" s="971"/>
      <c r="AD71" s="971"/>
      <c r="AE71" s="971"/>
      <c r="AF71" s="971">
        <v>2</v>
      </c>
      <c r="AG71" s="971"/>
      <c r="AH71" s="971"/>
      <c r="AI71" s="971"/>
      <c r="AJ71" s="971"/>
      <c r="AK71" s="971" t="s">
        <v>590</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595</v>
      </c>
      <c r="C72" s="975"/>
      <c r="D72" s="975"/>
      <c r="E72" s="975"/>
      <c r="F72" s="975"/>
      <c r="G72" s="975"/>
      <c r="H72" s="975"/>
      <c r="I72" s="975"/>
      <c r="J72" s="975"/>
      <c r="K72" s="975"/>
      <c r="L72" s="975"/>
      <c r="M72" s="975"/>
      <c r="N72" s="975"/>
      <c r="O72" s="975"/>
      <c r="P72" s="976"/>
      <c r="Q72" s="977">
        <v>168</v>
      </c>
      <c r="R72" s="971"/>
      <c r="S72" s="971"/>
      <c r="T72" s="971"/>
      <c r="U72" s="971"/>
      <c r="V72" s="971">
        <v>168</v>
      </c>
      <c r="W72" s="971"/>
      <c r="X72" s="971"/>
      <c r="Y72" s="971"/>
      <c r="Z72" s="971"/>
      <c r="AA72" s="971" t="s">
        <v>608</v>
      </c>
      <c r="AB72" s="971"/>
      <c r="AC72" s="971"/>
      <c r="AD72" s="971"/>
      <c r="AE72" s="971"/>
      <c r="AF72" s="971" t="s">
        <v>608</v>
      </c>
      <c r="AG72" s="971"/>
      <c r="AH72" s="971"/>
      <c r="AI72" s="971"/>
      <c r="AJ72" s="971"/>
      <c r="AK72" s="971">
        <v>1059</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596</v>
      </c>
      <c r="C73" s="975"/>
      <c r="D73" s="975"/>
      <c r="E73" s="975"/>
      <c r="F73" s="975"/>
      <c r="G73" s="975"/>
      <c r="H73" s="975"/>
      <c r="I73" s="975"/>
      <c r="J73" s="975"/>
      <c r="K73" s="975"/>
      <c r="L73" s="975"/>
      <c r="M73" s="975"/>
      <c r="N73" s="975"/>
      <c r="O73" s="975"/>
      <c r="P73" s="976"/>
      <c r="Q73" s="977">
        <v>46</v>
      </c>
      <c r="R73" s="971"/>
      <c r="S73" s="971"/>
      <c r="T73" s="971"/>
      <c r="U73" s="971"/>
      <c r="V73" s="971">
        <v>40</v>
      </c>
      <c r="W73" s="971"/>
      <c r="X73" s="971"/>
      <c r="Y73" s="971"/>
      <c r="Z73" s="971"/>
      <c r="AA73" s="971">
        <v>6</v>
      </c>
      <c r="AB73" s="971"/>
      <c r="AC73" s="971"/>
      <c r="AD73" s="971"/>
      <c r="AE73" s="971"/>
      <c r="AF73" s="971">
        <v>6</v>
      </c>
      <c r="AG73" s="971"/>
      <c r="AH73" s="971"/>
      <c r="AI73" s="971"/>
      <c r="AJ73" s="971"/>
      <c r="AK73" s="971" t="s">
        <v>590</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597</v>
      </c>
      <c r="C74" s="975"/>
      <c r="D74" s="975"/>
      <c r="E74" s="975"/>
      <c r="F74" s="975"/>
      <c r="G74" s="975"/>
      <c r="H74" s="975"/>
      <c r="I74" s="975"/>
      <c r="J74" s="975"/>
      <c r="K74" s="975"/>
      <c r="L74" s="975"/>
      <c r="M74" s="975"/>
      <c r="N74" s="975"/>
      <c r="O74" s="975"/>
      <c r="P74" s="976"/>
      <c r="Q74" s="977">
        <v>5973</v>
      </c>
      <c r="R74" s="971"/>
      <c r="S74" s="971"/>
      <c r="T74" s="971"/>
      <c r="U74" s="971"/>
      <c r="V74" s="971">
        <v>5635</v>
      </c>
      <c r="W74" s="971"/>
      <c r="X74" s="971"/>
      <c r="Y74" s="971"/>
      <c r="Z74" s="971"/>
      <c r="AA74" s="971">
        <v>338</v>
      </c>
      <c r="AB74" s="971"/>
      <c r="AC74" s="971"/>
      <c r="AD74" s="971"/>
      <c r="AE74" s="971"/>
      <c r="AF74" s="971">
        <v>338</v>
      </c>
      <c r="AG74" s="971"/>
      <c r="AH74" s="971"/>
      <c r="AI74" s="971"/>
      <c r="AJ74" s="971"/>
      <c r="AK74" s="971" t="s">
        <v>590</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598</v>
      </c>
      <c r="C75" s="975"/>
      <c r="D75" s="975"/>
      <c r="E75" s="975"/>
      <c r="F75" s="975"/>
      <c r="G75" s="975"/>
      <c r="H75" s="975"/>
      <c r="I75" s="975"/>
      <c r="J75" s="975"/>
      <c r="K75" s="975"/>
      <c r="L75" s="975"/>
      <c r="M75" s="975"/>
      <c r="N75" s="975"/>
      <c r="O75" s="975"/>
      <c r="P75" s="976"/>
      <c r="Q75" s="978">
        <v>115</v>
      </c>
      <c r="R75" s="979"/>
      <c r="S75" s="979"/>
      <c r="T75" s="979"/>
      <c r="U75" s="980"/>
      <c r="V75" s="981">
        <v>78</v>
      </c>
      <c r="W75" s="979"/>
      <c r="X75" s="979"/>
      <c r="Y75" s="979"/>
      <c r="Z75" s="980"/>
      <c r="AA75" s="981">
        <v>37</v>
      </c>
      <c r="AB75" s="979"/>
      <c r="AC75" s="979"/>
      <c r="AD75" s="979"/>
      <c r="AE75" s="980"/>
      <c r="AF75" s="981">
        <v>37</v>
      </c>
      <c r="AG75" s="979"/>
      <c r="AH75" s="979"/>
      <c r="AI75" s="979"/>
      <c r="AJ75" s="980"/>
      <c r="AK75" s="971" t="s">
        <v>590</v>
      </c>
      <c r="AL75" s="971"/>
      <c r="AM75" s="971"/>
      <c r="AN75" s="971"/>
      <c r="AO75" s="971"/>
      <c r="AP75" s="971" t="s">
        <v>590</v>
      </c>
      <c r="AQ75" s="971"/>
      <c r="AR75" s="971"/>
      <c r="AS75" s="971"/>
      <c r="AT75" s="971"/>
      <c r="AU75" s="971" t="s">
        <v>590</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599</v>
      </c>
      <c r="C76" s="975"/>
      <c r="D76" s="975"/>
      <c r="E76" s="975"/>
      <c r="F76" s="975"/>
      <c r="G76" s="975"/>
      <c r="H76" s="975"/>
      <c r="I76" s="975"/>
      <c r="J76" s="975"/>
      <c r="K76" s="975"/>
      <c r="L76" s="975"/>
      <c r="M76" s="975"/>
      <c r="N76" s="975"/>
      <c r="O76" s="975"/>
      <c r="P76" s="976"/>
      <c r="Q76" s="978">
        <v>2218</v>
      </c>
      <c r="R76" s="979"/>
      <c r="S76" s="979"/>
      <c r="T76" s="979"/>
      <c r="U76" s="980"/>
      <c r="V76" s="981">
        <v>1827</v>
      </c>
      <c r="W76" s="979"/>
      <c r="X76" s="979"/>
      <c r="Y76" s="979"/>
      <c r="Z76" s="980"/>
      <c r="AA76" s="981">
        <v>391</v>
      </c>
      <c r="AB76" s="979"/>
      <c r="AC76" s="979"/>
      <c r="AD76" s="979"/>
      <c r="AE76" s="980"/>
      <c r="AF76" s="981">
        <v>291</v>
      </c>
      <c r="AG76" s="979"/>
      <c r="AH76" s="979"/>
      <c r="AI76" s="979"/>
      <c r="AJ76" s="980"/>
      <c r="AK76" s="981" t="s">
        <v>590</v>
      </c>
      <c r="AL76" s="979"/>
      <c r="AM76" s="979"/>
      <c r="AN76" s="979"/>
      <c r="AO76" s="980"/>
      <c r="AP76" s="981">
        <v>16368</v>
      </c>
      <c r="AQ76" s="979"/>
      <c r="AR76" s="979"/>
      <c r="AS76" s="979"/>
      <c r="AT76" s="980"/>
      <c r="AU76" s="981">
        <v>5510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600</v>
      </c>
      <c r="C77" s="975"/>
      <c r="D77" s="975"/>
      <c r="E77" s="975"/>
      <c r="F77" s="975"/>
      <c r="G77" s="975"/>
      <c r="H77" s="975"/>
      <c r="I77" s="975"/>
      <c r="J77" s="975"/>
      <c r="K77" s="975"/>
      <c r="L77" s="975"/>
      <c r="M77" s="975"/>
      <c r="N77" s="975"/>
      <c r="O77" s="975"/>
      <c r="P77" s="976"/>
      <c r="Q77" s="978">
        <v>5084</v>
      </c>
      <c r="R77" s="979"/>
      <c r="S77" s="979"/>
      <c r="T77" s="979"/>
      <c r="U77" s="980"/>
      <c r="V77" s="981">
        <v>4185</v>
      </c>
      <c r="W77" s="979"/>
      <c r="X77" s="979"/>
      <c r="Y77" s="979"/>
      <c r="Z77" s="980"/>
      <c r="AA77" s="981">
        <v>899</v>
      </c>
      <c r="AB77" s="979"/>
      <c r="AC77" s="979"/>
      <c r="AD77" s="979"/>
      <c r="AE77" s="980"/>
      <c r="AF77" s="981">
        <v>899</v>
      </c>
      <c r="AG77" s="979"/>
      <c r="AH77" s="979"/>
      <c r="AI77" s="979"/>
      <c r="AJ77" s="980"/>
      <c r="AK77" s="981">
        <v>517</v>
      </c>
      <c r="AL77" s="979"/>
      <c r="AM77" s="979"/>
      <c r="AN77" s="979"/>
      <c r="AO77" s="980"/>
      <c r="AP77" s="981">
        <v>699</v>
      </c>
      <c r="AQ77" s="979"/>
      <c r="AR77" s="979"/>
      <c r="AS77" s="979"/>
      <c r="AT77" s="980"/>
      <c r="AU77" s="981">
        <v>78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601</v>
      </c>
      <c r="C78" s="975"/>
      <c r="D78" s="975"/>
      <c r="E78" s="975"/>
      <c r="F78" s="975"/>
      <c r="G78" s="975"/>
      <c r="H78" s="975"/>
      <c r="I78" s="975"/>
      <c r="J78" s="975"/>
      <c r="K78" s="975"/>
      <c r="L78" s="975"/>
      <c r="M78" s="975"/>
      <c r="N78" s="975"/>
      <c r="O78" s="975"/>
      <c r="P78" s="976"/>
      <c r="Q78" s="977">
        <v>1392</v>
      </c>
      <c r="R78" s="971"/>
      <c r="S78" s="971"/>
      <c r="T78" s="971"/>
      <c r="U78" s="971"/>
      <c r="V78" s="971">
        <v>1353</v>
      </c>
      <c r="W78" s="971"/>
      <c r="X78" s="971"/>
      <c r="Y78" s="971"/>
      <c r="Z78" s="971"/>
      <c r="AA78" s="971">
        <v>39</v>
      </c>
      <c r="AB78" s="971"/>
      <c r="AC78" s="971"/>
      <c r="AD78" s="971"/>
      <c r="AE78" s="971"/>
      <c r="AF78" s="971">
        <v>39</v>
      </c>
      <c r="AG78" s="971"/>
      <c r="AH78" s="971"/>
      <c r="AI78" s="971"/>
      <c r="AJ78" s="971"/>
      <c r="AK78" s="971" t="s">
        <v>590</v>
      </c>
      <c r="AL78" s="971"/>
      <c r="AM78" s="971"/>
      <c r="AN78" s="971"/>
      <c r="AO78" s="971"/>
      <c r="AP78" s="971">
        <v>523</v>
      </c>
      <c r="AQ78" s="971"/>
      <c r="AR78" s="971"/>
      <c r="AS78" s="971"/>
      <c r="AT78" s="971"/>
      <c r="AU78" s="971">
        <v>89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1904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315</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315</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315</v>
      </c>
      <c r="DR109" s="896"/>
      <c r="DS109" s="896"/>
      <c r="DT109" s="896"/>
      <c r="DU109" s="897"/>
      <c r="DV109" s="898" t="s">
        <v>444</v>
      </c>
      <c r="DW109" s="896"/>
      <c r="DX109" s="896"/>
      <c r="DY109" s="896"/>
      <c r="DZ109" s="929"/>
    </row>
    <row r="110" spans="1:131" s="230" customFormat="1" ht="26.25" customHeight="1" x14ac:dyDescent="0.2">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991453</v>
      </c>
      <c r="AB110" s="889"/>
      <c r="AC110" s="889"/>
      <c r="AD110" s="889"/>
      <c r="AE110" s="890"/>
      <c r="AF110" s="891">
        <v>1007557</v>
      </c>
      <c r="AG110" s="889"/>
      <c r="AH110" s="889"/>
      <c r="AI110" s="889"/>
      <c r="AJ110" s="890"/>
      <c r="AK110" s="891">
        <v>973725</v>
      </c>
      <c r="AL110" s="889"/>
      <c r="AM110" s="889"/>
      <c r="AN110" s="889"/>
      <c r="AO110" s="890"/>
      <c r="AP110" s="892">
        <v>18.2</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8371099</v>
      </c>
      <c r="BR110" s="842"/>
      <c r="BS110" s="842"/>
      <c r="BT110" s="842"/>
      <c r="BU110" s="842"/>
      <c r="BV110" s="842">
        <v>8018186</v>
      </c>
      <c r="BW110" s="842"/>
      <c r="BX110" s="842"/>
      <c r="BY110" s="842"/>
      <c r="BZ110" s="842"/>
      <c r="CA110" s="842">
        <v>7714058</v>
      </c>
      <c r="CB110" s="842"/>
      <c r="CC110" s="842"/>
      <c r="CD110" s="842"/>
      <c r="CE110" s="842"/>
      <c r="CF110" s="866">
        <v>144.4</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450</v>
      </c>
      <c r="DM110" s="842"/>
      <c r="DN110" s="842"/>
      <c r="DO110" s="842"/>
      <c r="DP110" s="842"/>
      <c r="DQ110" s="842" t="s">
        <v>450</v>
      </c>
      <c r="DR110" s="842"/>
      <c r="DS110" s="842"/>
      <c r="DT110" s="842"/>
      <c r="DU110" s="842"/>
      <c r="DV110" s="843" t="s">
        <v>450</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401</v>
      </c>
      <c r="AG111" s="919"/>
      <c r="AH111" s="919"/>
      <c r="AI111" s="919"/>
      <c r="AJ111" s="920"/>
      <c r="AK111" s="921" t="s">
        <v>179</v>
      </c>
      <c r="AL111" s="919"/>
      <c r="AM111" s="919"/>
      <c r="AN111" s="919"/>
      <c r="AO111" s="920"/>
      <c r="AP111" s="922" t="s">
        <v>401</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21454</v>
      </c>
      <c r="BR111" s="817"/>
      <c r="BS111" s="817"/>
      <c r="BT111" s="817"/>
      <c r="BU111" s="817"/>
      <c r="BV111" s="817">
        <v>13942</v>
      </c>
      <c r="BW111" s="817"/>
      <c r="BX111" s="817"/>
      <c r="BY111" s="817"/>
      <c r="BZ111" s="817"/>
      <c r="CA111" s="817">
        <v>10222</v>
      </c>
      <c r="CB111" s="817"/>
      <c r="CC111" s="817"/>
      <c r="CD111" s="817"/>
      <c r="CE111" s="817"/>
      <c r="CF111" s="875">
        <v>0.2</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401</v>
      </c>
      <c r="DH111" s="817"/>
      <c r="DI111" s="817"/>
      <c r="DJ111" s="817"/>
      <c r="DK111" s="817"/>
      <c r="DL111" s="817" t="s">
        <v>454</v>
      </c>
      <c r="DM111" s="817"/>
      <c r="DN111" s="817"/>
      <c r="DO111" s="817"/>
      <c r="DP111" s="817"/>
      <c r="DQ111" s="817" t="s">
        <v>401</v>
      </c>
      <c r="DR111" s="817"/>
      <c r="DS111" s="817"/>
      <c r="DT111" s="817"/>
      <c r="DU111" s="817"/>
      <c r="DV111" s="794" t="s">
        <v>179</v>
      </c>
      <c r="DW111" s="794"/>
      <c r="DX111" s="794"/>
      <c r="DY111" s="794"/>
      <c r="DZ111" s="795"/>
    </row>
    <row r="112" spans="1:131" s="230" customFormat="1" ht="26.25" customHeight="1" x14ac:dyDescent="0.2">
      <c r="A112" s="912" t="s">
        <v>455</v>
      </c>
      <c r="B112" s="913"/>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401</v>
      </c>
      <c r="AB112" s="780"/>
      <c r="AC112" s="780"/>
      <c r="AD112" s="780"/>
      <c r="AE112" s="781"/>
      <c r="AF112" s="782" t="s">
        <v>179</v>
      </c>
      <c r="AG112" s="780"/>
      <c r="AH112" s="780"/>
      <c r="AI112" s="780"/>
      <c r="AJ112" s="781"/>
      <c r="AK112" s="782" t="s">
        <v>401</v>
      </c>
      <c r="AL112" s="780"/>
      <c r="AM112" s="780"/>
      <c r="AN112" s="780"/>
      <c r="AO112" s="781"/>
      <c r="AP112" s="824" t="s">
        <v>457</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4325181</v>
      </c>
      <c r="BR112" s="817"/>
      <c r="BS112" s="817"/>
      <c r="BT112" s="817"/>
      <c r="BU112" s="817"/>
      <c r="BV112" s="817">
        <v>4040744</v>
      </c>
      <c r="BW112" s="817"/>
      <c r="BX112" s="817"/>
      <c r="BY112" s="817"/>
      <c r="BZ112" s="817"/>
      <c r="CA112" s="817">
        <v>3750082</v>
      </c>
      <c r="CB112" s="817"/>
      <c r="CC112" s="817"/>
      <c r="CD112" s="817"/>
      <c r="CE112" s="817"/>
      <c r="CF112" s="875">
        <v>70.2</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179</v>
      </c>
      <c r="DM112" s="817"/>
      <c r="DN112" s="817"/>
      <c r="DO112" s="817"/>
      <c r="DP112" s="817"/>
      <c r="DQ112" s="817" t="s">
        <v>179</v>
      </c>
      <c r="DR112" s="817"/>
      <c r="DS112" s="817"/>
      <c r="DT112" s="817"/>
      <c r="DU112" s="817"/>
      <c r="DV112" s="794" t="s">
        <v>179</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472730</v>
      </c>
      <c r="AB113" s="919"/>
      <c r="AC113" s="919"/>
      <c r="AD113" s="919"/>
      <c r="AE113" s="920"/>
      <c r="AF113" s="921">
        <v>455252</v>
      </c>
      <c r="AG113" s="919"/>
      <c r="AH113" s="919"/>
      <c r="AI113" s="919"/>
      <c r="AJ113" s="920"/>
      <c r="AK113" s="921">
        <v>451272</v>
      </c>
      <c r="AL113" s="919"/>
      <c r="AM113" s="919"/>
      <c r="AN113" s="919"/>
      <c r="AO113" s="920"/>
      <c r="AP113" s="922">
        <v>8.4</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6641102</v>
      </c>
      <c r="BR113" s="817"/>
      <c r="BS113" s="817"/>
      <c r="BT113" s="817"/>
      <c r="BU113" s="817"/>
      <c r="BV113" s="817">
        <v>6228920</v>
      </c>
      <c r="BW113" s="817"/>
      <c r="BX113" s="817"/>
      <c r="BY113" s="817"/>
      <c r="BZ113" s="817"/>
      <c r="CA113" s="817">
        <v>5739703</v>
      </c>
      <c r="CB113" s="817"/>
      <c r="CC113" s="817"/>
      <c r="CD113" s="817"/>
      <c r="CE113" s="817"/>
      <c r="CF113" s="875">
        <v>107.4</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454</v>
      </c>
      <c r="DH113" s="780"/>
      <c r="DI113" s="780"/>
      <c r="DJ113" s="780"/>
      <c r="DK113" s="781"/>
      <c r="DL113" s="782" t="s">
        <v>401</v>
      </c>
      <c r="DM113" s="780"/>
      <c r="DN113" s="780"/>
      <c r="DO113" s="780"/>
      <c r="DP113" s="781"/>
      <c r="DQ113" s="782" t="s">
        <v>401</v>
      </c>
      <c r="DR113" s="780"/>
      <c r="DS113" s="780"/>
      <c r="DT113" s="780"/>
      <c r="DU113" s="781"/>
      <c r="DV113" s="824" t="s">
        <v>179</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542657</v>
      </c>
      <c r="AB114" s="780"/>
      <c r="AC114" s="780"/>
      <c r="AD114" s="780"/>
      <c r="AE114" s="781"/>
      <c r="AF114" s="782">
        <v>527651</v>
      </c>
      <c r="AG114" s="780"/>
      <c r="AH114" s="780"/>
      <c r="AI114" s="780"/>
      <c r="AJ114" s="781"/>
      <c r="AK114" s="782">
        <v>504733</v>
      </c>
      <c r="AL114" s="780"/>
      <c r="AM114" s="780"/>
      <c r="AN114" s="780"/>
      <c r="AO114" s="781"/>
      <c r="AP114" s="824">
        <v>9.4</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858353</v>
      </c>
      <c r="BR114" s="817"/>
      <c r="BS114" s="817"/>
      <c r="BT114" s="817"/>
      <c r="BU114" s="817"/>
      <c r="BV114" s="817">
        <v>862997</v>
      </c>
      <c r="BW114" s="817"/>
      <c r="BX114" s="817"/>
      <c r="BY114" s="817"/>
      <c r="BZ114" s="817"/>
      <c r="CA114" s="817">
        <v>855393</v>
      </c>
      <c r="CB114" s="817"/>
      <c r="CC114" s="817"/>
      <c r="CD114" s="817"/>
      <c r="CE114" s="817"/>
      <c r="CF114" s="875">
        <v>16</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401</v>
      </c>
      <c r="DR114" s="780"/>
      <c r="DS114" s="780"/>
      <c r="DT114" s="780"/>
      <c r="DU114" s="781"/>
      <c r="DV114" s="824" t="s">
        <v>179</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11444</v>
      </c>
      <c r="AB115" s="919"/>
      <c r="AC115" s="919"/>
      <c r="AD115" s="919"/>
      <c r="AE115" s="920"/>
      <c r="AF115" s="921">
        <v>7764</v>
      </c>
      <c r="AG115" s="919"/>
      <c r="AH115" s="919"/>
      <c r="AI115" s="919"/>
      <c r="AJ115" s="920"/>
      <c r="AK115" s="921">
        <v>3920</v>
      </c>
      <c r="AL115" s="919"/>
      <c r="AM115" s="919"/>
      <c r="AN115" s="919"/>
      <c r="AO115" s="920"/>
      <c r="AP115" s="922">
        <v>0.1</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401</v>
      </c>
      <c r="BR115" s="817"/>
      <c r="BS115" s="817"/>
      <c r="BT115" s="817"/>
      <c r="BU115" s="817"/>
      <c r="BV115" s="817" t="s">
        <v>401</v>
      </c>
      <c r="BW115" s="817"/>
      <c r="BX115" s="817"/>
      <c r="BY115" s="817"/>
      <c r="BZ115" s="817"/>
      <c r="CA115" s="817" t="s">
        <v>179</v>
      </c>
      <c r="CB115" s="817"/>
      <c r="CC115" s="817"/>
      <c r="CD115" s="817"/>
      <c r="CE115" s="817"/>
      <c r="CF115" s="875" t="s">
        <v>401</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454</v>
      </c>
      <c r="DH115" s="780"/>
      <c r="DI115" s="780"/>
      <c r="DJ115" s="780"/>
      <c r="DK115" s="781"/>
      <c r="DL115" s="782" t="s">
        <v>179</v>
      </c>
      <c r="DM115" s="780"/>
      <c r="DN115" s="780"/>
      <c r="DO115" s="780"/>
      <c r="DP115" s="781"/>
      <c r="DQ115" s="782" t="s">
        <v>179</v>
      </c>
      <c r="DR115" s="780"/>
      <c r="DS115" s="780"/>
      <c r="DT115" s="780"/>
      <c r="DU115" s="781"/>
      <c r="DV115" s="824" t="s">
        <v>179</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179</v>
      </c>
      <c r="AB116" s="780"/>
      <c r="AC116" s="780"/>
      <c r="AD116" s="780"/>
      <c r="AE116" s="781"/>
      <c r="AF116" s="782" t="s">
        <v>454</v>
      </c>
      <c r="AG116" s="780"/>
      <c r="AH116" s="780"/>
      <c r="AI116" s="780"/>
      <c r="AJ116" s="781"/>
      <c r="AK116" s="782" t="s">
        <v>401</v>
      </c>
      <c r="AL116" s="780"/>
      <c r="AM116" s="780"/>
      <c r="AN116" s="780"/>
      <c r="AO116" s="781"/>
      <c r="AP116" s="824" t="s">
        <v>179</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401</v>
      </c>
      <c r="BW116" s="817"/>
      <c r="BX116" s="817"/>
      <c r="BY116" s="817"/>
      <c r="BZ116" s="817"/>
      <c r="CA116" s="817" t="s">
        <v>179</v>
      </c>
      <c r="CB116" s="817"/>
      <c r="CC116" s="817"/>
      <c r="CD116" s="817"/>
      <c r="CE116" s="817"/>
      <c r="CF116" s="875" t="s">
        <v>179</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21368</v>
      </c>
      <c r="DH116" s="780"/>
      <c r="DI116" s="780"/>
      <c r="DJ116" s="780"/>
      <c r="DK116" s="781"/>
      <c r="DL116" s="782">
        <v>13942</v>
      </c>
      <c r="DM116" s="780"/>
      <c r="DN116" s="780"/>
      <c r="DO116" s="780"/>
      <c r="DP116" s="781"/>
      <c r="DQ116" s="782">
        <v>10222</v>
      </c>
      <c r="DR116" s="780"/>
      <c r="DS116" s="780"/>
      <c r="DT116" s="780"/>
      <c r="DU116" s="781"/>
      <c r="DV116" s="824">
        <v>0.2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2018284</v>
      </c>
      <c r="AB117" s="903"/>
      <c r="AC117" s="903"/>
      <c r="AD117" s="903"/>
      <c r="AE117" s="904"/>
      <c r="AF117" s="905">
        <v>1998224</v>
      </c>
      <c r="AG117" s="903"/>
      <c r="AH117" s="903"/>
      <c r="AI117" s="903"/>
      <c r="AJ117" s="904"/>
      <c r="AK117" s="905">
        <v>1933650</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401</v>
      </c>
      <c r="BR117" s="817"/>
      <c r="BS117" s="817"/>
      <c r="BT117" s="817"/>
      <c r="BU117" s="817"/>
      <c r="BV117" s="817" t="s">
        <v>401</v>
      </c>
      <c r="BW117" s="817"/>
      <c r="BX117" s="817"/>
      <c r="BY117" s="817"/>
      <c r="BZ117" s="817"/>
      <c r="CA117" s="817" t="s">
        <v>457</v>
      </c>
      <c r="CB117" s="817"/>
      <c r="CC117" s="817"/>
      <c r="CD117" s="817"/>
      <c r="CE117" s="817"/>
      <c r="CF117" s="875" t="s">
        <v>401</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457</v>
      </c>
      <c r="DM117" s="780"/>
      <c r="DN117" s="780"/>
      <c r="DO117" s="780"/>
      <c r="DP117" s="781"/>
      <c r="DQ117" s="782" t="s">
        <v>179</v>
      </c>
      <c r="DR117" s="780"/>
      <c r="DS117" s="780"/>
      <c r="DT117" s="780"/>
      <c r="DU117" s="781"/>
      <c r="DV117" s="824" t="s">
        <v>401</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315</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454</v>
      </c>
      <c r="BR118" s="845"/>
      <c r="BS118" s="845"/>
      <c r="BT118" s="845"/>
      <c r="BU118" s="845"/>
      <c r="BV118" s="845" t="s">
        <v>401</v>
      </c>
      <c r="BW118" s="845"/>
      <c r="BX118" s="845"/>
      <c r="BY118" s="845"/>
      <c r="BZ118" s="845"/>
      <c r="CA118" s="845" t="s">
        <v>401</v>
      </c>
      <c r="CB118" s="845"/>
      <c r="CC118" s="845"/>
      <c r="CD118" s="845"/>
      <c r="CE118" s="845"/>
      <c r="CF118" s="875" t="s">
        <v>179</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179</v>
      </c>
      <c r="DM118" s="780"/>
      <c r="DN118" s="780"/>
      <c r="DO118" s="780"/>
      <c r="DP118" s="781"/>
      <c r="DQ118" s="782" t="s">
        <v>179</v>
      </c>
      <c r="DR118" s="780"/>
      <c r="DS118" s="780"/>
      <c r="DT118" s="780"/>
      <c r="DU118" s="781"/>
      <c r="DV118" s="824" t="s">
        <v>179</v>
      </c>
      <c r="DW118" s="825"/>
      <c r="DX118" s="825"/>
      <c r="DY118" s="825"/>
      <c r="DZ118" s="826"/>
    </row>
    <row r="119" spans="1:130" s="230" customFormat="1" ht="26.25" customHeight="1" x14ac:dyDescent="0.2">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401</v>
      </c>
      <c r="AL119" s="889"/>
      <c r="AM119" s="889"/>
      <c r="AN119" s="889"/>
      <c r="AO119" s="890"/>
      <c r="AP119" s="892" t="s">
        <v>179</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477</v>
      </c>
      <c r="BP119" s="878"/>
      <c r="BQ119" s="879">
        <v>20217189</v>
      </c>
      <c r="BR119" s="845"/>
      <c r="BS119" s="845"/>
      <c r="BT119" s="845"/>
      <c r="BU119" s="845"/>
      <c r="BV119" s="845">
        <v>19164789</v>
      </c>
      <c r="BW119" s="845"/>
      <c r="BX119" s="845"/>
      <c r="BY119" s="845"/>
      <c r="BZ119" s="845"/>
      <c r="CA119" s="845">
        <v>18069458</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86</v>
      </c>
      <c r="DH119" s="764"/>
      <c r="DI119" s="764"/>
      <c r="DJ119" s="764"/>
      <c r="DK119" s="765"/>
      <c r="DL119" s="766" t="s">
        <v>179</v>
      </c>
      <c r="DM119" s="764"/>
      <c r="DN119" s="764"/>
      <c r="DO119" s="764"/>
      <c r="DP119" s="765"/>
      <c r="DQ119" s="766" t="s">
        <v>401</v>
      </c>
      <c r="DR119" s="764"/>
      <c r="DS119" s="764"/>
      <c r="DT119" s="764"/>
      <c r="DU119" s="765"/>
      <c r="DV119" s="848" t="s">
        <v>454</v>
      </c>
      <c r="DW119" s="849"/>
      <c r="DX119" s="849"/>
      <c r="DY119" s="849"/>
      <c r="DZ119" s="850"/>
    </row>
    <row r="120" spans="1:130" s="230" customFormat="1" ht="26.25" customHeight="1" x14ac:dyDescent="0.2">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401</v>
      </c>
      <c r="AB120" s="780"/>
      <c r="AC120" s="780"/>
      <c r="AD120" s="780"/>
      <c r="AE120" s="781"/>
      <c r="AF120" s="782" t="s">
        <v>179</v>
      </c>
      <c r="AG120" s="780"/>
      <c r="AH120" s="780"/>
      <c r="AI120" s="780"/>
      <c r="AJ120" s="781"/>
      <c r="AK120" s="782" t="s">
        <v>179</v>
      </c>
      <c r="AL120" s="780"/>
      <c r="AM120" s="780"/>
      <c r="AN120" s="780"/>
      <c r="AO120" s="781"/>
      <c r="AP120" s="824" t="s">
        <v>401</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3112091</v>
      </c>
      <c r="BR120" s="842"/>
      <c r="BS120" s="842"/>
      <c r="BT120" s="842"/>
      <c r="BU120" s="842"/>
      <c r="BV120" s="842">
        <v>3698014</v>
      </c>
      <c r="BW120" s="842"/>
      <c r="BX120" s="842"/>
      <c r="BY120" s="842"/>
      <c r="BZ120" s="842"/>
      <c r="CA120" s="842">
        <v>3962785</v>
      </c>
      <c r="CB120" s="842"/>
      <c r="CC120" s="842"/>
      <c r="CD120" s="842"/>
      <c r="CE120" s="842"/>
      <c r="CF120" s="866">
        <v>74.2</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1732447</v>
      </c>
      <c r="DH120" s="842"/>
      <c r="DI120" s="842"/>
      <c r="DJ120" s="842"/>
      <c r="DK120" s="842"/>
      <c r="DL120" s="842">
        <v>1652926</v>
      </c>
      <c r="DM120" s="842"/>
      <c r="DN120" s="842"/>
      <c r="DO120" s="842"/>
      <c r="DP120" s="842"/>
      <c r="DQ120" s="842">
        <v>1579542</v>
      </c>
      <c r="DR120" s="842"/>
      <c r="DS120" s="842"/>
      <c r="DT120" s="842"/>
      <c r="DU120" s="842"/>
      <c r="DV120" s="843">
        <v>29.6</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401</v>
      </c>
      <c r="AB121" s="780"/>
      <c r="AC121" s="780"/>
      <c r="AD121" s="780"/>
      <c r="AE121" s="781"/>
      <c r="AF121" s="782" t="s">
        <v>401</v>
      </c>
      <c r="AG121" s="780"/>
      <c r="AH121" s="780"/>
      <c r="AI121" s="780"/>
      <c r="AJ121" s="781"/>
      <c r="AK121" s="782" t="s">
        <v>179</v>
      </c>
      <c r="AL121" s="780"/>
      <c r="AM121" s="780"/>
      <c r="AN121" s="780"/>
      <c r="AO121" s="781"/>
      <c r="AP121" s="824" t="s">
        <v>179</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672190</v>
      </c>
      <c r="BR121" s="817"/>
      <c r="BS121" s="817"/>
      <c r="BT121" s="817"/>
      <c r="BU121" s="817"/>
      <c r="BV121" s="817">
        <v>588824</v>
      </c>
      <c r="BW121" s="817"/>
      <c r="BX121" s="817"/>
      <c r="BY121" s="817"/>
      <c r="BZ121" s="817"/>
      <c r="CA121" s="817">
        <v>542224</v>
      </c>
      <c r="CB121" s="817"/>
      <c r="CC121" s="817"/>
      <c r="CD121" s="817"/>
      <c r="CE121" s="817"/>
      <c r="CF121" s="875">
        <v>10.199999999999999</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1766675</v>
      </c>
      <c r="DH121" s="817"/>
      <c r="DI121" s="817"/>
      <c r="DJ121" s="817"/>
      <c r="DK121" s="817"/>
      <c r="DL121" s="817">
        <v>1650529</v>
      </c>
      <c r="DM121" s="817"/>
      <c r="DN121" s="817"/>
      <c r="DO121" s="817"/>
      <c r="DP121" s="817"/>
      <c r="DQ121" s="817">
        <v>1492469</v>
      </c>
      <c r="DR121" s="817"/>
      <c r="DS121" s="817"/>
      <c r="DT121" s="817"/>
      <c r="DU121" s="817"/>
      <c r="DV121" s="794">
        <v>27.9</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401</v>
      </c>
      <c r="AG122" s="780"/>
      <c r="AH122" s="780"/>
      <c r="AI122" s="780"/>
      <c r="AJ122" s="781"/>
      <c r="AK122" s="782" t="s">
        <v>454</v>
      </c>
      <c r="AL122" s="780"/>
      <c r="AM122" s="780"/>
      <c r="AN122" s="780"/>
      <c r="AO122" s="781"/>
      <c r="AP122" s="824" t="s">
        <v>401</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11518819</v>
      </c>
      <c r="BR122" s="845"/>
      <c r="BS122" s="845"/>
      <c r="BT122" s="845"/>
      <c r="BU122" s="845"/>
      <c r="BV122" s="845">
        <v>11005688</v>
      </c>
      <c r="BW122" s="845"/>
      <c r="BX122" s="845"/>
      <c r="BY122" s="845"/>
      <c r="BZ122" s="845"/>
      <c r="CA122" s="845">
        <v>10572691</v>
      </c>
      <c r="CB122" s="845"/>
      <c r="CC122" s="845"/>
      <c r="CD122" s="845"/>
      <c r="CE122" s="845"/>
      <c r="CF122" s="846">
        <v>197.9</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740905</v>
      </c>
      <c r="DH122" s="817"/>
      <c r="DI122" s="817"/>
      <c r="DJ122" s="817"/>
      <c r="DK122" s="817"/>
      <c r="DL122" s="817">
        <v>659932</v>
      </c>
      <c r="DM122" s="817"/>
      <c r="DN122" s="817"/>
      <c r="DO122" s="817"/>
      <c r="DP122" s="817"/>
      <c r="DQ122" s="817">
        <v>588883</v>
      </c>
      <c r="DR122" s="817"/>
      <c r="DS122" s="817"/>
      <c r="DT122" s="817"/>
      <c r="DU122" s="817"/>
      <c r="DV122" s="794">
        <v>11</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9449</v>
      </c>
      <c r="AB123" s="780"/>
      <c r="AC123" s="780"/>
      <c r="AD123" s="780"/>
      <c r="AE123" s="781"/>
      <c r="AF123" s="782">
        <v>7426</v>
      </c>
      <c r="AG123" s="780"/>
      <c r="AH123" s="780"/>
      <c r="AI123" s="780"/>
      <c r="AJ123" s="781"/>
      <c r="AK123" s="782">
        <v>3720</v>
      </c>
      <c r="AL123" s="780"/>
      <c r="AM123" s="780"/>
      <c r="AN123" s="780"/>
      <c r="AO123" s="781"/>
      <c r="AP123" s="824">
        <v>0.1</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488</v>
      </c>
      <c r="BP123" s="878"/>
      <c r="BQ123" s="832">
        <v>15303100</v>
      </c>
      <c r="BR123" s="833"/>
      <c r="BS123" s="833"/>
      <c r="BT123" s="833"/>
      <c r="BU123" s="833"/>
      <c r="BV123" s="833">
        <v>15292526</v>
      </c>
      <c r="BW123" s="833"/>
      <c r="BX123" s="833"/>
      <c r="BY123" s="833"/>
      <c r="BZ123" s="833"/>
      <c r="CA123" s="833">
        <v>15077700</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v>85154</v>
      </c>
      <c r="DH123" s="780"/>
      <c r="DI123" s="780"/>
      <c r="DJ123" s="780"/>
      <c r="DK123" s="781"/>
      <c r="DL123" s="782">
        <v>77357</v>
      </c>
      <c r="DM123" s="780"/>
      <c r="DN123" s="780"/>
      <c r="DO123" s="780"/>
      <c r="DP123" s="781"/>
      <c r="DQ123" s="782">
        <v>74788</v>
      </c>
      <c r="DR123" s="780"/>
      <c r="DS123" s="780"/>
      <c r="DT123" s="780"/>
      <c r="DU123" s="781"/>
      <c r="DV123" s="824">
        <v>1.4</v>
      </c>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401</v>
      </c>
      <c r="AB124" s="780"/>
      <c r="AC124" s="780"/>
      <c r="AD124" s="780"/>
      <c r="AE124" s="781"/>
      <c r="AF124" s="782" t="s">
        <v>179</v>
      </c>
      <c r="AG124" s="780"/>
      <c r="AH124" s="780"/>
      <c r="AI124" s="780"/>
      <c r="AJ124" s="781"/>
      <c r="AK124" s="782" t="s">
        <v>401</v>
      </c>
      <c r="AL124" s="780"/>
      <c r="AM124" s="780"/>
      <c r="AN124" s="780"/>
      <c r="AO124" s="781"/>
      <c r="AP124" s="824" t="s">
        <v>179</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93</v>
      </c>
      <c r="BR124" s="831"/>
      <c r="BS124" s="831"/>
      <c r="BT124" s="831"/>
      <c r="BU124" s="831"/>
      <c r="BV124" s="831">
        <v>69.900000000000006</v>
      </c>
      <c r="BW124" s="831"/>
      <c r="BX124" s="831"/>
      <c r="BY124" s="831"/>
      <c r="BZ124" s="831"/>
      <c r="CA124" s="831">
        <v>56</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179</v>
      </c>
      <c r="DM124" s="764"/>
      <c r="DN124" s="764"/>
      <c r="DO124" s="764"/>
      <c r="DP124" s="765"/>
      <c r="DQ124" s="766">
        <v>14400</v>
      </c>
      <c r="DR124" s="764"/>
      <c r="DS124" s="764"/>
      <c r="DT124" s="764"/>
      <c r="DU124" s="765"/>
      <c r="DV124" s="848">
        <v>0.3</v>
      </c>
      <c r="DW124" s="849"/>
      <c r="DX124" s="849"/>
      <c r="DY124" s="849"/>
      <c r="DZ124" s="850"/>
    </row>
    <row r="125" spans="1:130" s="230" customFormat="1" ht="26.25" customHeight="1" x14ac:dyDescent="0.2">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401</v>
      </c>
      <c r="AB125" s="780"/>
      <c r="AC125" s="780"/>
      <c r="AD125" s="780"/>
      <c r="AE125" s="781"/>
      <c r="AF125" s="782" t="s">
        <v>179</v>
      </c>
      <c r="AG125" s="780"/>
      <c r="AH125" s="780"/>
      <c r="AI125" s="780"/>
      <c r="AJ125" s="781"/>
      <c r="AK125" s="782" t="s">
        <v>179</v>
      </c>
      <c r="AL125" s="780"/>
      <c r="AM125" s="780"/>
      <c r="AN125" s="780"/>
      <c r="AO125" s="781"/>
      <c r="AP125" s="824" t="s">
        <v>401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401</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1631</v>
      </c>
      <c r="AB126" s="780"/>
      <c r="AC126" s="780"/>
      <c r="AD126" s="780"/>
      <c r="AE126" s="781"/>
      <c r="AF126" s="782">
        <v>86</v>
      </c>
      <c r="AG126" s="780"/>
      <c r="AH126" s="780"/>
      <c r="AI126" s="780"/>
      <c r="AJ126" s="781"/>
      <c r="AK126" s="782" t="s">
        <v>179</v>
      </c>
      <c r="AL126" s="780"/>
      <c r="AM126" s="780"/>
      <c r="AN126" s="780"/>
      <c r="AO126" s="781"/>
      <c r="AP126" s="824" t="s">
        <v>454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401</v>
      </c>
      <c r="DH126" s="817"/>
      <c r="DI126" s="817"/>
      <c r="DJ126" s="817"/>
      <c r="DK126" s="817"/>
      <c r="DL126" s="817" t="s">
        <v>179</v>
      </c>
      <c r="DM126" s="817"/>
      <c r="DN126" s="817"/>
      <c r="DO126" s="817"/>
      <c r="DP126" s="817"/>
      <c r="DQ126" s="817" t="s">
        <v>401</v>
      </c>
      <c r="DR126" s="817"/>
      <c r="DS126" s="817"/>
      <c r="DT126" s="817"/>
      <c r="DU126" s="817"/>
      <c r="DV126" s="794" t="s">
        <v>401</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364</v>
      </c>
      <c r="AB127" s="780"/>
      <c r="AC127" s="780"/>
      <c r="AD127" s="780"/>
      <c r="AE127" s="781"/>
      <c r="AF127" s="782">
        <v>252</v>
      </c>
      <c r="AG127" s="780"/>
      <c r="AH127" s="780"/>
      <c r="AI127" s="780"/>
      <c r="AJ127" s="781"/>
      <c r="AK127" s="782">
        <v>200</v>
      </c>
      <c r="AL127" s="780"/>
      <c r="AM127" s="780"/>
      <c r="AN127" s="780"/>
      <c r="AO127" s="781"/>
      <c r="AP127" s="824">
        <v>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179</v>
      </c>
      <c r="DH127" s="817"/>
      <c r="DI127" s="817"/>
      <c r="DJ127" s="817"/>
      <c r="DK127" s="817"/>
      <c r="DL127" s="817" t="s">
        <v>401</v>
      </c>
      <c r="DM127" s="817"/>
      <c r="DN127" s="817"/>
      <c r="DO127" s="817"/>
      <c r="DP127" s="817"/>
      <c r="DQ127" s="817" t="s">
        <v>179</v>
      </c>
      <c r="DR127" s="817"/>
      <c r="DS127" s="817"/>
      <c r="DT127" s="817"/>
      <c r="DU127" s="817"/>
      <c r="DV127" s="794" t="s">
        <v>401</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88200</v>
      </c>
      <c r="AB128" s="801"/>
      <c r="AC128" s="801"/>
      <c r="AD128" s="801"/>
      <c r="AE128" s="802"/>
      <c r="AF128" s="803">
        <v>88430</v>
      </c>
      <c r="AG128" s="801"/>
      <c r="AH128" s="801"/>
      <c r="AI128" s="801"/>
      <c r="AJ128" s="802"/>
      <c r="AK128" s="803">
        <v>84584</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401</v>
      </c>
      <c r="BG128" s="787"/>
      <c r="BH128" s="787"/>
      <c r="BI128" s="787"/>
      <c r="BJ128" s="787"/>
      <c r="BK128" s="787"/>
      <c r="BL128" s="810"/>
      <c r="BM128" s="786">
        <v>14.27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401</v>
      </c>
      <c r="DH128" s="791"/>
      <c r="DI128" s="791"/>
      <c r="DJ128" s="791"/>
      <c r="DK128" s="791"/>
      <c r="DL128" s="791" t="s">
        <v>401</v>
      </c>
      <c r="DM128" s="791"/>
      <c r="DN128" s="791"/>
      <c r="DO128" s="791"/>
      <c r="DP128" s="791"/>
      <c r="DQ128" s="791" t="s">
        <v>401</v>
      </c>
      <c r="DR128" s="791"/>
      <c r="DS128" s="791"/>
      <c r="DT128" s="791"/>
      <c r="DU128" s="791"/>
      <c r="DV128" s="792" t="s">
        <v>179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6410285</v>
      </c>
      <c r="AB129" s="780"/>
      <c r="AC129" s="780"/>
      <c r="AD129" s="780"/>
      <c r="AE129" s="781"/>
      <c r="AF129" s="782">
        <v>6641722</v>
      </c>
      <c r="AG129" s="780"/>
      <c r="AH129" s="780"/>
      <c r="AI129" s="780"/>
      <c r="AJ129" s="781"/>
      <c r="AK129" s="782">
        <v>6391677</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179</v>
      </c>
      <c r="BG129" s="771"/>
      <c r="BH129" s="771"/>
      <c r="BI129" s="771"/>
      <c r="BJ129" s="771"/>
      <c r="BK129" s="771"/>
      <c r="BL129" s="772"/>
      <c r="BM129" s="770">
        <v>19.27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1129293</v>
      </c>
      <c r="AB130" s="780"/>
      <c r="AC130" s="780"/>
      <c r="AD130" s="780"/>
      <c r="AE130" s="781"/>
      <c r="AF130" s="782">
        <v>1105287</v>
      </c>
      <c r="AG130" s="780"/>
      <c r="AH130" s="780"/>
      <c r="AI130" s="780"/>
      <c r="AJ130" s="781"/>
      <c r="AK130" s="782">
        <v>1049816</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14.8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5280992</v>
      </c>
      <c r="AB131" s="764"/>
      <c r="AC131" s="764"/>
      <c r="AD131" s="764"/>
      <c r="AE131" s="765"/>
      <c r="AF131" s="766">
        <v>5536435</v>
      </c>
      <c r="AG131" s="764"/>
      <c r="AH131" s="764"/>
      <c r="AI131" s="764"/>
      <c r="AJ131" s="765"/>
      <c r="AK131" s="766">
        <v>5341861</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56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15.163647279999999</v>
      </c>
      <c r="AB132" s="745"/>
      <c r="AC132" s="745"/>
      <c r="AD132" s="745"/>
      <c r="AE132" s="746"/>
      <c r="AF132" s="747">
        <v>14.53113782</v>
      </c>
      <c r="AG132" s="745"/>
      <c r="AH132" s="745"/>
      <c r="AI132" s="745"/>
      <c r="AJ132" s="746"/>
      <c r="AK132" s="747">
        <v>14.96201417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15.3</v>
      </c>
      <c r="AB133" s="724"/>
      <c r="AC133" s="724"/>
      <c r="AD133" s="724"/>
      <c r="AE133" s="725"/>
      <c r="AF133" s="723">
        <v>14.9</v>
      </c>
      <c r="AG133" s="724"/>
      <c r="AH133" s="724"/>
      <c r="AI133" s="724"/>
      <c r="AJ133" s="725"/>
      <c r="AK133" s="723">
        <v>14.8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XCZoGRO3LC1p/8eEzAkvFskbx7bLgpZ6+vdrH4FrOCEUXtx+Pd8C17y35Eehde51NVIEsdcpteolpsVMECjGg==" saltValue="S0d20za1WiQNi0705sEX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5802-5481-4278-8267-702A2063C13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r86tLT6PHxrjKfay8OTUXNJ0kvn2dTli392kEe7Uj6uhTGYrumzBdwfGbDprd6qq5zqAce/zLk5xJTu8GzjyQ==" saltValue="0X5utBnUYSWJPL1DnTRb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pku/otN0CaG7Ns7j3oc7vo6Q2FlVEQYmGQ3yWsV1YRi1zgzkadWbDpbQjjbD24E7+q7TXmQ6z73q7x3PKHztg==" saltValue="wp+1/hFw9DRI+5pvcFLmG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1471392</v>
      </c>
      <c r="AP9" s="281">
        <v>76523</v>
      </c>
      <c r="AQ9" s="282">
        <v>99018</v>
      </c>
      <c r="AR9" s="283">
        <v>-22.7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211278</v>
      </c>
      <c r="AP10" s="284">
        <v>10988</v>
      </c>
      <c r="AQ10" s="285">
        <v>12190</v>
      </c>
      <c r="AR10" s="286">
        <v>-9.9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979</v>
      </c>
      <c r="AR11" s="286" t="s">
        <v>525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77483</v>
      </c>
      <c r="AP13" s="284">
        <v>4030</v>
      </c>
      <c r="AQ13" s="285">
        <v>3304</v>
      </c>
      <c r="AR13" s="286">
        <v>22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16889</v>
      </c>
      <c r="AP14" s="284">
        <v>878</v>
      </c>
      <c r="AQ14" s="285">
        <v>2278</v>
      </c>
      <c r="AR14" s="286">
        <v>-61.5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-123263</v>
      </c>
      <c r="AP15" s="284">
        <v>-6411</v>
      </c>
      <c r="AQ15" s="285">
        <v>-6694</v>
      </c>
      <c r="AR15" s="286">
        <v>-4.2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1653779</v>
      </c>
      <c r="AP16" s="284">
        <v>86009</v>
      </c>
      <c r="AQ16" s="285">
        <v>111075</v>
      </c>
      <c r="AR16" s="286">
        <v>-22.6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7.49</v>
      </c>
      <c r="AP21" s="298">
        <v>9.92</v>
      </c>
      <c r="AQ21" s="299">
        <v>-2.4300000000000002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93.9</v>
      </c>
      <c r="AP22" s="303">
        <v>96.2</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973725</v>
      </c>
      <c r="AP32" s="312">
        <v>50641</v>
      </c>
      <c r="AQ32" s="313">
        <v>56953</v>
      </c>
      <c r="AR32" s="314">
        <v>-11.1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451272</v>
      </c>
      <c r="AP35" s="312">
        <v>23470</v>
      </c>
      <c r="AQ35" s="313">
        <v>20881</v>
      </c>
      <c r="AR35" s="314">
        <v>12.4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504733</v>
      </c>
      <c r="AP36" s="312">
        <v>26250</v>
      </c>
      <c r="AQ36" s="313">
        <v>3030</v>
      </c>
      <c r="AR36" s="314">
        <v>766.3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3920</v>
      </c>
      <c r="AP37" s="312">
        <v>204</v>
      </c>
      <c r="AQ37" s="313">
        <v>605</v>
      </c>
      <c r="AR37" s="314">
        <v>-66.3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2</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-84584</v>
      </c>
      <c r="AP39" s="312">
        <v>-4399</v>
      </c>
      <c r="AQ39" s="313">
        <v>-2161</v>
      </c>
      <c r="AR39" s="314">
        <v>103.6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-1049816</v>
      </c>
      <c r="AP40" s="312">
        <v>-54598</v>
      </c>
      <c r="AQ40" s="313">
        <v>-53409</v>
      </c>
      <c r="AR40" s="314">
        <v>2.2000000000000002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799250</v>
      </c>
      <c r="AP41" s="312">
        <v>41567</v>
      </c>
      <c r="AQ41" s="313">
        <v>25901</v>
      </c>
      <c r="AR41" s="314">
        <v>60.5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979842</v>
      </c>
      <c r="AN51" s="334">
        <v>47308</v>
      </c>
      <c r="AO51" s="335">
        <v>28.6</v>
      </c>
      <c r="AP51" s="336">
        <v>53869</v>
      </c>
      <c r="AQ51" s="337">
        <v>0.4</v>
      </c>
      <c r="AR51" s="338">
        <v>28.2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379812</v>
      </c>
      <c r="AN52" s="342">
        <v>18338</v>
      </c>
      <c r="AO52" s="343">
        <v>-20.5</v>
      </c>
      <c r="AP52" s="344">
        <v>35046</v>
      </c>
      <c r="AQ52" s="345">
        <v>7.1</v>
      </c>
      <c r="AR52" s="346">
        <v>-27.6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907533</v>
      </c>
      <c r="AN53" s="334">
        <v>44631</v>
      </c>
      <c r="AO53" s="335">
        <v>-5.7</v>
      </c>
      <c r="AP53" s="336">
        <v>59119</v>
      </c>
      <c r="AQ53" s="337">
        <v>9.6999999999999993</v>
      </c>
      <c r="AR53" s="338">
        <v>-15.4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472475</v>
      </c>
      <c r="AN54" s="342">
        <v>23236</v>
      </c>
      <c r="AO54" s="343">
        <v>26.7</v>
      </c>
      <c r="AP54" s="344">
        <v>29900</v>
      </c>
      <c r="AQ54" s="345">
        <v>-14.7</v>
      </c>
      <c r="AR54" s="346">
        <v>41.4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1248289</v>
      </c>
      <c r="AN55" s="334">
        <v>62543</v>
      </c>
      <c r="AO55" s="335">
        <v>40.1</v>
      </c>
      <c r="AP55" s="336">
        <v>84459</v>
      </c>
      <c r="AQ55" s="337">
        <v>42.9</v>
      </c>
      <c r="AR55" s="338">
        <v>-2.8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799143</v>
      </c>
      <c r="AN56" s="342">
        <v>40039</v>
      </c>
      <c r="AO56" s="343">
        <v>72.3</v>
      </c>
      <c r="AP56" s="344">
        <v>47314</v>
      </c>
      <c r="AQ56" s="345">
        <v>58.2</v>
      </c>
      <c r="AR56" s="346">
        <v>14.1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898955</v>
      </c>
      <c r="AN57" s="334">
        <v>45776</v>
      </c>
      <c r="AO57" s="335">
        <v>-26.8</v>
      </c>
      <c r="AP57" s="336">
        <v>74568</v>
      </c>
      <c r="AQ57" s="337">
        <v>-11.7</v>
      </c>
      <c r="AR57" s="338">
        <v>-15.1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534907</v>
      </c>
      <c r="AN58" s="342">
        <v>27238</v>
      </c>
      <c r="AO58" s="343">
        <v>-32</v>
      </c>
      <c r="AP58" s="344">
        <v>42558</v>
      </c>
      <c r="AQ58" s="345">
        <v>-10.1</v>
      </c>
      <c r="AR58" s="346">
        <v>-21.9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1085266</v>
      </c>
      <c r="AN59" s="334">
        <v>56442</v>
      </c>
      <c r="AO59" s="335">
        <v>23.3</v>
      </c>
      <c r="AP59" s="336">
        <v>73693</v>
      </c>
      <c r="AQ59" s="337">
        <v>-1.2</v>
      </c>
      <c r="AR59" s="338">
        <v>24.5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687865</v>
      </c>
      <c r="AN60" s="342">
        <v>35774</v>
      </c>
      <c r="AO60" s="343">
        <v>31.3</v>
      </c>
      <c r="AP60" s="344">
        <v>44203</v>
      </c>
      <c r="AQ60" s="345">
        <v>3.9</v>
      </c>
      <c r="AR60" s="346">
        <v>27.4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1023977</v>
      </c>
      <c r="AN61" s="349">
        <v>51340</v>
      </c>
      <c r="AO61" s="350">
        <v>11.9</v>
      </c>
      <c r="AP61" s="351">
        <v>69142</v>
      </c>
      <c r="AQ61" s="352">
        <v>8</v>
      </c>
      <c r="AR61" s="338">
        <v>3.9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574840</v>
      </c>
      <c r="AN62" s="342">
        <v>28925</v>
      </c>
      <c r="AO62" s="343">
        <v>15.6</v>
      </c>
      <c r="AP62" s="344">
        <v>39804</v>
      </c>
      <c r="AQ62" s="345">
        <v>8.9</v>
      </c>
      <c r="AR62" s="346">
        <v>6.7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cFzZJlwRIOI8qh/23K5BtbubeJOprYc+dvMIfWSgvZj9dCLukuygjfUhaDFc85UAprt8pj+izSvQo3TeiiRUog==" saltValue="tAqHqJjiFwl4+2pdUTLY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1" spans="125:125" ht="13.5" hidden="1" customHeight="1" x14ac:dyDescent="0.2">
      <c r="DU121" s="259"/>
    </row>
  </sheetData>
  <sheetProtection algorithmName="SHA-512" hashValue="EMEokP8RrPn2mCEHXEezIglbDxDJCxuXBqRRkgCd7tpkcXDqZdalymN+z1l/BN129IKev7sLOQyQkwhyM90nZA==" saltValue="rYKO28Dns/pX0JrlMkFr5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K/+owYQ7RQlMFcgRbxwYhzd8g0zyb6Ec2v0mHl57918lnBZWj3gIhRWeWYlspMFcmKTJ9tsKtA/5njCSeW9CXw==" saltValue="CEhT31XykZo8F/lVlCl9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20.66</v>
      </c>
      <c r="G47" s="12">
        <v>20.56</v>
      </c>
      <c r="H47" s="12">
        <v>19.97</v>
      </c>
      <c r="I47" s="12">
        <v>19.28</v>
      </c>
      <c r="J47" s="13">
        <v>20.059999999999999</v>
      </c>
    </row>
    <row r="48" spans="2:10" ht="57.75" customHeight="1" x14ac:dyDescent="0.2">
      <c r="B48" s="14"/>
      <c r="C48" s="1141" t="s">
        <v>4</v>
      </c>
      <c r="D48" s="1141"/>
      <c r="E48" s="1142"/>
      <c r="F48" s="15">
        <v>4.0999999999999996</v>
      </c>
      <c r="G48" s="16">
        <v>4.1500000000000004</v>
      </c>
      <c r="H48" s="16">
        <v>4.8899999999999997</v>
      </c>
      <c r="I48" s="16">
        <v>4.9800000000000004</v>
      </c>
      <c r="J48" s="17">
        <v>4.41</v>
      </c>
    </row>
    <row r="49" spans="2:10" ht="57.75" customHeight="1" thickBot="1" x14ac:dyDescent="0.25">
      <c r="B49" s="18"/>
      <c r="C49" s="1143" t="s">
        <v>5</v>
      </c>
      <c r="D49" s="1143"/>
      <c r="E49" s="1144"/>
      <c r="F49" s="19">
        <v>0.47</v>
      </c>
      <c r="G49" s="20">
        <v>0.08</v>
      </c>
      <c r="H49" s="20">
        <v>0.88</v>
      </c>
      <c r="I49" s="20">
        <v>0.26</v>
      </c>
      <c r="J49" s="21" t="s">
        <v>572</v>
      </c>
    </row>
    <row r="50" spans="2:10" ht="13.2" x14ac:dyDescent="0.2"/>
  </sheetData>
  <sheetProtection algorithmName="SHA-512" hashValue="82GDELLg1T44STDO6j36134MpOLozCoMB30KFXDH5YGBRw/Q028dxyxHTxEQBu2byiaf0rWPD76nBw4PclzZ2g==" saltValue="lMmPzje8n20K08zOcKID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谷内口　剛</cp:lastModifiedBy>
  <cp:lastPrinted>2024-03-21T00:57:41Z</cp:lastPrinted>
  <dcterms:created xsi:type="dcterms:W3CDTF">2024-02-05T01:10:31Z</dcterms:created>
  <dcterms:modified xsi:type="dcterms:W3CDTF">2024-03-23T02:35:35Z</dcterms:modified>
  <cp:category/>
</cp:coreProperties>
</file>