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D30980FE-F53E-4019-9206-E504B47C57AB}" xr6:coauthVersionLast="47" xr6:coauthVersionMax="47" xr10:uidLastSave="{00000000-0000-0000-0000-000000000000}"/>
  <bookViews>
    <workbookView xWindow="28692" yWindow="-108" windowWidth="29016" windowHeight="15696" tabRatio="87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AM35" i="10"/>
  <c r="C35" i="10"/>
  <c r="AM34" i="10"/>
  <c r="U34" i="10"/>
  <c r="U35"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<sst xmlns="http://schemas.openxmlformats.org/spreadsheetml/2006/main" count="1091" uniqueCount="601">
  <si>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</si>
  <si>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</si>
  <si>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</si>
  <si>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</si>
  <si>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</si>
  <si>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</si>
  <si>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</si>
  <si>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</si>
  <si>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</si>
  <si>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</si>
  <si>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</si>
  <si>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</si>
  <si>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</si>
  <si>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</si>
  <si>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</si>
  <si>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</si>
  <si>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</si>
  <si>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</si>
  <si>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</si>
  <si>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</si>
  <si>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</si>
  <si>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</si>
  <si>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</si>
  <si>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</si>
  <si>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</si>
  <si>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</si>
  <si>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</si>
  <si>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</si>
  <si>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</si>
  <si>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</si>
  <si>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</si>
  <si>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</si>
  <si>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</si>
  <si>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</si>
  <si>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</si>
  <si>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</si>
  <si>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</si>
  <si>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</si>
  <si>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</si>
  <si>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</si>
  <si>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</si>
  <si>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</si>
  <si>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</si>
  <si>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</si>
  <si>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</si>
  <si>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</si>
  <si>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</si>
  <si>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</si>
  <si>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</si>
  <si>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</si>
  <si>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</si>
  <si>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</si>
  <si>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</si>
  <si>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</si>
  <si>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</si>
  <si>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</si>
  <si>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</si>
  <si>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</si>
  <si>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</si>
  <si>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</si>
  <si>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</si>
  <si>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</si>
  <si>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</si>
  <si>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</si>
  <si>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</si>
  <si>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</si>
  <si>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</si>
  <si>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</si>
  <si>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</si>
  <si>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</si>
  <si>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</si>
  <si>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</si>
  <si>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</si>
  <si>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</si>
  <si>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</si>
  <si>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</si>
  <si>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</si>
  <si>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</si>
  <si>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</si>
  <si>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</si>
  <si>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</si>
  <si>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</si>
  <si>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</si>
  <si>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</si>
  <si>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</si>
  <si>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</si>
  <si>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</si>
  <si>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</si>
  <si>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</si>
  <si>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</si>
  <si>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</si>
  <si>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</si>
  <si>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</si>
  <si>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</si>
  <si>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</si>
  <si>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</si>
  <si>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</si>
  <si>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</si>
  <si>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</si>
  <si>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</si>
  <si>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</si>
  <si>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</si>
  <si>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</si>
  <si>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</si>
  <si>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</si>
  <si>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</si>
  <si>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</si>
  <si>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</si>
  <si>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</si>
  <si>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</si>
  <si>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</si>
  <si>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</si>
  <si>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</si>
  <si>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</si>
  <si>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</si>
  <si>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</si>
  <si>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</si>
  <si>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</si>
  <si>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</si>
  <si>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</si>
  <si>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</si>
  <si>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</si>
  <si>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</si>
  <si>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</si>
  <si>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</si>
  <si>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</si>
  <si>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</si>
  <si>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</si>
  <si>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</si>
  <si>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</si>
  <si>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</si>
  <si>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</si>
  <si>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</si>
  <si>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</si>
  <si>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</si>
  <si>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</si>
  <si>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</si>
  <si>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</si>
  <si>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</si>
  <si>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</si>
  <si>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</si>
  <si>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</si>
  <si>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</si>
  <si>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</si>
  <si>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</si>
  <si>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</si>
  <si>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</si>
  <si>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</si>
  <si>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</si>
  <si>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</si>
  <si>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</si>
  <si>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</si>
  <si>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</si>
  <si>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</si>
  <si>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</si>
  <si>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</si>
  <si>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</si>
  <si>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</si>
  <si>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</si>
  <si>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</si>
  <si>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</si>
  <si>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</si>
  <si>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</si>
  <si>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</si>
  <si>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</si>
  <si>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</si>
  <si>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</si>
  <si>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</si>
  <si>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</si>
  <si>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</si>
  <si>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</si>
  <si>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</si>
  <si>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</si>
  <si>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</si>
  <si>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</si>
  <si>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</si>
  <si>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</si>
  <si>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</si>
  <si>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</si>
  <si>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</si>
  <si>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</si>
  <si>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</si>
  <si>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</si>
  <si>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</si>
  <si>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</si>
  <si>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</si>
  <si>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</si>
  <si>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</si>
  <si>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</si>
  <si>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</si>
  <si>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</si>
  <si>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</si>
  <si>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</si>
  <si>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</si>
  <si>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</si>
  <si>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</si>
  <si>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</si>
  <si>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</si>
  <si>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</si>
  <si>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</si>
  <si>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</si>
  <si>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</si>
  <si>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</si>
  <si>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</si>
  <si>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</si>
  <si>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</si>
  <si>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</si>
  <si>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</si>
  <si>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</si>
  <si>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</si>
  <si>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</si>
  <si>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</si>
  <si>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</si>
  <si>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</si>
  <si>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</si>
  <si>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</si>
  <si>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</si>
  <si>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</si>
  <si>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</si>
  <si>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</si>
  <si>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</si>
  <si>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富山県入善町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</si>
  <si>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</si>
  <si>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</si>
  <si>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</si>
  <si>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</si>
  <si>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</si>
  <si>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</si>
  <si>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</si>
  <si>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</si>
  <si>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</si>
  <si>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</si>
  <si>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</si>
  <si>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</si>
  <si>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</si>
  <si>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</si>
  <si>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</si>
  <si>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</si>
  <si>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</si>
  <si>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</si>
  <si>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</si>
  <si>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</si>
  <si>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</si>
  <si>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</si>
  <si>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</si>
  <si>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</si>
  <si>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</si>
  <si>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</si>
  <si>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</si>
  <si>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</si>
  <si>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</si>
  <si>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</si>
  <si>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</si>
  <si>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</si>
  <si>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</si>
  <si>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</si>
  <si>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</si>
  <si>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</si>
  <si>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</si>
  <si>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</si>
  <si>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</si>
  <si>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</si>
  <si>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</si>
  <si>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</si>
  <si>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</si>
  <si>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</si>
  <si>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</si>
  <si>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</si>
  <si>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</si>
  <si>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</si>
  <si>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</si>
  <si>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</si>
  <si>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</si>
  <si>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</si>
  <si>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</si>
  <si>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</si>
  <si>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</si>
  <si>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</si>
  <si>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</si>
  <si>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</si>
  <si>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</si>
  <si>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</si>
  <si>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</si>
  <si>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</si>
  <si>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</si>
  <si>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</si>
  <si>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</si>
  <si>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</si>
  <si>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</si>
  <si>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</si>
  <si>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</si>
  <si>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</si>
  <si>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</si>
  <si>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</si>
  <si>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</si>
  <si>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</si>
  <si>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</si>
  <si>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</si>
  <si>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</si>
  <si>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</si>
  <si>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</si>
  <si>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</si>
  <si>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</si>
  <si>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</si>
  <si>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</si>
  <si>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</si>
  <si>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</si>
  <si>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</si>
  <si>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</si>
  <si>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</si>
  <si>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</si>
  <si>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</si>
  <si>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</si>
  <si>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</si>
  <si>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</si>
  <si>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</si>
  <si>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</si>
  <si>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</si>
  <si>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</si>
  <si>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</si>
  <si>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</si>
  <si>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</si>
  <si>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</si>
  <si>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</si>
  <si>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</si>
  <si>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</si>
  <si>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</si>
  <si>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</si>
  <si>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</si>
  <si>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</si>
  <si>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</si>
  <si>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</si>
  <si>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</si>
  <si>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</si>
  <si>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</si>
  <si>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</si>
  <si>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</si>
  <si>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</si>
  <si>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</si>
  <si>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</si>
  <si>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</si>
  <si>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</si>
  <si>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</si>
  <si>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</si>
  <si>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</si>
  <si>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</si>
  <si>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</si>
  <si>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</si>
  <si>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</si>
  <si>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</si>
  <si>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</si>
  <si>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</si>
  <si>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</si>
  <si>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</si>
  <si>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</si>
  <si>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</si>
  <si>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</si>
  <si>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</si>
  <si>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</si>
  <si>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</si>
  <si>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</si>
  <si>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</si>
  <si>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</si>
  <si>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</si>
  <si>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</si>
  <si>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</si>
  <si>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</si>
  <si>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</si>
  <si>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</si>
  <si>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</si>
  <si>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</si>
  <si>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</si>
  <si>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</si>
  <si>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富山県入善町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</si>
  <si>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</si>
  <si>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</si>
  <si>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</si>
  <si>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</si>
  <si>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</si>
  <si>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</si>
  <si>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</si>
  <si>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</si>
  <si>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</si>
  <si>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</si>
  <si>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</si>
  <si>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</si>
  <si>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</si>
  <si>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</si>
  <si>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</si>
  <si>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</si>
  <si>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</si>
  <si>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</si>
  <si>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</si>
  <si>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</si>
  <si>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</si>
  <si>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</si>
  <si>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</si>
  <si>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</si>
  <si>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</si>
  <si>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</si>
  <si>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</si>
  <si>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</si>
  <si>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</si>
  <si>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</si>
  <si>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</si>
  <si>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</si>
  <si>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</si>
  <si>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</si>
  <si>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</si>
  <si>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</si>
  <si>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</si>
  <si>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下水道特別会計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</si>
  <si>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</si>
  <si>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</si>
  <si>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</si>
  <si>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</si>
  <si>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</si>
  <si>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</si>
  <si>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</si>
  <si>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</si>
  <si>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</si>
  <si>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</si>
  <si>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</si>
  <si>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</si>
  <si>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</si>
  <si>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</si>
  <si>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</si>
  <si>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</si>
  <si>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</si>
  <si>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</si>
  <si>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</si>
  <si>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</si>
  <si>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</si>
  <si>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</si>
  <si>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</si>
  <si>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</si>
  <si>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</si>
  <si>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</si>
  <si>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</si>
  <si>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</si>
  <si>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</si>
  <si>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</si>
  <si>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</si>
  <si>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</si>
  <si>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</si>
  <si>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</si>
  <si>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</si>
  <si>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</si>
  <si>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</si>
  <si>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</si>
  <si>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</si>
  <si>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</si>
  <si>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</si>
  <si>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</si>
  <si>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</si>
  <si>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</si>
  <si>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</si>
  <si>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</si>
  <si>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</si>
  <si>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</si>
  <si>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</si>
  <si>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</si>
  <si>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</si>
  <si>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</si>
  <si>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</si>
  <si>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</si>
  <si>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</si>
  <si>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</si>
  <si>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</si>
  <si>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</si>
  <si>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</si>
  <si>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</si>
  <si>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</si>
  <si>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</si>
  <si>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</si>
  <si>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</si>
  <si>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</si>
  <si>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</si>
  <si>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</si>
  <si>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</si>
  <si>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</si>
  <si>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</si>
  <si>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</si>
  <si>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</si>
  <si>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</si>
  <si>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</si>
  <si>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</si>
  <si>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</si>
  <si>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</si>
  <si>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</si>
  <si>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</si>
  <si>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</si>
  <si>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</si>
  <si>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</si>
  <si>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</si>
  <si>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</si>
  <si>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</si>
  <si>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</si>
  <si>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</si>
  <si>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</si>
  <si>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</si>
  <si>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</si>
  <si>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</si>
  <si>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</si>
  <si>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</si>
  <si>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</si>
  <si>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</si>
  <si>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</si>
  <si>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</si>
  <si>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</si>
  <si>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</si>
  <si>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</si>
  <si>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</si>
  <si>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</si>
  <si>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</si>
  <si>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</si>
  <si>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</si>
  <si>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</si>
  <si>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</si>
  <si>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</si>
  <si>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</si>
  <si>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</si>
  <si>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</si>
  <si>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</si>
  <si>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</si>
  <si>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</si>
  <si>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</si>
  <si>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</si>
  <si>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</si>
  <si>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</si>
  <si>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</si>
  <si>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</si>
  <si>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</si>
  <si>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</si>
  <si>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</si>
  <si>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</si>
  <si>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</si>
  <si>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</si>
  <si>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</si>
  <si>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</si>
  <si>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</si>
  <si>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</si>
  <si>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</si>
  <si>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</si>
  <si>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</si>
  <si>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</si>
  <si>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</si>
  <si>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</si>
  <si>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</si>
  <si>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</si>
  <si>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</si>
  <si>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</si>
  <si>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</si>
  <si>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</si>
  <si>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</si>
  <si>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</si>
  <si>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</si>
  <si>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</si>
  <si>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</si>
  <si>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</si>
  <si>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0.08</t>
  </si>
  <si>
    <t>▲ 0.06</t>
  </si>
  <si>
    <t>▲ 0.62</t>
  </si>
  <si>
    <t>一般会計</t>
  </si>
  <si>
    <t>入善町国民健康保険特別会計</t>
  </si>
  <si>
    <t>下水道特別会計</t>
  </si>
  <si>
    <t>簡易水道特別会計</t>
  </si>
  <si>
    <t>入善町育英奨学資金特別会計</t>
  </si>
  <si>
    <t>入善町後期高齢者医療特別会計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</si>
  <si>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</si>
  <si>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</si>
  <si>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</si>
  <si>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</si>
  <si>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</si>
  <si>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</si>
  <si>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</si>
  <si>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</si>
  <si>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入善町文化振興財団</t>
  </si>
  <si>
    <t>入善町体育協会</t>
  </si>
  <si>
    <t>入善町農業公社</t>
  </si>
  <si>
    <t>入善里山観光開発株式会社</t>
  </si>
  <si>
    <t>新川広域圏事務組合</t>
  </si>
  <si>
    <t>新川地域介護保険・ケーブルテレビ事業組合</t>
    <rPh sb="0" eb="2">
      <t>ニイカワ</t>
    </rPh>
    <rPh sb="2" eb="4">
      <t>チイキ</t>
    </rPh>
    <rPh sb="16" eb="18">
      <t>ジギョウ</t>
    </rPh>
    <rPh sb="18" eb="20">
      <t>クミアイ</t>
    </rPh>
    <phoneticPr fontId="12"/>
  </si>
  <si>
    <t>　一般会計</t>
    <rPh sb="1" eb="3">
      <t>イッパン</t>
    </rPh>
    <rPh sb="3" eb="5">
      <t>カイケイ</t>
    </rPh>
    <phoneticPr fontId="2"/>
  </si>
  <si>
    <t>　介護保険事業特別会計</t>
    <rPh sb="1" eb="3">
      <t>カイゴ</t>
    </rPh>
    <rPh sb="3" eb="5">
      <t>ホケン</t>
    </rPh>
    <rPh sb="5" eb="7">
      <t>ジギョウ</t>
    </rPh>
    <rPh sb="7" eb="9">
      <t>トクベツ</t>
    </rPh>
    <rPh sb="9" eb="11">
      <t>カイケイ</t>
    </rPh>
    <phoneticPr fontId="2"/>
  </si>
  <si>
    <t>　CATV事業特別会計</t>
    <rPh sb="5" eb="7">
      <t>ジギョウ</t>
    </rPh>
    <rPh sb="7" eb="9">
      <t>トクベツ</t>
    </rPh>
    <rPh sb="9" eb="11">
      <t>カイケイ</t>
    </rPh>
    <phoneticPr fontId="2"/>
  </si>
  <si>
    <t>富山県後期高齢者医療連合</t>
    <rPh sb="0" eb="3">
      <t>トヤマケン</t>
    </rPh>
    <rPh sb="3" eb="5">
      <t>コウキ</t>
    </rPh>
    <rPh sb="5" eb="8">
      <t>コウレイシャ</t>
    </rPh>
    <rPh sb="8" eb="10">
      <t>イリョウ</t>
    </rPh>
    <rPh sb="10" eb="12">
      <t>レンゴウ</t>
    </rPh>
    <phoneticPr fontId="12"/>
  </si>
  <si>
    <t>　一般会計</t>
    <rPh sb="1" eb="5">
      <t>イッパンカイケイ</t>
    </rPh>
    <phoneticPr fontId="2"/>
  </si>
  <si>
    <t>　後期高齢者医療事業特別会計</t>
    <rPh sb="1" eb="3">
      <t>コウキ</t>
    </rPh>
    <rPh sb="3" eb="6">
      <t>コウレイシャ</t>
    </rPh>
    <rPh sb="6" eb="8">
      <t>イリョウ</t>
    </rPh>
    <rPh sb="8" eb="10">
      <t>ジギョウ</t>
    </rPh>
    <rPh sb="10" eb="12">
      <t>トクベツ</t>
    </rPh>
    <rPh sb="12" eb="14">
      <t>カイケイ</t>
    </rPh>
    <phoneticPr fontId="2"/>
  </si>
  <si>
    <t>富山県市町村会館管理組合</t>
    <rPh sb="0" eb="3">
      <t>トヤマケン</t>
    </rPh>
    <rPh sb="3" eb="6">
      <t>シチョウソン</t>
    </rPh>
    <rPh sb="6" eb="8">
      <t>カイカン</t>
    </rPh>
    <phoneticPr fontId="12"/>
  </si>
  <si>
    <t>富山県市町村総合事務組合</t>
    <rPh sb="0" eb="3">
      <t>トヤマケン</t>
    </rPh>
    <rPh sb="3" eb="6">
      <t>シチョウソン</t>
    </rPh>
    <rPh sb="6" eb="8">
      <t>ソウゴウ</t>
    </rPh>
    <rPh sb="8" eb="10">
      <t>ジム</t>
    </rPh>
    <phoneticPr fontId="12"/>
  </si>
  <si>
    <t>下山用水組合</t>
  </si>
  <si>
    <t>黒東合口用水組合</t>
  </si>
  <si>
    <t>新川地域消防組合</t>
    <rPh sb="0" eb="2">
      <t>ニイカワ</t>
    </rPh>
    <rPh sb="2" eb="4">
      <t>チイキ</t>
    </rPh>
    <rPh sb="4" eb="6">
      <t>ショウボウ</t>
    </rPh>
    <rPh sb="6" eb="8">
      <t>クミアイ</t>
    </rPh>
    <phoneticPr fontId="12"/>
  </si>
  <si>
    <t>-</t>
    <phoneticPr fontId="2"/>
  </si>
  <si>
    <t>公共施設等整備基金</t>
    <rPh sb="0" eb="5">
      <t>コウキョウシセツトウ</t>
    </rPh>
    <rPh sb="5" eb="7">
      <t>セイビ</t>
    </rPh>
    <rPh sb="7" eb="9">
      <t>キキン</t>
    </rPh>
    <phoneticPr fontId="5"/>
  </si>
  <si>
    <t>地域福祉基金</t>
    <rPh sb="0" eb="2">
      <t>チイキ</t>
    </rPh>
    <rPh sb="2" eb="4">
      <t>フクシ</t>
    </rPh>
    <rPh sb="4" eb="6">
      <t>キキン</t>
    </rPh>
    <phoneticPr fontId="5"/>
  </si>
  <si>
    <t>漁業振興基金</t>
    <rPh sb="0" eb="2">
      <t>ギョギョウ</t>
    </rPh>
    <rPh sb="2" eb="4">
      <t>シンコウ</t>
    </rPh>
    <rPh sb="4" eb="6">
      <t>キキン</t>
    </rPh>
    <phoneticPr fontId="5"/>
  </si>
  <si>
    <t>山本育英奨学金</t>
    <rPh sb="0" eb="2">
      <t>ヤマモト</t>
    </rPh>
    <rPh sb="2" eb="4">
      <t>イクエイ</t>
    </rPh>
    <rPh sb="4" eb="6">
      <t>ショウガク</t>
    </rPh>
    <rPh sb="6" eb="7">
      <t>キン</t>
    </rPh>
    <phoneticPr fontId="5"/>
  </si>
  <si>
    <t>異文化理解教育基金</t>
    <rPh sb="0" eb="3">
      <t>イブンカ</t>
    </rPh>
    <rPh sb="3" eb="5">
      <t>リカイ</t>
    </rPh>
    <rPh sb="5" eb="7">
      <t>キョウイク</t>
    </rPh>
    <rPh sb="7" eb="9">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</si>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</sst>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50DD-4385-BBEF-AB0F29FB11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69514</c:v>
                </c:pt>
                <c:pt idx="1">
                  <c:v>137910</c:v>
                </c:pt>
                <c:pt idx="2">
                  <c:v>90451</c:v>
                </c:pt>
                <c:pt idx="3">
                  <c:v>118539</c:v>
                </c:pt>
                <c:pt idx="4">
                  <c:v>108135</c:v>
                </c:pt>
              </c:numCache>
            </c:numRef>
          </c:val>
          <c:smooth val="0"/>
          <c:extLst>
            <c:ext xmlns:c16="http://schemas.microsoft.com/office/drawing/2014/chart" uri="{C3380CC4-5D6E-409C-BE32-E72D297353CC}">
              <c16:uniqueId val="{00000001-50DD-4385-BBEF-AB0F29FB11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5.61</c:v>
                </c:pt>
                <c:pt idx="1">
                  <c:v>5.8</c:v>
                </c:pt>
                <c:pt idx="2">
                  <c:v>7.02</c:v>
                </c:pt>
                <c:pt idx="3">
                  <c:v>6.14</c:v>
                </c:pt>
                <c:pt idx="4">
                  <c:v>5.8</c:v>
                </c:pt>
              </c:numCache>
            </c:numRef>
          </c:val>
          <c:extLst>
            <c:ext xmlns:c16="http://schemas.microsoft.com/office/drawing/2014/chart" uri="{C3380CC4-5D6E-409C-BE32-E72D297353CC}">
              <c16:uniqueId val="{00000000-05B9-4B4E-81C1-49B78AA5EF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23.45</c:v>
                </c:pt>
                <c:pt idx="1">
                  <c:v>24.15</c:v>
                </c:pt>
                <c:pt idx="2">
                  <c:v>22.85</c:v>
                </c:pt>
                <c:pt idx="3">
                  <c:v>22.54</c:v>
                </c:pt>
                <c:pt idx="4">
                  <c:v>23.61</c:v>
                </c:pt>
              </c:numCache>
            </c:numRef>
          </c:val>
          <c:extLst>
            <c:ext xmlns:c16="http://schemas.microsoft.com/office/drawing/2014/chart" uri="{C3380CC4-5D6E-409C-BE32-E72D297353CC}">
              <c16:uniqueId val="{00000001-05B9-4B4E-81C1-49B78AA5EF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0.04</c:v>
                </c:pt>
                <c:pt idx="2">
                  <c:v>1.54</c:v>
                </c:pt>
                <c:pt idx="3">
                  <c:v>-0.06</c:v>
                </c:pt>
                <c:pt idx="4">
                  <c:v>-0.62</c:v>
                </c:pt>
              </c:numCache>
            </c:numRef>
          </c:val>
          <c:smooth val="0"/>
          <c:extLst>
            <c:ext xmlns:c16="http://schemas.microsoft.com/office/drawing/2014/chart" uri="{C3380CC4-5D6E-409C-BE32-E72D297353CC}">
              <c16:uniqueId val="{00000002-05B9-4B4E-81C1-49B78AA5EF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40-42AE-A0E1-AE97E3F8A6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40-42AE-A0E1-AE97E3F8A6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40-42AE-A0E1-AE97E3F8A6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40-42AE-A0E1-AE97E3F8A680}"/>
            </c:ext>
          </c:extLst>
        </c:ser>
        <c:ser>
          <c:idx val="4"/>
          <c:order val="4"/>
          <c:tx>
            <c:strRef>
              <c:f>データシート!$A$31</c:f>
              <c:strCache>
                <c:ptCount val="1"/>
                <c:pt idx="0">
                  <c:v>入善町後期高齢者医療特別会計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FA40-42AE-A0E1-AE97E3F8A680}"/>
            </c:ext>
          </c:extLst>
        </c:ser>
        <c:ser>
          <c:idx val="5"/>
          <c:order val="5"/>
          <c:tx>
            <c:strRef>
              <c:f>データシート!$A$32</c:f>
              <c:strCache>
                <c:ptCount val="1"/>
                <c:pt idx="0">
                  <c:v>入善町育英奨学資金特別会計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0.04</c:v>
                </c:pt>
                <c:pt idx="8">
                  <c:v>#N/A</c:v>
                </c:pt>
                <c:pt idx="9">
                  <c:v>0.05</c:v>
                </c:pt>
              </c:numCache>
            </c:numRef>
          </c:val>
          <c:extLst>
            <c:ext xmlns:c16="http://schemas.microsoft.com/office/drawing/2014/chart" uri="{C3380CC4-5D6E-409C-BE32-E72D297353CC}">
              <c16:uniqueId val="{00000005-FA40-42AE-A0E1-AE97E3F8A680}"/>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0.11</c:v>
                </c:pt>
                <c:pt idx="6">
                  <c:v>#N/A</c:v>
                </c:pt>
                <c:pt idx="7">
                  <c:v>0.06</c:v>
                </c:pt>
                <c:pt idx="8">
                  <c:v>#N/A</c:v>
                </c:pt>
                <c:pt idx="9">
                  <c:v>7.0000000000000007E-2</c:v>
                </c:pt>
              </c:numCache>
            </c:numRef>
          </c:val>
          <c:extLst>
            <c:ext xmlns:c16="http://schemas.microsoft.com/office/drawing/2014/chart" uri="{C3380CC4-5D6E-409C-BE32-E72D297353CC}">
              <c16:uniqueId val="{00000006-FA40-42AE-A0E1-AE97E3F8A680}"/>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0.91</c:v>
                </c:pt>
                <c:pt idx="2">
                  <c:v>#N/A</c:v>
                </c:pt>
                <c:pt idx="3">
                  <c:v>0.52</c:v>
                </c:pt>
                <c:pt idx="4">
                  <c:v>#N/A</c:v>
                </c:pt>
                <c:pt idx="5">
                  <c:v>0.13</c:v>
                </c:pt>
                <c:pt idx="6">
                  <c:v>#N/A</c:v>
                </c:pt>
                <c:pt idx="7">
                  <c:v>0.8</c:v>
                </c:pt>
                <c:pt idx="8">
                  <c:v>#N/A</c:v>
                </c:pt>
                <c:pt idx="9">
                  <c:v>0.19</c:v>
                </c:pt>
              </c:numCache>
            </c:numRef>
          </c:val>
          <c:extLst>
            <c:ext xmlns:c16="http://schemas.microsoft.com/office/drawing/2014/chart" uri="{C3380CC4-5D6E-409C-BE32-E72D297353CC}">
              <c16:uniqueId val="{00000007-FA40-42AE-A0E1-AE97E3F8A680}"/>
            </c:ext>
          </c:extLst>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1.33</c:v>
                </c:pt>
                <c:pt idx="2">
                  <c:v>#N/A</c:v>
                </c:pt>
                <c:pt idx="3">
                  <c:v>0.86</c:v>
                </c:pt>
                <c:pt idx="4">
                  <c:v>#N/A</c:v>
                </c:pt>
                <c:pt idx="5">
                  <c:v>1.0900000000000001</c:v>
                </c:pt>
                <c:pt idx="6">
                  <c:v>#N/A</c:v>
                </c:pt>
                <c:pt idx="7">
                  <c:v>0.89</c:v>
                </c:pt>
                <c:pt idx="8">
                  <c:v>#N/A</c:v>
                </c:pt>
                <c:pt idx="9">
                  <c:v>0.65</c:v>
                </c:pt>
              </c:numCache>
            </c:numRef>
          </c:val>
          <c:extLst>
            <c:ext xmlns:c16="http://schemas.microsoft.com/office/drawing/2014/chart" uri="{C3380CC4-5D6E-409C-BE32-E72D297353CC}">
              <c16:uniqueId val="{00000008-FA40-42AE-A0E1-AE97E3F8A6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5.58</c:v>
                </c:pt>
                <c:pt idx="2">
                  <c:v>#N/A</c:v>
                </c:pt>
                <c:pt idx="3">
                  <c:v>5.77</c:v>
                </c:pt>
                <c:pt idx="4">
                  <c:v>#N/A</c:v>
                </c:pt>
                <c:pt idx="5">
                  <c:v>6.98</c:v>
                </c:pt>
                <c:pt idx="6">
                  <c:v>#N/A</c:v>
                </c:pt>
                <c:pt idx="7">
                  <c:v>6.1</c:v>
                </c:pt>
                <c:pt idx="8">
                  <c:v>#N/A</c:v>
                </c:pt>
                <c:pt idx="9">
                  <c:v>5.75</c:v>
                </c:pt>
              </c:numCache>
            </c:numRef>
          </c:val>
          <c:extLst>
            <c:ext xmlns:c16="http://schemas.microsoft.com/office/drawing/2014/chart" uri="{C3380CC4-5D6E-409C-BE32-E72D297353CC}">
              <c16:uniqueId val="{00000009-FA40-42AE-A0E1-AE97E3F8A6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1225</c:v>
                </c:pt>
                <c:pt idx="5">
                  <c:v>1147</c:v>
                </c:pt>
                <c:pt idx="8">
                  <c:v>1138</c:v>
                </c:pt>
                <c:pt idx="11">
                  <c:v>1110</c:v>
                </c:pt>
                <c:pt idx="14">
                  <c:v>1106</c:v>
                </c:pt>
              </c:numCache>
            </c:numRef>
          </c:val>
          <c:extLst>
            <c:ext xmlns:c16="http://schemas.microsoft.com/office/drawing/2014/chart" uri="{C3380CC4-5D6E-409C-BE32-E72D297353CC}">
              <c16:uniqueId val="{00000000-14CB-42FE-851E-8C71BAA7FD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CB-42FE-851E-8C71BAA7FD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31</c:v>
                </c:pt>
                <c:pt idx="9">
                  <c:v>18</c:v>
                </c:pt>
                <c:pt idx="12">
                  <c:v>18</c:v>
                </c:pt>
              </c:numCache>
            </c:numRef>
          </c:val>
          <c:extLst>
            <c:ext xmlns:c16="http://schemas.microsoft.com/office/drawing/2014/chart" uri="{C3380CC4-5D6E-409C-BE32-E72D297353CC}">
              <c16:uniqueId val="{00000002-14CB-42FE-851E-8C71BAA7FD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109</c:v>
                </c:pt>
                <c:pt idx="3">
                  <c:v>104</c:v>
                </c:pt>
                <c:pt idx="6">
                  <c:v>97</c:v>
                </c:pt>
                <c:pt idx="9">
                  <c:v>102</c:v>
                </c:pt>
                <c:pt idx="12">
                  <c:v>102</c:v>
                </c:pt>
              </c:numCache>
            </c:numRef>
          </c:val>
          <c:extLst>
            <c:ext xmlns:c16="http://schemas.microsoft.com/office/drawing/2014/chart" uri="{C3380CC4-5D6E-409C-BE32-E72D297353CC}">
              <c16:uniqueId val="{00000003-14CB-42FE-851E-8C71BAA7FD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471</c:v>
                </c:pt>
                <c:pt idx="3">
                  <c:v>450</c:v>
                </c:pt>
                <c:pt idx="6">
                  <c:v>447</c:v>
                </c:pt>
                <c:pt idx="9">
                  <c:v>442</c:v>
                </c:pt>
                <c:pt idx="12">
                  <c:v>451</c:v>
                </c:pt>
              </c:numCache>
            </c:numRef>
          </c:val>
          <c:extLst>
            <c:ext xmlns:c16="http://schemas.microsoft.com/office/drawing/2014/chart" uri="{C3380CC4-5D6E-409C-BE32-E72D297353CC}">
              <c16:uniqueId val="{00000004-14CB-42FE-851E-8C71BAA7FD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CB-42FE-851E-8C71BAA7FD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CB-42FE-851E-8C71BAA7FD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1410</c:v>
                </c:pt>
                <c:pt idx="3">
                  <c:v>1382</c:v>
                </c:pt>
                <c:pt idx="6">
                  <c:v>1387</c:v>
                </c:pt>
                <c:pt idx="9">
                  <c:v>1455</c:v>
                </c:pt>
                <c:pt idx="12">
                  <c:v>1506</c:v>
                </c:pt>
              </c:numCache>
            </c:numRef>
          </c:val>
          <c:extLst>
            <c:ext xmlns:c16="http://schemas.microsoft.com/office/drawing/2014/chart" uri="{C3380CC4-5D6E-409C-BE32-E72D297353CC}">
              <c16:uniqueId val="{00000007-14CB-42FE-851E-8C71BAA7FD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796</c:v>
                </c:pt>
                <c:pt idx="2">
                  <c:v>#N/A</c:v>
                </c:pt>
                <c:pt idx="3">
                  <c:v>#N/A</c:v>
                </c:pt>
                <c:pt idx="4">
                  <c:v>820</c:v>
                </c:pt>
                <c:pt idx="5">
                  <c:v>#N/A</c:v>
                </c:pt>
                <c:pt idx="6">
                  <c:v>#N/A</c:v>
                </c:pt>
                <c:pt idx="7">
                  <c:v>824</c:v>
                </c:pt>
                <c:pt idx="8">
                  <c:v>#N/A</c:v>
                </c:pt>
                <c:pt idx="9">
                  <c:v>#N/A</c:v>
                </c:pt>
                <c:pt idx="10">
                  <c:v>907</c:v>
                </c:pt>
                <c:pt idx="11">
                  <c:v>#N/A</c:v>
                </c:pt>
                <c:pt idx="12">
                  <c:v>#N/A</c:v>
                </c:pt>
                <c:pt idx="13">
                  <c:v>971</c:v>
                </c:pt>
                <c:pt idx="14">
                  <c:v>#N/A</c:v>
                </c:pt>
              </c:numCache>
            </c:numRef>
          </c:val>
          <c:smooth val="0"/>
          <c:extLst>
            <c:ext xmlns:c16="http://schemas.microsoft.com/office/drawing/2014/chart" uri="{C3380CC4-5D6E-409C-BE32-E72D297353CC}">
              <c16:uniqueId val="{00000008-14CB-42FE-851E-8C71BAA7FD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15017</c:v>
                </c:pt>
                <c:pt idx="5">
                  <c:v>14866</c:v>
                </c:pt>
                <c:pt idx="8">
                  <c:v>14955</c:v>
                </c:pt>
                <c:pt idx="11">
                  <c:v>15001</c:v>
                </c:pt>
                <c:pt idx="14">
                  <c:v>14838</c:v>
                </c:pt>
              </c:numCache>
            </c:numRef>
          </c:val>
          <c:extLst>
            <c:ext xmlns:c16="http://schemas.microsoft.com/office/drawing/2014/chart" uri="{C3380CC4-5D6E-409C-BE32-E72D297353CC}">
              <c16:uniqueId val="{00000000-2E22-46D8-8DB7-3BB6DBA3C3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712</c:v>
                </c:pt>
                <c:pt idx="5">
                  <c:v>600</c:v>
                </c:pt>
                <c:pt idx="8">
                  <c:v>519</c:v>
                </c:pt>
                <c:pt idx="11">
                  <c:v>418</c:v>
                </c:pt>
                <c:pt idx="14">
                  <c:v>335</c:v>
                </c:pt>
              </c:numCache>
            </c:numRef>
          </c:val>
          <c:extLst>
            <c:ext xmlns:c16="http://schemas.microsoft.com/office/drawing/2014/chart" uri="{C3380CC4-5D6E-409C-BE32-E72D297353CC}">
              <c16:uniqueId val="{00000001-2E22-46D8-8DB7-3BB6DBA3C3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6892</c:v>
                </c:pt>
                <c:pt idx="5">
                  <c:v>6344</c:v>
                </c:pt>
                <c:pt idx="8">
                  <c:v>6373</c:v>
                </c:pt>
                <c:pt idx="11">
                  <c:v>6979</c:v>
                </c:pt>
                <c:pt idx="14">
                  <c:v>7097</c:v>
                </c:pt>
              </c:numCache>
            </c:numRef>
          </c:val>
          <c:extLst>
            <c:ext xmlns:c16="http://schemas.microsoft.com/office/drawing/2014/chart" uri="{C3380CC4-5D6E-409C-BE32-E72D297353CC}">
              <c16:uniqueId val="{00000002-2E22-46D8-8DB7-3BB6DBA3C3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22-46D8-8DB7-3BB6DBA3C3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22-46D8-8DB7-3BB6DBA3C3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22-46D8-8DB7-3BB6DBA3C3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1268</c:v>
                </c:pt>
                <c:pt idx="3">
                  <c:v>1175</c:v>
                </c:pt>
                <c:pt idx="6">
                  <c:v>1139</c:v>
                </c:pt>
                <c:pt idx="9">
                  <c:v>1085</c:v>
                </c:pt>
                <c:pt idx="12">
                  <c:v>1046</c:v>
                </c:pt>
              </c:numCache>
            </c:numRef>
          </c:val>
          <c:extLst>
            <c:ext xmlns:c16="http://schemas.microsoft.com/office/drawing/2014/chart" uri="{C3380CC4-5D6E-409C-BE32-E72D297353CC}">
              <c16:uniqueId val="{00000006-2E22-46D8-8DB7-3BB6DBA3C3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770</c:v>
                </c:pt>
                <c:pt idx="3">
                  <c:v>668</c:v>
                </c:pt>
                <c:pt idx="6">
                  <c:v>573</c:v>
                </c:pt>
                <c:pt idx="9">
                  <c:v>573</c:v>
                </c:pt>
                <c:pt idx="12">
                  <c:v>672</c:v>
                </c:pt>
              </c:numCache>
            </c:numRef>
          </c:val>
          <c:extLst>
            <c:ext xmlns:c16="http://schemas.microsoft.com/office/drawing/2014/chart" uri="{C3380CC4-5D6E-409C-BE32-E72D297353CC}">
              <c16:uniqueId val="{00000007-2E22-46D8-8DB7-3BB6DBA3C3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9453</c:v>
                </c:pt>
                <c:pt idx="3">
                  <c:v>9154</c:v>
                </c:pt>
                <c:pt idx="6">
                  <c:v>8422</c:v>
                </c:pt>
                <c:pt idx="9">
                  <c:v>8025</c:v>
                </c:pt>
                <c:pt idx="12">
                  <c:v>7703</c:v>
                </c:pt>
              </c:numCache>
            </c:numRef>
          </c:val>
          <c:extLst>
            <c:ext xmlns:c16="http://schemas.microsoft.com/office/drawing/2014/chart" uri="{C3380CC4-5D6E-409C-BE32-E72D297353CC}">
              <c16:uniqueId val="{00000008-2E22-46D8-8DB7-3BB6DBA3C3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144</c:v>
                </c:pt>
                <c:pt idx="3">
                  <c:v>113</c:v>
                </c:pt>
                <c:pt idx="6">
                  <c:v>82</c:v>
                </c:pt>
                <c:pt idx="9">
                  <c:v>65</c:v>
                </c:pt>
                <c:pt idx="12">
                  <c:v>47</c:v>
                </c:pt>
              </c:numCache>
            </c:numRef>
          </c:val>
          <c:extLst>
            <c:ext xmlns:c16="http://schemas.microsoft.com/office/drawing/2014/chart" uri="{C3380CC4-5D6E-409C-BE32-E72D297353CC}">
              <c16:uniqueId val="{00000009-2E22-46D8-8DB7-3BB6DBA3C3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12933</c:v>
                </c:pt>
                <c:pt idx="3">
                  <c:v>13645</c:v>
                </c:pt>
                <c:pt idx="6">
                  <c:v>13429</c:v>
                </c:pt>
                <c:pt idx="9">
                  <c:v>13559</c:v>
                </c:pt>
                <c:pt idx="12">
                  <c:v>13463</c:v>
                </c:pt>
              </c:numCache>
            </c:numRef>
          </c:val>
          <c:extLst>
            <c:ext xmlns:c16="http://schemas.microsoft.com/office/drawing/2014/chart" uri="{C3380CC4-5D6E-409C-BE32-E72D297353CC}">
              <c16:uniqueId val="{0000000A-2E22-46D8-8DB7-3BB6DBA3C3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1946</c:v>
                </c:pt>
                <c:pt idx="2">
                  <c:v>#N/A</c:v>
                </c:pt>
                <c:pt idx="3">
                  <c:v>#N/A</c:v>
                </c:pt>
                <c:pt idx="4">
                  <c:v>2946</c:v>
                </c:pt>
                <c:pt idx="5">
                  <c:v>#N/A</c:v>
                </c:pt>
                <c:pt idx="6">
                  <c:v>#N/A</c:v>
                </c:pt>
                <c:pt idx="7">
                  <c:v>1798</c:v>
                </c:pt>
                <c:pt idx="8">
                  <c:v>#N/A</c:v>
                </c:pt>
                <c:pt idx="9">
                  <c:v>#N/A</c:v>
                </c:pt>
                <c:pt idx="10">
                  <c:v>908</c:v>
                </c:pt>
                <c:pt idx="11">
                  <c:v>#N/A</c:v>
                </c:pt>
                <c:pt idx="12">
                  <c:v>#N/A</c:v>
                </c:pt>
                <c:pt idx="13">
                  <c:v>660</c:v>
                </c:pt>
                <c:pt idx="14">
                  <c:v>#N/A</c:v>
                </c:pt>
              </c:numCache>
            </c:numRef>
          </c:val>
          <c:smooth val="0"/>
          <c:extLst>
            <c:ext xmlns:c16="http://schemas.microsoft.com/office/drawing/2014/chart" uri="{C3380CC4-5D6E-409C-BE32-E72D297353CC}">
              <c16:uniqueId val="{0000000B-2E22-46D8-8DB7-3BB6DBA3C3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1627</c:v>
                </c:pt>
                <c:pt idx="1">
                  <c:v>1668</c:v>
                </c:pt>
                <c:pt idx="2">
                  <c:v>1668</c:v>
                </c:pt>
              </c:numCache>
            </c:numRef>
          </c:val>
          <c:extLst>
            <c:ext xmlns:c16="http://schemas.microsoft.com/office/drawing/2014/chart" uri="{C3380CC4-5D6E-409C-BE32-E72D297353CC}">
              <c16:uniqueId val="{00000000-BF7D-461B-967E-A691ADAF80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2583</c:v>
                </c:pt>
                <c:pt idx="1">
                  <c:v>2783</c:v>
                </c:pt>
                <c:pt idx="2">
                  <c:v>2953</c:v>
                </c:pt>
              </c:numCache>
            </c:numRef>
          </c:val>
          <c:extLst>
            <c:ext xmlns:c16="http://schemas.microsoft.com/office/drawing/2014/chart" uri="{C3380CC4-5D6E-409C-BE32-E72D297353CC}">
              <c16:uniqueId val="{00000001-BF7D-461B-967E-A691ADAF80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1684</c:v>
                </c:pt>
                <c:pt idx="1">
                  <c:v>2049</c:v>
                </c:pt>
                <c:pt idx="2">
                  <c:v>1997</c:v>
                </c:pt>
              </c:numCache>
            </c:numRef>
          </c:val>
          <c:extLst>
            <c:ext xmlns:c16="http://schemas.microsoft.com/office/drawing/2014/chart" uri="{C3380CC4-5D6E-409C-BE32-E72D297353CC}">
              <c16:uniqueId val="{00000002-BF7D-461B-967E-A691ADAF80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総合計画に基づく大型事業の償還が続いており、元利償還金は増加傾向にある。</a:t>
          </a:r>
        </a:p>
        <a:p>
          <a:r>
            <a:rPr kumimoji="1" lang="ja-JP" altLang="en-US" sz="1400">
              <a:latin typeface="ＭＳ ゴシック" pitchFamily="49" charset="-128"/>
              <a:ea typeface="ＭＳ ゴシック" pitchFamily="49" charset="-128"/>
            </a:rPr>
            <a:t>　算入公債費等も算入率の高い公債費の理論償還終了によって減となっている。</a:t>
          </a:r>
        </a:p>
        <a:p>
          <a:r>
            <a:rPr kumimoji="1" lang="ja-JP" altLang="en-US" sz="1400">
              <a:latin typeface="ＭＳ ゴシック" pitchFamily="49" charset="-128"/>
              <a:ea typeface="ＭＳ ゴシック" pitchFamily="49" charset="-128"/>
            </a:rPr>
            <a:t>　現在、総合計画に基づく大型事業に順次着手しており、その償還開始が集中する令和５年度において償還額がピークになると見込まれるが、後年度を見据えた計画的な借入れと堅実な財政計画を立てながら数値の増加を抑える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海洋深層水取水施設整備や新庁舎整備などの大型事業の進捗により、新たな借入額より償還額の方が大きくなったことから、地方債現在高が減少した。</a:t>
          </a:r>
        </a:p>
        <a:p>
          <a:r>
            <a:rPr kumimoji="1" lang="ja-JP" altLang="en-US" sz="1400">
              <a:latin typeface="ＭＳ ゴシック" pitchFamily="49" charset="-128"/>
              <a:ea typeface="ＭＳ ゴシック" pitchFamily="49" charset="-128"/>
            </a:rPr>
            <a:t>　公営企業への繰入見込額は、下水道整備がほぼ完了したため、企業債の償還が進むことから、減少が続くと見込む。また、退職手当負担見込においても、人員の若年化から減少傾向にある。</a:t>
          </a:r>
        </a:p>
        <a:p>
          <a:r>
            <a:rPr kumimoji="1" lang="ja-JP" altLang="en-US" sz="1400">
              <a:latin typeface="ＭＳ ゴシック" pitchFamily="49" charset="-128"/>
              <a:ea typeface="ＭＳ ゴシック" pitchFamily="49" charset="-128"/>
            </a:rPr>
            <a:t>　ただ、今後も総合計画に基づく大型事業の進捗及び新庁舎整備の完成を</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としていることから、地方債現在高の増加が見込まれるため、事業実施の適正化を図り、財政の健全化に努める必要がある。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富山県入善町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役場新庁舎整備や統合保育所整備に伴い、公共施設等整備基金で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百万円などの取り崩しを行ったものの、今後の起債償還に備えて減債基金に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百万円を積み増すことができ、基金全体としては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総合計画事業等の必要な事業の実施、社会保障関係経費の増等により必要分の取り崩しを行う見込みではあるが、決算状況により、大型事業の起債償還に備え、減債基金に積み立てていくこととしている。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公共施設等整備基金：公共施設等の計画的かつ円滑な整備（改修及び廃止された施設の解体等）のため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地域福祉基金：高齢者保険福祉の増進のため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漁業振興基金：漁業の振興を図るため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山本育英奨学基金：教育奨励及び教育の振興を図るため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異文化理解教育基金：異文化理解教育の促進を図るため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公共施設等整備基金：公共施設の老朽化対策のために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百万円の取り崩したためによる減少。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公共施設等整備基金：役場新庁舎整備及び公共施設の老朽化対策などにより取り崩しを行うため減少していく見込み。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総合計画事業等の臨時的な事業の増、社会保障関係経費の増等により必要分の取り崩しを行うため減少していく見込み。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適切な財源の確保と歳出の精査により、取崩しを回避できていることに加え、剰余金の一部を積み増すことができた。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総合計画に基づく大型事業の償還が開始されていること等から、償還財源の不足する分について取り崩しを行うため減少していく見込み。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23,136
22,704
71.25
12,759,672
12,263,644
410,131
7,066,150
13,462,875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がないこと等から、財政基盤が弱く、類似団体平均を大きく下回っているが、行財政改革大綱に基づく事業の見直し等による義務的経費の抑制などに努め、今後も引続き経常経費の圧縮や主要施策への財源の重点配分、さらには自主財源の確保に向けた企業立地の推進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地方税で</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百万円の増はあるものの、地方交付税の</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百万円の減や総合計画事業の償還が順次開始していることから公債費で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百万円の増等により、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類似団体を下回っているものの、今後も大型事業の起債償還が続くため、行財政改革大綱などに基づいた事務事業の見直しにより経常経費の削減に努める。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63</xdr:row>
      <xdr:rowOff>37084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1643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102362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164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133604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3226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133604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1913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2811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決算額が類似団体平均とほぼ同額となった。物件費において、類似団体を大きく下回るものの人件費が上回っており、主に保育所運営や小中学校給食を直営で行っているためである。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年度から）に基づき職員数の増加、人件費の増加が今後も見込まれる。</a:t>
          </a:r>
        </a:p>
        <a:p>
          <a:r>
            <a:rPr kumimoji="1" lang="ja-JP" altLang="en-US" sz="1300">
              <a:latin typeface="ＭＳ Ｐゴシック" panose="020B0600070205080204" pitchFamily="50" charset="-128"/>
              <a:ea typeface="ＭＳ Ｐゴシック" panose="020B0600070205080204" pitchFamily="50" charset="-128"/>
            </a:rPr>
            <a:t>　行政サービスを低下させること無く、事務にかかる物件費などの抑制に今後も努める。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49343</xdr:rowOff>
    </xdr:from>
    <xdr:to>
      <xdr:col>23</xdr:col>
      <xdr:colOff>133350</xdr:colOff>
      <xdr:row>84</xdr:row>
      <xdr:rowOff>77609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51143"/>
          <a:ext cx="8382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49343</xdr:rowOff>
    </xdr:from>
    <xdr:to>
      <xdr:col>19</xdr:col>
      <xdr:colOff>133350</xdr:colOff>
      <xdr:row>84</xdr:row>
      <xdr:rowOff>50721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451143"/>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162468</xdr:rowOff>
    </xdr:from>
    <xdr:to>
      <xdr:col>15</xdr:col>
      <xdr:colOff>82550</xdr:colOff>
      <xdr:row>84</xdr:row>
      <xdr:rowOff>50721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21368"/>
          <a:ext cx="889000" cy="2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92353</xdr:rowOff>
    </xdr:from>
    <xdr:to>
      <xdr:col>11</xdr:col>
      <xdr:colOff>31750</xdr:colOff>
      <xdr:row>82</xdr:row>
      <xdr:rowOff>162468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1253"/>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26809</xdr:rowOff>
    </xdr:from>
    <xdr:to>
      <xdr:col>23</xdr:col>
      <xdr:colOff>184150</xdr:colOff>
      <xdr:row>84</xdr:row>
      <xdr:rowOff>128409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43336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169993</xdr:rowOff>
    </xdr:from>
    <xdr:to>
      <xdr:col>19</xdr:col>
      <xdr:colOff>184150</xdr:colOff>
      <xdr:row>84</xdr:row>
      <xdr:rowOff>100143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84920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8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171371</xdr:rowOff>
    </xdr:from>
    <xdr:to>
      <xdr:col>15</xdr:col>
      <xdr:colOff>133350</xdr:colOff>
      <xdr:row>84</xdr:row>
      <xdr:rowOff>101521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86298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8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111668</xdr:rowOff>
    </xdr:from>
    <xdr:to>
      <xdr:col>11</xdr:col>
      <xdr:colOff>82550</xdr:colOff>
      <xdr:row>83</xdr:row>
      <xdr:rowOff>41818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51995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3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41553</xdr:rowOff>
    </xdr:from>
    <xdr:to>
      <xdr:col>7</xdr:col>
      <xdr:colOff>31750</xdr:colOff>
      <xdr:row>82</xdr:row>
      <xdr:rowOff>143153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6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国に準じた諸手当の見直しなどを行っており、今後も継続した見直しを行い、類似団体平均を維持するよう努める。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245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3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28928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85</xdr:row>
      <xdr:rowOff>71966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90511"/>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本町の全６保育所すべてが直営であることから類似団体と比較すると多くなっている。第五次入善町職員定員管理計画（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年度から）に基づき、行政サービス水準を堅持するためにも、一般事務職員数の増加、人件費の増加が見込まれるが、職種ごとに必要な職員数を把握し、適正な定員管理に努める。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11793</xdr:rowOff>
    </xdr:from>
    <xdr:to>
      <xdr:col>81</xdr:col>
      <xdr:colOff>44450</xdr:colOff>
      <xdr:row>64</xdr:row>
      <xdr:rowOff>44541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84593"/>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147048</xdr:rowOff>
    </xdr:from>
    <xdr:to>
      <xdr:col>77</xdr:col>
      <xdr:colOff>44450</xdr:colOff>
      <xdr:row>64</xdr:row>
      <xdr:rowOff>11793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483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95341</xdr:rowOff>
    </xdr:from>
    <xdr:to>
      <xdr:col>72</xdr:col>
      <xdr:colOff>203200</xdr:colOff>
      <xdr:row>63</xdr:row>
      <xdr:rowOff>147048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9669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95341</xdr:rowOff>
    </xdr:from>
    <xdr:to>
      <xdr:col>68</xdr:col>
      <xdr:colOff>152400</xdr:colOff>
      <xdr:row>63</xdr:row>
      <xdr:rowOff>112576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966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165191</xdr:rowOff>
    </xdr:from>
    <xdr:to>
      <xdr:col>81</xdr:col>
      <xdr:colOff>95250</xdr:colOff>
      <xdr:row>64</xdr:row>
      <xdr:rowOff>95341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137268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3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132443</xdr:rowOff>
    </xdr:from>
    <xdr:to>
      <xdr:col>77</xdr:col>
      <xdr:colOff>95250</xdr:colOff>
      <xdr:row>64</xdr:row>
      <xdr:rowOff>62593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47370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96248</xdr:rowOff>
    </xdr:from>
    <xdr:to>
      <xdr:col>73</xdr:col>
      <xdr:colOff>44450</xdr:colOff>
      <xdr:row>64</xdr:row>
      <xdr:rowOff>26398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11175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44541</xdr:rowOff>
    </xdr:from>
    <xdr:to>
      <xdr:col>68</xdr:col>
      <xdr:colOff>203200</xdr:colOff>
      <xdr:row>63</xdr:row>
      <xdr:rowOff>146141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130918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61776</xdr:rowOff>
    </xdr:from>
    <xdr:to>
      <xdr:col>64</xdr:col>
      <xdr:colOff>152400</xdr:colOff>
      <xdr:row>63</xdr:row>
      <xdr:rowOff>163376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148153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施設の耐震化や老朽化対策として総合計画に位置付け、計画的に実施してきた大型事業の進捗により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見通しとしては、総合計画に基づく大型事業の償還開始が集中する令和５年度において償還額がピークになると見込まれる。今後は、新庁舎建設及び海洋深層水取水施設復旧事業を予定しており、後年度を見据えた計画的な借入れと堅実な財政計画を立てながら数値の増加を抑えるよう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41910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7089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157056</xdr:rowOff>
    </xdr:from>
    <xdr:to>
      <xdr:col>77</xdr:col>
      <xdr:colOff>44450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157056</xdr:rowOff>
    </xdr:from>
    <xdr:to>
      <xdr:col>72</xdr:col>
      <xdr:colOff>203200</xdr:colOff>
      <xdr:row>44</xdr:row>
      <xdr:rowOff>157056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157056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6365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162560</xdr:rowOff>
    </xdr:from>
    <xdr:to>
      <xdr:col>81</xdr:col>
      <xdr:colOff>95250</xdr:colOff>
      <xdr:row>45</xdr:row>
      <xdr:rowOff>92710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58437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106256</xdr:rowOff>
    </xdr:from>
    <xdr:to>
      <xdr:col>68</xdr:col>
      <xdr:colOff>203200</xdr:colOff>
      <xdr:row>45</xdr:row>
      <xdr:rowOff>36406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21183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ものの、企業債残高が減少したことから公営企業等繰入見込が減、充当可能基金が増となったこと等から、比率は減少した。しかし、新庁舎整備及び海洋深層水取水施設復旧も予定していることから、地方債現在高の増加が見込まれるため、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58039</xdr:rowOff>
    </xdr:from>
    <xdr:to>
      <xdr:col>81</xdr:col>
      <xdr:colOff>44450</xdr:colOff>
      <xdr:row>14</xdr:row>
      <xdr:rowOff>84582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5833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84582</xdr:rowOff>
    </xdr:from>
    <xdr:to>
      <xdr:col>77</xdr:col>
      <xdr:colOff>44450</xdr:colOff>
      <xdr:row>15</xdr:row>
      <xdr:rowOff>36999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84882"/>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36999</xdr:rowOff>
    </xdr:from>
    <xdr:to>
      <xdr:col>72</xdr:col>
      <xdr:colOff>203200</xdr:colOff>
      <xdr:row>16</xdr:row>
      <xdr:rowOff>44916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08749"/>
          <a:ext cx="8890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69173</xdr:rowOff>
    </xdr:from>
    <xdr:to>
      <xdr:col>68</xdr:col>
      <xdr:colOff>152400</xdr:colOff>
      <xdr:row>16</xdr:row>
      <xdr:rowOff>44916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640923"/>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xdr:rowOff>
    </xdr:from>
    <xdr:to>
      <xdr:col>81</xdr:col>
      <xdr:colOff>95250</xdr:colOff>
      <xdr:row>14</xdr:row>
      <xdr:rowOff>108839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150766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33782</xdr:rowOff>
    </xdr:from>
    <xdr:to>
      <xdr:col>77</xdr:col>
      <xdr:colOff>95250</xdr:colOff>
      <xdr:row>14</xdr:row>
      <xdr:rowOff>135382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120159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520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157649</xdr:rowOff>
    </xdr:from>
    <xdr:to>
      <xdr:col>73</xdr:col>
      <xdr:colOff>44450</xdr:colOff>
      <xdr:row>15</xdr:row>
      <xdr:rowOff>87799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72576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4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165566</xdr:rowOff>
    </xdr:from>
    <xdr:to>
      <xdr:col>68</xdr:col>
      <xdr:colOff>203200</xdr:colOff>
      <xdr:row>16</xdr:row>
      <xdr:rowOff>95716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80493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2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104750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23,136
22,704
71.25
12,759,672
12,263,644
410,131
7,066,150
13,462,875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職員定員管理計画に基づく職員の採用計画を実施していることや、職員年齢構成の若年化の影響により類似団体平均を下回っている。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今後も計画に基づく適正な定員管理により、類似団体平均水準を下回るよう努める。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6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物件費においては、類似団体を常に下回っている。予算配分時だけでなく、執行段階においてもシーリングを徹底して行う行財政改革の推進を職員一同が行っているためである。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今後も不断の経常経費の圧縮を図るとともに、必要事業への予算の重点配分を行うことで、サービスを低下させずに健全財政を堅持する。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15</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14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1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27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るのは、保育所運営を直営で実施しているためであり、今後は、社会的要因による扶助費の伸び、あるいは高齢化に伴う義務的経費は減る要素が無く、義務的経費の増加による経常収支の悪化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57</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472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後期高齢者医療会計及び新川地域介護保険組合への繰出金が増加したことから類似団体平均を上回った。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　療養給付や保険給付の増により、やむを得ない負担が増加することが予想されるため、会計独立の原則に従って、公営企業に対する繰出金について繰出基準内の執行を徹底していく。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39915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5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7257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7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39915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39915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が類似団体平均を下回っているのは、補助基準を随時適正に見直していることと、行財政改革に伴う負担金補助金の見直しによるところが大きく、今後も適正な執行を行い、現状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53848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総合計画に基づく大型事業の償還が順次始まっていることから、類似団体平均を大きく上回っている。計画的な起債発行と自主財源の確保による起債に頼らない財政運営に努める。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76708</xdr:rowOff>
    </xdr:from>
    <xdr:to>
      <xdr:col>24</xdr:col>
      <xdr:colOff>25400</xdr:colOff>
      <xdr:row>81</xdr:row>
      <xdr:rowOff>14987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7927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67563</xdr:rowOff>
    </xdr:from>
    <xdr:to>
      <xdr:col>19</xdr:col>
      <xdr:colOff>187325</xdr:colOff>
      <xdr:row>80</xdr:row>
      <xdr:rowOff>76708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7835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67563</xdr:rowOff>
    </xdr:from>
    <xdr:to>
      <xdr:col>15</xdr:col>
      <xdr:colOff>98425</xdr:colOff>
      <xdr:row>80</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7835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113285</xdr:rowOff>
    </xdr:from>
    <xdr:to>
      <xdr:col>11</xdr:col>
      <xdr:colOff>9525</xdr:colOff>
      <xdr:row>80</xdr:row>
      <xdr:rowOff>131572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829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135637</xdr:rowOff>
    </xdr:from>
    <xdr:to>
      <xdr:col>24</xdr:col>
      <xdr:colOff>76200</xdr:colOff>
      <xdr:row>81</xdr:row>
      <xdr:rowOff>65787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107714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25908</xdr:rowOff>
    </xdr:from>
    <xdr:to>
      <xdr:col>20</xdr:col>
      <xdr:colOff>38100</xdr:colOff>
      <xdr:row>80</xdr:row>
      <xdr:rowOff>127508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112285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xdr:rowOff>
    </xdr:from>
    <xdr:to>
      <xdr:col>15</xdr:col>
      <xdr:colOff>149225</xdr:colOff>
      <xdr:row>80</xdr:row>
      <xdr:rowOff>118363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103140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80772</xdr:rowOff>
    </xdr:from>
    <xdr:to>
      <xdr:col>11</xdr:col>
      <xdr:colOff>60325</xdr:colOff>
      <xdr:row>81</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167149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62485</xdr:rowOff>
    </xdr:from>
    <xdr:to>
      <xdr:col>6</xdr:col>
      <xdr:colOff>171450</xdr:colOff>
      <xdr:row>80</xdr:row>
      <xdr:rowOff>164085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148862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類似団体の中では、下位の方となっているが、施設の老朽化が進んでおり、維持修繕費の増加が懸念される。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今後は公共施設等総合管理計画に基づき、現況把握と将来見通しを立てながら効率的かつ効果的な施設管理に努める。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75</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7274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7274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143002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8417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01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53357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160782</xdr:rowOff>
    </xdr:from>
    <xdr:to>
      <xdr:col>78</xdr:col>
      <xdr:colOff>120650</xdr:colOff>
      <xdr:row>74</xdr:row>
      <xdr:rowOff>90932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101109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4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169367</xdr:rowOff>
    </xdr:from>
    <xdr:to>
      <xdr:col>29</xdr:col>
      <xdr:colOff>127000</xdr:colOff>
      <xdr:row>16</xdr:row>
      <xdr:rowOff>56858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8742"/>
          <a:ext cx="647700" cy="5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56858</xdr:rowOff>
    </xdr:from>
    <xdr:to>
      <xdr:col>26</xdr:col>
      <xdr:colOff>50800</xdr:colOff>
      <xdr:row>16</xdr:row>
      <xdr:rowOff>102807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7683"/>
          <a:ext cx="6985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102807</xdr:rowOff>
    </xdr:from>
    <xdr:to>
      <xdr:col>22</xdr:col>
      <xdr:colOff>114300</xdr:colOff>
      <xdr:row>17</xdr:row>
      <xdr:rowOff>79489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3632"/>
          <a:ext cx="698500" cy="14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79489</xdr:rowOff>
    </xdr:from>
    <xdr:to>
      <xdr:col>18</xdr:col>
      <xdr:colOff>177800</xdr:colOff>
      <xdr:row>17</xdr:row>
      <xdr:rowOff>103283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1764"/>
          <a:ext cx="698500" cy="2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118567</xdr:rowOff>
    </xdr:from>
    <xdr:to>
      <xdr:col>29</xdr:col>
      <xdr:colOff>177800</xdr:colOff>
      <xdr:row>16</xdr:row>
      <xdr:rowOff>48717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7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135094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6058</xdr:rowOff>
    </xdr:from>
    <xdr:to>
      <xdr:col>26</xdr:col>
      <xdr:colOff>101600</xdr:colOff>
      <xdr:row>16</xdr:row>
      <xdr:rowOff>107658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117835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52007</xdr:rowOff>
    </xdr:from>
    <xdr:to>
      <xdr:col>22</xdr:col>
      <xdr:colOff>165100</xdr:colOff>
      <xdr:row>16</xdr:row>
      <xdr:rowOff>153607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163784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1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28689</xdr:rowOff>
    </xdr:from>
    <xdr:to>
      <xdr:col>19</xdr:col>
      <xdr:colOff>38100</xdr:colOff>
      <xdr:row>17</xdr:row>
      <xdr:rowOff>130289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140466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52483</xdr:rowOff>
    </xdr:from>
    <xdr:to>
      <xdr:col>15</xdr:col>
      <xdr:colOff>101600</xdr:colOff>
      <xdr:row>17</xdr:row>
      <xdr:rowOff>154083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164260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33693</xdr:rowOff>
    </xdr:from>
    <xdr:to>
      <xdr:col>29</xdr:col>
      <xdr:colOff>127000</xdr:colOff>
      <xdr:row>33</xdr:row>
      <xdr:rowOff>168453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5958243"/>
          <a:ext cx="647700" cy="13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168453</xdr:rowOff>
    </xdr:from>
    <xdr:to>
      <xdr:col>26</xdr:col>
      <xdr:colOff>50800</xdr:colOff>
      <xdr:row>33</xdr:row>
      <xdr:rowOff>329311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093003"/>
          <a:ext cx="698500" cy="16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329311</xdr:rowOff>
    </xdr:from>
    <xdr:to>
      <xdr:col>22</xdr:col>
      <xdr:colOff>114300</xdr:colOff>
      <xdr:row>34</xdr:row>
      <xdr:rowOff>12090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253861"/>
          <a:ext cx="698500" cy="25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12090</xdr:rowOff>
    </xdr:from>
    <xdr:to>
      <xdr:col>18</xdr:col>
      <xdr:colOff>177800</xdr:colOff>
      <xdr:row>34</xdr:row>
      <xdr:rowOff>69393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279540"/>
          <a:ext cx="698500" cy="5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154343</xdr:rowOff>
    </xdr:from>
    <xdr:to>
      <xdr:col>29</xdr:col>
      <xdr:colOff>177800</xdr:colOff>
      <xdr:row>33</xdr:row>
      <xdr:rowOff>84493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590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101020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58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117653</xdr:rowOff>
    </xdr:from>
    <xdr:to>
      <xdr:col>26</xdr:col>
      <xdr:colOff>101600</xdr:colOff>
      <xdr:row>33</xdr:row>
      <xdr:rowOff>219253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04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57980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81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278511</xdr:rowOff>
    </xdr:from>
    <xdr:to>
      <xdr:col>22</xdr:col>
      <xdr:colOff>165100</xdr:colOff>
      <xdr:row>34</xdr:row>
      <xdr:rowOff>37211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203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47388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7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304190</xdr:rowOff>
    </xdr:from>
    <xdr:to>
      <xdr:col>19</xdr:col>
      <xdr:colOff>38100</xdr:colOff>
      <xdr:row>34</xdr:row>
      <xdr:rowOff>62890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2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73067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18593</xdr:rowOff>
    </xdr:from>
    <xdr:to>
      <xdr:col>15</xdr:col>
      <xdr:colOff>101600</xdr:colOff>
      <xdr:row>34</xdr:row>
      <xdr:rowOff>120193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8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130370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0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23,136
22,704
71.25
12,759,672
12,263,644
410,131
7,066,150
13,462,875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164895</xdr:rowOff>
    </xdr:from>
    <xdr:to>
      <xdr:col>24</xdr:col>
      <xdr:colOff>63500</xdr:colOff>
      <xdr:row>35</xdr:row>
      <xdr:rowOff>28061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4195"/>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28061</xdr:rowOff>
    </xdr:from>
    <xdr:to>
      <xdr:col>19</xdr:col>
      <xdr:colOff>177800</xdr:colOff>
      <xdr:row>35</xdr:row>
      <xdr:rowOff>55853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8811"/>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55853</xdr:rowOff>
    </xdr:from>
    <xdr:to>
      <xdr:col>15</xdr:col>
      <xdr:colOff>50800</xdr:colOff>
      <xdr:row>36</xdr:row>
      <xdr:rowOff>111860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56603"/>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111860</xdr:rowOff>
    </xdr:from>
    <xdr:to>
      <xdr:col>10</xdr:col>
      <xdr:colOff>114300</xdr:colOff>
      <xdr:row>36</xdr:row>
      <xdr:rowOff>121036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406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114095</xdr:rowOff>
    </xdr:from>
    <xdr:to>
      <xdr:col>24</xdr:col>
      <xdr:colOff>114300</xdr:colOff>
      <xdr:row>35</xdr:row>
      <xdr:rowOff>44245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136972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148711</xdr:rowOff>
    </xdr:from>
    <xdr:to>
      <xdr:col>20</xdr:col>
      <xdr:colOff>38100</xdr:colOff>
      <xdr:row>35</xdr:row>
      <xdr:rowOff>78861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95388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5053</xdr:rowOff>
    </xdr:from>
    <xdr:to>
      <xdr:col>15</xdr:col>
      <xdr:colOff>101600</xdr:colOff>
      <xdr:row>35</xdr:row>
      <xdr:rowOff>106653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123180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8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61060</xdr:rowOff>
    </xdr:from>
    <xdr:to>
      <xdr:col>10</xdr:col>
      <xdr:colOff>165100</xdr:colOff>
      <xdr:row>36</xdr:row>
      <xdr:rowOff>162660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7737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70236</xdr:rowOff>
    </xdr:from>
    <xdr:to>
      <xdr:col>6</xdr:col>
      <xdr:colOff>38100</xdr:colOff>
      <xdr:row>37</xdr:row>
      <xdr:rowOff>386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16913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88951</xdr:rowOff>
    </xdr:from>
    <xdr:to>
      <xdr:col>24</xdr:col>
      <xdr:colOff>63500</xdr:colOff>
      <xdr:row>57</xdr:row>
      <xdr:rowOff>120531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61601"/>
          <a:ext cx="8382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100457</xdr:rowOff>
    </xdr:from>
    <xdr:to>
      <xdr:col>19</xdr:col>
      <xdr:colOff>177800</xdr:colOff>
      <xdr:row>57</xdr:row>
      <xdr:rowOff>120531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73107"/>
          <a:ext cx="889000" cy="2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96930</xdr:rowOff>
    </xdr:from>
    <xdr:to>
      <xdr:col>15</xdr:col>
      <xdr:colOff>50800</xdr:colOff>
      <xdr:row>57</xdr:row>
      <xdr:rowOff>100457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69580"/>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96930</xdr:rowOff>
    </xdr:from>
    <xdr:to>
      <xdr:col>10</xdr:col>
      <xdr:colOff>114300</xdr:colOff>
      <xdr:row>57</xdr:row>
      <xdr:rowOff>160710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9580"/>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38151</xdr:rowOff>
    </xdr:from>
    <xdr:to>
      <xdr:col>24</xdr:col>
      <xdr:colOff>114300</xdr:colOff>
      <xdr:row>57</xdr:row>
      <xdr:rowOff>139751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124528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69731</xdr:rowOff>
    </xdr:from>
    <xdr:to>
      <xdr:col>20</xdr:col>
      <xdr:colOff>38100</xdr:colOff>
      <xdr:row>57</xdr:row>
      <xdr:rowOff>171331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49657</xdr:rowOff>
    </xdr:from>
    <xdr:to>
      <xdr:col>15</xdr:col>
      <xdr:colOff>101600</xdr:colOff>
      <xdr:row>57</xdr:row>
      <xdr:rowOff>151257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142384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46130</xdr:rowOff>
    </xdr:from>
    <xdr:to>
      <xdr:col>10</xdr:col>
      <xdr:colOff>165100</xdr:colOff>
      <xdr:row>57</xdr:row>
      <xdr:rowOff>147730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138857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109910</xdr:rowOff>
    </xdr:from>
    <xdr:to>
      <xdr:col>6</xdr:col>
      <xdr:colOff>38100</xdr:colOff>
      <xdr:row>58</xdr:row>
      <xdr:rowOff>40060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31187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62605</xdr:rowOff>
    </xdr:from>
    <xdr:to>
      <xdr:col>24</xdr:col>
      <xdr:colOff>63500</xdr:colOff>
      <xdr:row>75</xdr:row>
      <xdr:rowOff>26829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749905"/>
          <a:ext cx="8382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51232</xdr:rowOff>
    </xdr:from>
    <xdr:to>
      <xdr:col>19</xdr:col>
      <xdr:colOff>177800</xdr:colOff>
      <xdr:row>74</xdr:row>
      <xdr:rowOff>62605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738532"/>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51232</xdr:rowOff>
    </xdr:from>
    <xdr:to>
      <xdr:col>15</xdr:col>
      <xdr:colOff>50800</xdr:colOff>
      <xdr:row>76</xdr:row>
      <xdr:rowOff>32829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38532"/>
          <a:ext cx="889000" cy="3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158617</xdr:rowOff>
    </xdr:from>
    <xdr:to>
      <xdr:col>10</xdr:col>
      <xdr:colOff>114300</xdr:colOff>
      <xdr:row>76</xdr:row>
      <xdr:rowOff>32829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17367"/>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147479</xdr:rowOff>
    </xdr:from>
    <xdr:to>
      <xdr:col>24</xdr:col>
      <xdr:colOff>114300</xdr:colOff>
      <xdr:row>75</xdr:row>
      <xdr:rowOff>77629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170356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8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11805</xdr:rowOff>
    </xdr:from>
    <xdr:to>
      <xdr:col>20</xdr:col>
      <xdr:colOff>38100</xdr:colOff>
      <xdr:row>74</xdr:row>
      <xdr:rowOff>113405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129932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432</xdr:rowOff>
    </xdr:from>
    <xdr:to>
      <xdr:col>15</xdr:col>
      <xdr:colOff>101600</xdr:colOff>
      <xdr:row>74</xdr:row>
      <xdr:rowOff>102032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118559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4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153479</xdr:rowOff>
    </xdr:from>
    <xdr:to>
      <xdr:col>10</xdr:col>
      <xdr:colOff>165100</xdr:colOff>
      <xdr:row>76</xdr:row>
      <xdr:rowOff>83629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100157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107817</xdr:rowOff>
    </xdr:from>
    <xdr:to>
      <xdr:col>6</xdr:col>
      <xdr:colOff>38100</xdr:colOff>
      <xdr:row>76</xdr:row>
      <xdr:rowOff>37967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54494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4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125831</xdr:rowOff>
    </xdr:from>
    <xdr:to>
      <xdr:col>24</xdr:col>
      <xdr:colOff>63500</xdr:colOff>
      <xdr:row>98</xdr:row>
      <xdr:rowOff>5474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85031"/>
          <a:ext cx="838200" cy="2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125831</xdr:rowOff>
    </xdr:from>
    <xdr:to>
      <xdr:col>19</xdr:col>
      <xdr:colOff>177800</xdr:colOff>
      <xdr:row>98</xdr:row>
      <xdr:rowOff>125051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85031"/>
          <a:ext cx="889000" cy="3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29533</xdr:rowOff>
    </xdr:from>
    <xdr:to>
      <xdr:col>15</xdr:col>
      <xdr:colOff>50800</xdr:colOff>
      <xdr:row>98</xdr:row>
      <xdr:rowOff>125051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31633"/>
          <a:ext cx="889000" cy="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29533</xdr:rowOff>
    </xdr:from>
    <xdr:to>
      <xdr:col>10</xdr:col>
      <xdr:colOff>114300</xdr:colOff>
      <xdr:row>98</xdr:row>
      <xdr:rowOff>44202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3163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126124</xdr:rowOff>
    </xdr:from>
    <xdr:to>
      <xdr:col>24</xdr:col>
      <xdr:colOff>114300</xdr:colOff>
      <xdr:row>98</xdr:row>
      <xdr:rowOff>56274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41051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75031</xdr:rowOff>
    </xdr:from>
    <xdr:to>
      <xdr:col>20</xdr:col>
      <xdr:colOff>38100</xdr:colOff>
      <xdr:row>97</xdr:row>
      <xdr:rowOff>5181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167758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74251</xdr:rowOff>
    </xdr:from>
    <xdr:to>
      <xdr:col>15</xdr:col>
      <xdr:colOff>101600</xdr:colOff>
      <xdr:row>99</xdr:row>
      <xdr:rowOff>4401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166978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6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150183</xdr:rowOff>
    </xdr:from>
    <xdr:to>
      <xdr:col>10</xdr:col>
      <xdr:colOff>165100</xdr:colOff>
      <xdr:row>98</xdr:row>
      <xdr:rowOff>80333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71460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164852</xdr:rowOff>
    </xdr:from>
    <xdr:to>
      <xdr:col>6</xdr:col>
      <xdr:colOff>38100</xdr:colOff>
      <xdr:row>98</xdr:row>
      <xdr:rowOff>95002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86129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163572</xdr:rowOff>
    </xdr:from>
    <xdr:to>
      <xdr:col>55</xdr:col>
      <xdr:colOff>0</xdr:colOff>
      <xdr:row>37</xdr:row>
      <xdr:rowOff>85152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35772"/>
          <a:ext cx="838200" cy="9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109263</xdr:rowOff>
    </xdr:from>
    <xdr:to>
      <xdr:col>50</xdr:col>
      <xdr:colOff>114300</xdr:colOff>
      <xdr:row>36</xdr:row>
      <xdr:rowOff>163572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24213"/>
          <a:ext cx="889000" cy="9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109263</xdr:rowOff>
    </xdr:from>
    <xdr:to>
      <xdr:col>45</xdr:col>
      <xdr:colOff>177800</xdr:colOff>
      <xdr:row>38</xdr:row>
      <xdr:rowOff>25335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24213"/>
          <a:ext cx="889000" cy="11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25335</xdr:rowOff>
    </xdr:from>
    <xdr:to>
      <xdr:col>41</xdr:col>
      <xdr:colOff>50800</xdr:colOff>
      <xdr:row>38</xdr:row>
      <xdr:rowOff>52560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40435"/>
          <a:ext cx="8890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34352</xdr:rowOff>
    </xdr:from>
    <xdr:to>
      <xdr:col>55</xdr:col>
      <xdr:colOff>50800</xdr:colOff>
      <xdr:row>37</xdr:row>
      <xdr:rowOff>135952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12779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112772</xdr:rowOff>
    </xdr:from>
    <xdr:to>
      <xdr:col>50</xdr:col>
      <xdr:colOff>165100</xdr:colOff>
      <xdr:row>37</xdr:row>
      <xdr:rowOff>42922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59449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6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58463</xdr:rowOff>
    </xdr:from>
    <xdr:to>
      <xdr:col>46</xdr:col>
      <xdr:colOff>38100</xdr:colOff>
      <xdr:row>31</xdr:row>
      <xdr:rowOff>160063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151190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145985</xdr:rowOff>
    </xdr:from>
    <xdr:to>
      <xdr:col>41</xdr:col>
      <xdr:colOff>101600</xdr:colOff>
      <xdr:row>38</xdr:row>
      <xdr:rowOff>76135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67262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1760</xdr:rowOff>
    </xdr:from>
    <xdr:to>
      <xdr:col>36</xdr:col>
      <xdr:colOff>165100</xdr:colOff>
      <xdr:row>38</xdr:row>
      <xdr:rowOff>103360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94487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8647</xdr:rowOff>
    </xdr:from>
    <xdr:to>
      <xdr:col>55</xdr:col>
      <xdr:colOff>0</xdr:colOff>
      <xdr:row>52</xdr:row>
      <xdr:rowOff>121902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924047"/>
          <a:ext cx="838200" cy="1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8647</xdr:rowOff>
    </xdr:from>
    <xdr:to>
      <xdr:col>50</xdr:col>
      <xdr:colOff>114300</xdr:colOff>
      <xdr:row>53</xdr:row>
      <xdr:rowOff>142955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924047"/>
          <a:ext cx="889000" cy="3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140680</xdr:rowOff>
    </xdr:from>
    <xdr:to>
      <xdr:col>45</xdr:col>
      <xdr:colOff>177800</xdr:colOff>
      <xdr:row>53</xdr:row>
      <xdr:rowOff>142955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8713180"/>
          <a:ext cx="889000" cy="5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140680</xdr:rowOff>
    </xdr:from>
    <xdr:to>
      <xdr:col>41</xdr:col>
      <xdr:colOff>50800</xdr:colOff>
      <xdr:row>55</xdr:row>
      <xdr:rowOff>27969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8713180"/>
          <a:ext cx="889000" cy="7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71102</xdr:rowOff>
    </xdr:from>
    <xdr:to>
      <xdr:col>55</xdr:col>
      <xdr:colOff>50800</xdr:colOff>
      <xdr:row>53</xdr:row>
      <xdr:rowOff>1252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93979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129297</xdr:rowOff>
    </xdr:from>
    <xdr:to>
      <xdr:col>50</xdr:col>
      <xdr:colOff>165100</xdr:colOff>
      <xdr:row>52</xdr:row>
      <xdr:rowOff>59447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75974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64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92155</xdr:rowOff>
    </xdr:from>
    <xdr:to>
      <xdr:col>46</xdr:col>
      <xdr:colOff>38100</xdr:colOff>
      <xdr:row>54</xdr:row>
      <xdr:rowOff>22305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38832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9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89880</xdr:rowOff>
    </xdr:from>
    <xdr:to>
      <xdr:col>41</xdr:col>
      <xdr:colOff>101600</xdr:colOff>
      <xdr:row>51</xdr:row>
      <xdr:rowOff>20030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6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36557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43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148619</xdr:rowOff>
    </xdr:from>
    <xdr:to>
      <xdr:col>36</xdr:col>
      <xdr:colOff>165100</xdr:colOff>
      <xdr:row>55</xdr:row>
      <xdr:rowOff>78769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95296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49632</xdr:rowOff>
    </xdr:from>
    <xdr:to>
      <xdr:col>55</xdr:col>
      <xdr:colOff>0</xdr:colOff>
      <xdr:row>76</xdr:row>
      <xdr:rowOff>13529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908382"/>
          <a:ext cx="838200" cy="13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13529</xdr:rowOff>
    </xdr:from>
    <xdr:to>
      <xdr:col>50</xdr:col>
      <xdr:colOff>114300</xdr:colOff>
      <xdr:row>77</xdr:row>
      <xdr:rowOff>113247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43729"/>
          <a:ext cx="889000" cy="27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113247</xdr:rowOff>
    </xdr:from>
    <xdr:to>
      <xdr:col>45</xdr:col>
      <xdr:colOff>177800</xdr:colOff>
      <xdr:row>78</xdr:row>
      <xdr:rowOff>71169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14897"/>
          <a:ext cx="889000" cy="12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71169</xdr:rowOff>
    </xdr:from>
    <xdr:to>
      <xdr:col>41</xdr:col>
      <xdr:colOff>50800</xdr:colOff>
      <xdr:row>79</xdr:row>
      <xdr:rowOff>62254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44269"/>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170282</xdr:rowOff>
    </xdr:from>
    <xdr:to>
      <xdr:col>55</xdr:col>
      <xdr:colOff>50800</xdr:colOff>
      <xdr:row>75</xdr:row>
      <xdr:rowOff>100432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8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21709</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7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134179</xdr:rowOff>
    </xdr:from>
    <xdr:to>
      <xdr:col>50</xdr:col>
      <xdr:colOff>165100</xdr:colOff>
      <xdr:row>76</xdr:row>
      <xdr:rowOff>64329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80856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62447</xdr:rowOff>
    </xdr:from>
    <xdr:to>
      <xdr:col>46</xdr:col>
      <xdr:colOff>38100</xdr:colOff>
      <xdr:row>77</xdr:row>
      <xdr:rowOff>164047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9124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20369</xdr:rowOff>
    </xdr:from>
    <xdr:to>
      <xdr:col>41</xdr:col>
      <xdr:colOff>101600</xdr:colOff>
      <xdr:row>78</xdr:row>
      <xdr:rowOff>121969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113096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11454</xdr:rowOff>
    </xdr:from>
    <xdr:to>
      <xdr:col>36</xdr:col>
      <xdr:colOff>165100</xdr:colOff>
      <xdr:row>79</xdr:row>
      <xdr:rowOff>113054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104181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44802</xdr:rowOff>
    </xdr:from>
    <xdr:to>
      <xdr:col>54</xdr:col>
      <xdr:colOff>189865</xdr:colOff>
      <xdr:row>99</xdr:row>
      <xdr:rowOff>36130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818202"/>
          <a:ext cx="1270" cy="1191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39957</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701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36130</xdr:rowOff>
    </xdr:from>
    <xdr:to>
      <xdr:col>55</xdr:col>
      <xdr:colOff>88900</xdr:colOff>
      <xdr:row>99</xdr:row>
      <xdr:rowOff>36130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700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162929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9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44802</xdr:rowOff>
    </xdr:from>
    <xdr:to>
      <xdr:col>55</xdr:col>
      <xdr:colOff>88900</xdr:colOff>
      <xdr:row>92</xdr:row>
      <xdr:rowOff>44802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81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84465</xdr:rowOff>
    </xdr:from>
    <xdr:to>
      <xdr:col>55</xdr:col>
      <xdr:colOff>0</xdr:colOff>
      <xdr:row>95</xdr:row>
      <xdr:rowOff>112468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200765"/>
          <a:ext cx="838200" cy="1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8163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638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29736</xdr:rowOff>
    </xdr:from>
    <xdr:to>
      <xdr:col>55</xdr:col>
      <xdr:colOff>50800</xdr:colOff>
      <xdr:row>97</xdr:row>
      <xdr:rowOff>131336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66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84465</xdr:rowOff>
    </xdr:from>
    <xdr:to>
      <xdr:col>50</xdr:col>
      <xdr:colOff>114300</xdr:colOff>
      <xdr:row>95</xdr:row>
      <xdr:rowOff>112640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200765"/>
          <a:ext cx="889000" cy="19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133705</xdr:rowOff>
    </xdr:from>
    <xdr:to>
      <xdr:col>50</xdr:col>
      <xdr:colOff>165100</xdr:colOff>
      <xdr:row>97</xdr:row>
      <xdr:rowOff>63855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54982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160575</xdr:rowOff>
    </xdr:from>
    <xdr:to>
      <xdr:col>45</xdr:col>
      <xdr:colOff>177800</xdr:colOff>
      <xdr:row>95</xdr:row>
      <xdr:rowOff>112640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5591075"/>
          <a:ext cx="889000" cy="80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2704</xdr:rowOff>
    </xdr:from>
    <xdr:to>
      <xdr:col>46</xdr:col>
      <xdr:colOff>38100</xdr:colOff>
      <xdr:row>97</xdr:row>
      <xdr:rowOff>104304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63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95431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160575</xdr:rowOff>
    </xdr:from>
    <xdr:to>
      <xdr:col>41</xdr:col>
      <xdr:colOff>50800</xdr:colOff>
      <xdr:row>95</xdr:row>
      <xdr:rowOff>70034</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5591075"/>
          <a:ext cx="889000" cy="7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138805</xdr:rowOff>
    </xdr:from>
    <xdr:to>
      <xdr:col>41</xdr:col>
      <xdr:colOff>101600</xdr:colOff>
      <xdr:row>97</xdr:row>
      <xdr:rowOff>68955</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60082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3203</xdr:rowOff>
    </xdr:from>
    <xdr:to>
      <xdr:col>36</xdr:col>
      <xdr:colOff>165100</xdr:colOff>
      <xdr:row>97</xdr:row>
      <xdr:rowOff>104803</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3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95930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61668</xdr:rowOff>
    </xdr:from>
    <xdr:to>
      <xdr:col>55</xdr:col>
      <xdr:colOff>50800</xdr:colOff>
      <xdr:row>95</xdr:row>
      <xdr:rowOff>163268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3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84545</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2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33665</xdr:rowOff>
    </xdr:from>
    <xdr:to>
      <xdr:col>50</xdr:col>
      <xdr:colOff>165100</xdr:colOff>
      <xdr:row>94</xdr:row>
      <xdr:rowOff>135265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1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151792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59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61840</xdr:rowOff>
    </xdr:from>
    <xdr:to>
      <xdr:col>46</xdr:col>
      <xdr:colOff>38100</xdr:colOff>
      <xdr:row>95</xdr:row>
      <xdr:rowOff>163440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3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8517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1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109775</xdr:rowOff>
    </xdr:from>
    <xdr:to>
      <xdr:col>41</xdr:col>
      <xdr:colOff>101600</xdr:colOff>
      <xdr:row>91</xdr:row>
      <xdr:rowOff>39925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554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56452</xdr:rowOff>
    </xdr:from>
    <xdr:ext cx="59901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61795" y="1531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19234</xdr:rowOff>
    </xdr:from>
    <xdr:to>
      <xdr:col>36</xdr:col>
      <xdr:colOff>165100</xdr:colOff>
      <xdr:row>95</xdr:row>
      <xdr:rowOff>120834</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3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137361</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0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a:extLst>
            <a:ext uri="{FF2B5EF4-FFF2-40B4-BE49-F238E27FC236}">
              <a16:creationId xmlns:a16="http://schemas.microsoft.com/office/drawing/2014/main" id="{00000000-0008-0000-06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8" name="災害復旧事業費最小値テキスト">
          <a:extLst>
            <a:ext uri="{FF2B5EF4-FFF2-40B4-BE49-F238E27FC236}">
              <a16:creationId xmlns:a16="http://schemas.microsoft.com/office/drawing/2014/main" id="{00000000-0008-0000-0600-000010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30" name="災害復旧事業費最大値テキスト">
          <a:extLst>
            <a:ext uri="{FF2B5EF4-FFF2-40B4-BE49-F238E27FC236}">
              <a16:creationId xmlns:a16="http://schemas.microsoft.com/office/drawing/2014/main" id="{00000000-0008-0000-0600-000012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98568</xdr:rowOff>
    </xdr:from>
    <xdr:to>
      <xdr:col>85</xdr:col>
      <xdr:colOff>127000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5481300" y="6785118"/>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3" name="災害復旧事業費平均値テキスト">
          <a:extLst>
            <a:ext uri="{FF2B5EF4-FFF2-40B4-BE49-F238E27FC236}">
              <a16:creationId xmlns:a16="http://schemas.microsoft.com/office/drawing/2014/main" id="{00000000-0008-0000-0600-000015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98568</xdr:rowOff>
    </xdr:from>
    <xdr:to>
      <xdr:col>81</xdr:col>
      <xdr:colOff>50800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4592300" y="6785118"/>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33320</xdr:rowOff>
    </xdr:from>
    <xdr:to>
      <xdr:col>71</xdr:col>
      <xdr:colOff>177800</xdr:colOff>
      <xdr:row>39</xdr:row>
      <xdr:rowOff>98878</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814300" y="6719870"/>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4" name="フローチャート: 判断 543">
          <a:extLst>
            <a:ext uri="{FF2B5EF4-FFF2-40B4-BE49-F238E27FC236}">
              <a16:creationId xmlns:a16="http://schemas.microsoft.com/office/drawing/2014/main" id="{00000000-0008-0000-0600-000020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102792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2" name="災害復旧事業費該当値テキスト">
          <a:extLst>
            <a:ext uri="{FF2B5EF4-FFF2-40B4-BE49-F238E27FC236}">
              <a16:creationId xmlns:a16="http://schemas.microsoft.com/office/drawing/2014/main" id="{00000000-0008-0000-0600-000028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47768</xdr:rowOff>
    </xdr:from>
    <xdr:to>
      <xdr:col>81</xdr:col>
      <xdr:colOff>101600</xdr:colOff>
      <xdr:row>39</xdr:row>
      <xdr:rowOff>149368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5430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140495</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24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153970</xdr:rowOff>
    </xdr:from>
    <xdr:to>
      <xdr:col>67</xdr:col>
      <xdr:colOff>101600</xdr:colOff>
      <xdr:row>39</xdr:row>
      <xdr:rowOff>84120</xdr:rowOff>
    </xdr:to>
    <xdr:sp macro="" textlink="">
      <xdr:nvSpPr>
        <xdr:cNvPr id="559" name="楕円 558">
          <a:extLst>
            <a:ext uri="{FF2B5EF4-FFF2-40B4-BE49-F238E27FC236}">
              <a16:creationId xmlns:a16="http://schemas.microsoft.com/office/drawing/2014/main" id="{00000000-0008-0000-0600-00002F020000}"/>
            </a:ext>
          </a:extLst>
        </xdr:cNvPr>
        <xdr:cNvSpPr/>
      </xdr:nvSpPr>
      <xdr:spPr>
        <a:xfrm>
          <a:off x="12763500" y="66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100646</xdr:rowOff>
    </xdr:from>
    <xdr:ext cx="469744"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579428" y="644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4883</xdr:rowOff>
    </xdr:from>
    <xdr:to>
      <xdr:col>85</xdr:col>
      <xdr:colOff>127000</xdr:colOff>
      <xdr:row>72</xdr:row>
      <xdr:rowOff>68891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2349283"/>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68891</xdr:rowOff>
    </xdr:from>
    <xdr:to>
      <xdr:col>81</xdr:col>
      <xdr:colOff>50800</xdr:colOff>
      <xdr:row>72</xdr:row>
      <xdr:rowOff>147453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2413291"/>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147453</xdr:rowOff>
    </xdr:from>
    <xdr:to>
      <xdr:col>76</xdr:col>
      <xdr:colOff>114300</xdr:colOff>
      <xdr:row>72</xdr:row>
      <xdr:rowOff>169570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2491853"/>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164465</xdr:rowOff>
    </xdr:from>
    <xdr:to>
      <xdr:col>71</xdr:col>
      <xdr:colOff>177800</xdr:colOff>
      <xdr:row>72</xdr:row>
      <xdr:rowOff>169570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250886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125533</xdr:rowOff>
    </xdr:from>
    <xdr:to>
      <xdr:col>85</xdr:col>
      <xdr:colOff>177800</xdr:colOff>
      <xdr:row>72</xdr:row>
      <xdr:rowOff>55683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22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148410</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1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18091</xdr:rowOff>
    </xdr:from>
    <xdr:to>
      <xdr:col>81</xdr:col>
      <xdr:colOff>101600</xdr:colOff>
      <xdr:row>72</xdr:row>
      <xdr:rowOff>119691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23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136218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213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96653</xdr:rowOff>
    </xdr:from>
    <xdr:to>
      <xdr:col>76</xdr:col>
      <xdr:colOff>165100</xdr:colOff>
      <xdr:row>73</xdr:row>
      <xdr:rowOff>26803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24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43330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2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118770</xdr:rowOff>
    </xdr:from>
    <xdr:to>
      <xdr:col>72</xdr:col>
      <xdr:colOff>38100</xdr:colOff>
      <xdr:row>73</xdr:row>
      <xdr:rowOff>48920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24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65447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2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113665</xdr:rowOff>
    </xdr:from>
    <xdr:to>
      <xdr:col>67</xdr:col>
      <xdr:colOff>101600</xdr:colOff>
      <xdr:row>73</xdr:row>
      <xdr:rowOff>43815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60342</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22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xdr:rowOff>
    </xdr:from>
    <xdr:to>
      <xdr:col>85</xdr:col>
      <xdr:colOff>127000</xdr:colOff>
      <xdr:row>98</xdr:row>
      <xdr:rowOff>105296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803360"/>
          <a:ext cx="838200" cy="10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xdr:rowOff>
    </xdr:from>
    <xdr:to>
      <xdr:col>81</xdr:col>
      <xdr:colOff>50800</xdr:colOff>
      <xdr:row>98</xdr:row>
      <xdr:rowOff>99955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803360"/>
          <a:ext cx="889000" cy="9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99955</xdr:rowOff>
    </xdr:from>
    <xdr:to>
      <xdr:col>76</xdr:col>
      <xdr:colOff>114300</xdr:colOff>
      <xdr:row>98</xdr:row>
      <xdr:rowOff>136801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02055"/>
          <a:ext cx="8890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18309</xdr:rowOff>
    </xdr:from>
    <xdr:to>
      <xdr:col>71</xdr:col>
      <xdr:colOff>177800</xdr:colOff>
      <xdr:row>98</xdr:row>
      <xdr:rowOff>136801</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820409"/>
          <a:ext cx="889000" cy="1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54496</xdr:rowOff>
    </xdr:from>
    <xdr:to>
      <xdr:col>85</xdr:col>
      <xdr:colOff>177800</xdr:colOff>
      <xdr:row>98</xdr:row>
      <xdr:rowOff>156096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140873</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77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121910</xdr:rowOff>
    </xdr:from>
    <xdr:to>
      <xdr:col>81</xdr:col>
      <xdr:colOff>101600</xdr:colOff>
      <xdr:row>98</xdr:row>
      <xdr:rowOff>52060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7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68587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5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49155</xdr:rowOff>
    </xdr:from>
    <xdr:to>
      <xdr:col>76</xdr:col>
      <xdr:colOff>165100</xdr:colOff>
      <xdr:row>98</xdr:row>
      <xdr:rowOff>150755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141882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4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86001</xdr:rowOff>
    </xdr:from>
    <xdr:to>
      <xdr:col>72</xdr:col>
      <xdr:colOff>38100</xdr:colOff>
      <xdr:row>99</xdr:row>
      <xdr:rowOff>16151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7278</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514017" y="1698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138959</xdr:rowOff>
    </xdr:from>
    <xdr:to>
      <xdr:col>67</xdr:col>
      <xdr:colOff>101600</xdr:colOff>
      <xdr:row>98</xdr:row>
      <xdr:rowOff>69109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85636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5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41656</xdr:rowOff>
    </xdr:from>
    <xdr:to>
      <xdr:col>116</xdr:col>
      <xdr:colOff>63500</xdr:colOff>
      <xdr:row>50</xdr:row>
      <xdr:rowOff>108839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8614156"/>
          <a:ext cx="8382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108839</xdr:rowOff>
    </xdr:from>
    <xdr:to>
      <xdr:col>111</xdr:col>
      <xdr:colOff>177800</xdr:colOff>
      <xdr:row>51</xdr:row>
      <xdr:rowOff>17653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8681339"/>
          <a:ext cx="8890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17653</xdr:rowOff>
    </xdr:from>
    <xdr:to>
      <xdr:col>107</xdr:col>
      <xdr:colOff>50800</xdr:colOff>
      <xdr:row>51</xdr:row>
      <xdr:rowOff>38354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876160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168783</xdr:rowOff>
    </xdr:from>
    <xdr:to>
      <xdr:col>102</xdr:col>
      <xdr:colOff>114300</xdr:colOff>
      <xdr:row>51</xdr:row>
      <xdr:rowOff>38354</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874128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120794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162306</xdr:rowOff>
    </xdr:from>
    <xdr:to>
      <xdr:col>116</xdr:col>
      <xdr:colOff>114300</xdr:colOff>
      <xdr:row>50</xdr:row>
      <xdr:rowOff>92456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85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92092</xdr:rowOff>
    </xdr:from>
    <xdr:ext cx="534377"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58039</xdr:rowOff>
    </xdr:from>
    <xdr:to>
      <xdr:col>112</xdr:col>
      <xdr:colOff>38100</xdr:colOff>
      <xdr:row>50</xdr:row>
      <xdr:rowOff>159639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86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4716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84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138303</xdr:rowOff>
    </xdr:from>
    <xdr:to>
      <xdr:col>107</xdr:col>
      <xdr:colOff>101600</xdr:colOff>
      <xdr:row>51</xdr:row>
      <xdr:rowOff>68453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87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84980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67111" y="84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159004</xdr:rowOff>
    </xdr:from>
    <xdr:to>
      <xdr:col>102</xdr:col>
      <xdr:colOff>165100</xdr:colOff>
      <xdr:row>51</xdr:row>
      <xdr:rowOff>89154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87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105681</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85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117983</xdr:rowOff>
    </xdr:from>
    <xdr:to>
      <xdr:col>98</xdr:col>
      <xdr:colOff>38100</xdr:colOff>
      <xdr:row>51</xdr:row>
      <xdr:rowOff>48133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86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64660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84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2334</xdr:rowOff>
    </xdr:from>
    <xdr:to>
      <xdr:col>116</xdr:col>
      <xdr:colOff>63500</xdr:colOff>
      <xdr:row>73</xdr:row>
      <xdr:rowOff>86071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518184"/>
          <a:ext cx="838200" cy="8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86071</xdr:rowOff>
    </xdr:from>
    <xdr:to>
      <xdr:col>111</xdr:col>
      <xdr:colOff>177800</xdr:colOff>
      <xdr:row>73</xdr:row>
      <xdr:rowOff>132614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601921"/>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132614</xdr:rowOff>
    </xdr:from>
    <xdr:to>
      <xdr:col>107</xdr:col>
      <xdr:colOff>50800</xdr:colOff>
      <xdr:row>73</xdr:row>
      <xdr:rowOff>154422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648464"/>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154422</xdr:rowOff>
    </xdr:from>
    <xdr:to>
      <xdr:col>102</xdr:col>
      <xdr:colOff>114300</xdr:colOff>
      <xdr:row>73</xdr:row>
      <xdr:rowOff>156868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67027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122984</xdr:rowOff>
    </xdr:from>
    <xdr:to>
      <xdr:col>116</xdr:col>
      <xdr:colOff>114300</xdr:colOff>
      <xdr:row>73</xdr:row>
      <xdr:rowOff>53134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4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145861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35271</xdr:rowOff>
    </xdr:from>
    <xdr:to>
      <xdr:col>112</xdr:col>
      <xdr:colOff>38100</xdr:colOff>
      <xdr:row>73</xdr:row>
      <xdr:rowOff>136871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5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153398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3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81814</xdr:rowOff>
    </xdr:from>
    <xdr:to>
      <xdr:col>107</xdr:col>
      <xdr:colOff>101600</xdr:colOff>
      <xdr:row>74</xdr:row>
      <xdr:rowOff>11964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5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28491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103622</xdr:rowOff>
    </xdr:from>
    <xdr:to>
      <xdr:col>102</xdr:col>
      <xdr:colOff>165100</xdr:colOff>
      <xdr:row>74</xdr:row>
      <xdr:rowOff>33772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6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50299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3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106068</xdr:rowOff>
    </xdr:from>
    <xdr:to>
      <xdr:col>98</xdr:col>
      <xdr:colOff>38100</xdr:colOff>
      <xdr:row>74</xdr:row>
      <xdr:rowOff>36218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6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52745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3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定員管理計画に基づき計画的な職員採用を実施しているが、町内全保育所を直営していることから類似団体平均を上回っている。今後も計画に基づき適正な定員管理を行う。■物件費については、類似団体平均を下回っている。今後も不断の経常経費の圧縮に努めるとともに、必要事業への予算の重点配分を図る。■扶助費については、類似団体中最も低くなっているが、社会的要因による伸び、高齢化に伴う義務的経費は減る要素が無い。経常経費全体の圧縮に努めながら、町の重要課題の一つである子育て支援施策に予算の重点配分を図る。■補助費等については、類似団体平均を下回ったものの、補助費の大半を占める一部事務組合への負担金により変動することから、一部事務組合との連携を密にしながら、不要な経費の削減を図り、健全財政の維持に努める。■普通建設事業費については、総合計画に基づく大型事業を実施してきていることから、類似団体平均を上回っている。しかし、財源あるいは後年度の起債償還においては特に堅実な財政計画を立てながら実施しており、今後も健全財政の維持に努める。■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貸付金については、小口事業資金融資事業の町内企業における利用率が高いため、類似団体を常に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23,136
22,704
71.25
12,759,672
12,263,644
410,131
7,066,150
13,462,875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25781</xdr:rowOff>
    </xdr:from>
    <xdr:to>
      <xdr:col>24</xdr:col>
      <xdr:colOff>63500</xdr:colOff>
      <xdr:row>32</xdr:row>
      <xdr:rowOff>40640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1218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25781</xdr:rowOff>
    </xdr:from>
    <xdr:to>
      <xdr:col>19</xdr:col>
      <xdr:colOff>177800</xdr:colOff>
      <xdr:row>32</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1218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83693</xdr:rowOff>
    </xdr:from>
    <xdr:to>
      <xdr:col>15</xdr:col>
      <xdr:colOff>50800</xdr:colOff>
      <xdr:row>32</xdr:row>
      <xdr:rowOff>47498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98643"/>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83693</xdr:rowOff>
    </xdr:from>
    <xdr:to>
      <xdr:col>10</xdr:col>
      <xdr:colOff>114300</xdr:colOff>
      <xdr:row>31</xdr:row>
      <xdr:rowOff>130175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9864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161290</xdr:rowOff>
    </xdr:from>
    <xdr:to>
      <xdr:col>24</xdr:col>
      <xdr:colOff>114300</xdr:colOff>
      <xdr:row>32</xdr:row>
      <xdr:rowOff>91440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146431</xdr:rowOff>
    </xdr:from>
    <xdr:to>
      <xdr:col>20</xdr:col>
      <xdr:colOff>38100</xdr:colOff>
      <xdr:row>32</xdr:row>
      <xdr:rowOff>76581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93108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168148</xdr:rowOff>
    </xdr:from>
    <xdr:to>
      <xdr:col>15</xdr:col>
      <xdr:colOff>101600</xdr:colOff>
      <xdr:row>32</xdr:row>
      <xdr:rowOff>98298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114825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32893</xdr:rowOff>
    </xdr:from>
    <xdr:to>
      <xdr:col>10</xdr:col>
      <xdr:colOff>165100</xdr:colOff>
      <xdr:row>31</xdr:row>
      <xdr:rowOff>134493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151020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79375</xdr:rowOff>
    </xdr:from>
    <xdr:to>
      <xdr:col>6</xdr:col>
      <xdr:colOff>38100</xdr:colOff>
      <xdr:row>32</xdr:row>
      <xdr:rowOff>9525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26052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101329</xdr:rowOff>
    </xdr:from>
    <xdr:to>
      <xdr:col>24</xdr:col>
      <xdr:colOff>63500</xdr:colOff>
      <xdr:row>57</xdr:row>
      <xdr:rowOff>145083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73979"/>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118479</xdr:rowOff>
    </xdr:from>
    <xdr:to>
      <xdr:col>19</xdr:col>
      <xdr:colOff>177800</xdr:colOff>
      <xdr:row>57</xdr:row>
      <xdr:rowOff>101329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19679"/>
          <a:ext cx="889000" cy="1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118479</xdr:rowOff>
    </xdr:from>
    <xdr:to>
      <xdr:col>15</xdr:col>
      <xdr:colOff>50800</xdr:colOff>
      <xdr:row>58</xdr:row>
      <xdr:rowOff>35506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19679"/>
          <a:ext cx="889000" cy="25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158541</xdr:rowOff>
    </xdr:from>
    <xdr:to>
      <xdr:col>10</xdr:col>
      <xdr:colOff>114300</xdr:colOff>
      <xdr:row>58</xdr:row>
      <xdr:rowOff>35506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1191"/>
          <a:ext cx="889000" cy="4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94283</xdr:rowOff>
    </xdr:from>
    <xdr:to>
      <xdr:col>24</xdr:col>
      <xdr:colOff>114300</xdr:colOff>
      <xdr:row>58</xdr:row>
      <xdr:rowOff>24433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37119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50529</xdr:rowOff>
    </xdr:from>
    <xdr:to>
      <xdr:col>20</xdr:col>
      <xdr:colOff>38100</xdr:colOff>
      <xdr:row>57</xdr:row>
      <xdr:rowOff>152129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168656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67679</xdr:rowOff>
    </xdr:from>
    <xdr:to>
      <xdr:col>15</xdr:col>
      <xdr:colOff>101600</xdr:colOff>
      <xdr:row>56</xdr:row>
      <xdr:rowOff>169279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160406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6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156156</xdr:rowOff>
    </xdr:from>
    <xdr:to>
      <xdr:col>10</xdr:col>
      <xdr:colOff>165100</xdr:colOff>
      <xdr:row>58</xdr:row>
      <xdr:rowOff>86306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77433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107741</xdr:rowOff>
    </xdr:from>
    <xdr:to>
      <xdr:col>6</xdr:col>
      <xdr:colOff>38100</xdr:colOff>
      <xdr:row>58</xdr:row>
      <xdr:rowOff>37891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29018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136398</xdr:rowOff>
    </xdr:from>
    <xdr:to>
      <xdr:col>24</xdr:col>
      <xdr:colOff>63500</xdr:colOff>
      <xdr:row>76</xdr:row>
      <xdr:rowOff>170777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66598"/>
          <a:ext cx="838200" cy="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136398</xdr:rowOff>
    </xdr:from>
    <xdr:to>
      <xdr:col>19</xdr:col>
      <xdr:colOff>177800</xdr:colOff>
      <xdr:row>78</xdr:row>
      <xdr:rowOff>18211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6598"/>
          <a:ext cx="889000" cy="2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156908</xdr:rowOff>
    </xdr:from>
    <xdr:to>
      <xdr:col>15</xdr:col>
      <xdr:colOff>50800</xdr:colOff>
      <xdr:row>78</xdr:row>
      <xdr:rowOff>18211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87108"/>
          <a:ext cx="889000" cy="2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156908</xdr:rowOff>
    </xdr:from>
    <xdr:to>
      <xdr:col>10</xdr:col>
      <xdr:colOff>114300</xdr:colOff>
      <xdr:row>78</xdr:row>
      <xdr:rowOff>118630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7108"/>
          <a:ext cx="889000" cy="3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119977</xdr:rowOff>
    </xdr:from>
    <xdr:to>
      <xdr:col>24</xdr:col>
      <xdr:colOff>114300</xdr:colOff>
      <xdr:row>77</xdr:row>
      <xdr:rowOff>50127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142854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85598</xdr:rowOff>
    </xdr:from>
    <xdr:to>
      <xdr:col>20</xdr:col>
      <xdr:colOff>38100</xdr:colOff>
      <xdr:row>77</xdr:row>
      <xdr:rowOff>15748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138861</xdr:rowOff>
    </xdr:from>
    <xdr:to>
      <xdr:col>15</xdr:col>
      <xdr:colOff>101600</xdr:colOff>
      <xdr:row>78</xdr:row>
      <xdr:rowOff>69011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106108</xdr:rowOff>
    </xdr:from>
    <xdr:to>
      <xdr:col>10</xdr:col>
      <xdr:colOff>165100</xdr:colOff>
      <xdr:row>77</xdr:row>
      <xdr:rowOff>36258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52785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1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67830</xdr:rowOff>
    </xdr:from>
    <xdr:to>
      <xdr:col>6</xdr:col>
      <xdr:colOff>38100</xdr:colOff>
      <xdr:row>78</xdr:row>
      <xdr:rowOff>169430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114260</xdr:rowOff>
    </xdr:from>
    <xdr:to>
      <xdr:col>24</xdr:col>
      <xdr:colOff>63500</xdr:colOff>
      <xdr:row>96</xdr:row>
      <xdr:rowOff>125985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73460"/>
          <a:ext cx="8382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125985</xdr:rowOff>
    </xdr:from>
    <xdr:to>
      <xdr:col>19</xdr:col>
      <xdr:colOff>177800</xdr:colOff>
      <xdr:row>98</xdr:row>
      <xdr:rowOff>103711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5185"/>
          <a:ext cx="889000" cy="3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103711</xdr:rowOff>
    </xdr:from>
    <xdr:to>
      <xdr:col>15</xdr:col>
      <xdr:colOff>50800</xdr:colOff>
      <xdr:row>98</xdr:row>
      <xdr:rowOff>115174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0581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89146</xdr:rowOff>
    </xdr:from>
    <xdr:to>
      <xdr:col>10</xdr:col>
      <xdr:colOff>114300</xdr:colOff>
      <xdr:row>98</xdr:row>
      <xdr:rowOff>115174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91246"/>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63460</xdr:rowOff>
    </xdr:from>
    <xdr:to>
      <xdr:col>24</xdr:col>
      <xdr:colOff>114300</xdr:colOff>
      <xdr:row>96</xdr:row>
      <xdr:rowOff>165060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41887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75185</xdr:rowOff>
    </xdr:from>
    <xdr:to>
      <xdr:col>20</xdr:col>
      <xdr:colOff>38100</xdr:colOff>
      <xdr:row>97</xdr:row>
      <xdr:rowOff>5335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167912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52911</xdr:rowOff>
    </xdr:from>
    <xdr:to>
      <xdr:col>15</xdr:col>
      <xdr:colOff>101600</xdr:colOff>
      <xdr:row>98</xdr:row>
      <xdr:rowOff>154511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145638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64374</xdr:rowOff>
    </xdr:from>
    <xdr:to>
      <xdr:col>10</xdr:col>
      <xdr:colOff>165100</xdr:colOff>
      <xdr:row>98</xdr:row>
      <xdr:rowOff>165974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157101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38346</xdr:rowOff>
    </xdr:from>
    <xdr:to>
      <xdr:col>6</xdr:col>
      <xdr:colOff>38100</xdr:colOff>
      <xdr:row>98</xdr:row>
      <xdr:rowOff>139946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131073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53594</xdr:rowOff>
    </xdr:from>
    <xdr:to>
      <xdr:col>55</xdr:col>
      <xdr:colOff>0</xdr:colOff>
      <xdr:row>36</xdr:row>
      <xdr:rowOff>166751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25794"/>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53594</xdr:rowOff>
    </xdr:from>
    <xdr:to>
      <xdr:col>50</xdr:col>
      <xdr:colOff>114300</xdr:colOff>
      <xdr:row>36</xdr:row>
      <xdr:rowOff>136652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25794"/>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121412</xdr:rowOff>
    </xdr:from>
    <xdr:to>
      <xdr:col>45</xdr:col>
      <xdr:colOff>177800</xdr:colOff>
      <xdr:row>36</xdr:row>
      <xdr:rowOff>136652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9361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100076</xdr:rowOff>
    </xdr:from>
    <xdr:to>
      <xdr:col>41</xdr:col>
      <xdr:colOff>50800</xdr:colOff>
      <xdr:row>36</xdr:row>
      <xdr:rowOff>121412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7227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115951</xdr:rowOff>
    </xdr:from>
    <xdr:to>
      <xdr:col>55</xdr:col>
      <xdr:colOff>50800</xdr:colOff>
      <xdr:row>37</xdr:row>
      <xdr:rowOff>46101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138828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3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2794</xdr:rowOff>
    </xdr:from>
    <xdr:to>
      <xdr:col>50</xdr:col>
      <xdr:colOff>165100</xdr:colOff>
      <xdr:row>36</xdr:row>
      <xdr:rowOff>104394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120921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85852</xdr:rowOff>
    </xdr:from>
    <xdr:to>
      <xdr:col>46</xdr:col>
      <xdr:colOff>38100</xdr:colOff>
      <xdr:row>37</xdr:row>
      <xdr:rowOff>16002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32529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70612</xdr:rowOff>
    </xdr:from>
    <xdr:to>
      <xdr:col>41</xdr:col>
      <xdr:colOff>101600</xdr:colOff>
      <xdr:row>37</xdr:row>
      <xdr:rowOff>762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17289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49276</xdr:rowOff>
    </xdr:from>
    <xdr:to>
      <xdr:col>36</xdr:col>
      <xdr:colOff>165100</xdr:colOff>
      <xdr:row>36</xdr:row>
      <xdr:rowOff>150876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167403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59175</xdr:rowOff>
    </xdr:from>
    <xdr:to>
      <xdr:col>55</xdr:col>
      <xdr:colOff>0</xdr:colOff>
      <xdr:row>53</xdr:row>
      <xdr:rowOff>143987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8803125"/>
          <a:ext cx="838200" cy="4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143987</xdr:rowOff>
    </xdr:from>
    <xdr:to>
      <xdr:col>50</xdr:col>
      <xdr:colOff>114300</xdr:colOff>
      <xdr:row>55</xdr:row>
      <xdr:rowOff>114611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30837"/>
          <a:ext cx="889000" cy="3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114611</xdr:rowOff>
    </xdr:from>
    <xdr:to>
      <xdr:col>45</xdr:col>
      <xdr:colOff>177800</xdr:colOff>
      <xdr:row>55</xdr:row>
      <xdr:rowOff>170332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44361"/>
          <a:ext cx="889000" cy="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170332</xdr:rowOff>
    </xdr:from>
    <xdr:to>
      <xdr:col>41</xdr:col>
      <xdr:colOff>50800</xdr:colOff>
      <xdr:row>56</xdr:row>
      <xdr:rowOff>77388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00082"/>
          <a:ext cx="889000" cy="7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8375</xdr:rowOff>
    </xdr:from>
    <xdr:to>
      <xdr:col>55</xdr:col>
      <xdr:colOff>50800</xdr:colOff>
      <xdr:row>51</xdr:row>
      <xdr:rowOff>109975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87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132852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7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93187</xdr:rowOff>
    </xdr:from>
    <xdr:to>
      <xdr:col>50</xdr:col>
      <xdr:colOff>165100</xdr:colOff>
      <xdr:row>54</xdr:row>
      <xdr:rowOff>23337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39864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5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63811</xdr:rowOff>
    </xdr:from>
    <xdr:to>
      <xdr:col>46</xdr:col>
      <xdr:colOff>38100</xdr:colOff>
      <xdr:row>55</xdr:row>
      <xdr:rowOff>165411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119532</xdr:rowOff>
    </xdr:from>
    <xdr:to>
      <xdr:col>41</xdr:col>
      <xdr:colOff>101600</xdr:colOff>
      <xdr:row>56</xdr:row>
      <xdr:rowOff>49682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66209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26588</xdr:rowOff>
    </xdr:from>
    <xdr:to>
      <xdr:col>36</xdr:col>
      <xdr:colOff>165100</xdr:colOff>
      <xdr:row>56</xdr:row>
      <xdr:rowOff>128188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144715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95058</xdr:rowOff>
    </xdr:from>
    <xdr:to>
      <xdr:col>55</xdr:col>
      <xdr:colOff>0</xdr:colOff>
      <xdr:row>73</xdr:row>
      <xdr:rowOff>111811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610908"/>
          <a:ext cx="8382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95058</xdr:rowOff>
    </xdr:from>
    <xdr:to>
      <xdr:col>50</xdr:col>
      <xdr:colOff>114300</xdr:colOff>
      <xdr:row>73</xdr:row>
      <xdr:rowOff>155277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610908"/>
          <a:ext cx="8890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75790</xdr:rowOff>
    </xdr:from>
    <xdr:to>
      <xdr:col>45</xdr:col>
      <xdr:colOff>177800</xdr:colOff>
      <xdr:row>73</xdr:row>
      <xdr:rowOff>155277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591640"/>
          <a:ext cx="889000" cy="7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75790</xdr:rowOff>
    </xdr:from>
    <xdr:to>
      <xdr:col>41</xdr:col>
      <xdr:colOff>50800</xdr:colOff>
      <xdr:row>75</xdr:row>
      <xdr:rowOff>36438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591640"/>
          <a:ext cx="889000" cy="30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61011</xdr:rowOff>
    </xdr:from>
    <xdr:to>
      <xdr:col>55</xdr:col>
      <xdr:colOff>50800</xdr:colOff>
      <xdr:row>73</xdr:row>
      <xdr:rowOff>162611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83888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4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44258</xdr:rowOff>
    </xdr:from>
    <xdr:to>
      <xdr:col>50</xdr:col>
      <xdr:colOff>165100</xdr:colOff>
      <xdr:row>73</xdr:row>
      <xdr:rowOff>145858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162385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104477</xdr:rowOff>
    </xdr:from>
    <xdr:to>
      <xdr:col>46</xdr:col>
      <xdr:colOff>38100</xdr:colOff>
      <xdr:row>74</xdr:row>
      <xdr:rowOff>34627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51154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3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24990</xdr:rowOff>
    </xdr:from>
    <xdr:to>
      <xdr:col>41</xdr:col>
      <xdr:colOff>101600</xdr:colOff>
      <xdr:row>73</xdr:row>
      <xdr:rowOff>126590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143117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3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157088</xdr:rowOff>
    </xdr:from>
    <xdr:to>
      <xdr:col>36</xdr:col>
      <xdr:colOff>165100</xdr:colOff>
      <xdr:row>75</xdr:row>
      <xdr:rowOff>87238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103765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64880</xdr:rowOff>
    </xdr:from>
    <xdr:to>
      <xdr:col>55</xdr:col>
      <xdr:colOff>0</xdr:colOff>
      <xdr:row>95</xdr:row>
      <xdr:rowOff>29172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009730"/>
          <a:ext cx="838200" cy="3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64880</xdr:rowOff>
    </xdr:from>
    <xdr:to>
      <xdr:col>50</xdr:col>
      <xdr:colOff>114300</xdr:colOff>
      <xdr:row>93</xdr:row>
      <xdr:rowOff>145461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009730"/>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145461</xdr:rowOff>
    </xdr:from>
    <xdr:to>
      <xdr:col>45</xdr:col>
      <xdr:colOff>177800</xdr:colOff>
      <xdr:row>94</xdr:row>
      <xdr:rowOff>30978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090311"/>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30978</xdr:rowOff>
    </xdr:from>
    <xdr:to>
      <xdr:col>41</xdr:col>
      <xdr:colOff>50800</xdr:colOff>
      <xdr:row>95</xdr:row>
      <xdr:rowOff>131471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147278"/>
          <a:ext cx="889000" cy="2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149822</xdr:rowOff>
    </xdr:from>
    <xdr:to>
      <xdr:col>55</xdr:col>
      <xdr:colOff>50800</xdr:colOff>
      <xdr:row>95</xdr:row>
      <xdr:rowOff>79972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14080</xdr:rowOff>
    </xdr:from>
    <xdr:to>
      <xdr:col>50</xdr:col>
      <xdr:colOff>165100</xdr:colOff>
      <xdr:row>93</xdr:row>
      <xdr:rowOff>115680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132207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3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94661</xdr:rowOff>
    </xdr:from>
    <xdr:to>
      <xdr:col>46</xdr:col>
      <xdr:colOff>38100</xdr:colOff>
      <xdr:row>94</xdr:row>
      <xdr:rowOff>24811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0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41338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8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151628</xdr:rowOff>
    </xdr:from>
    <xdr:to>
      <xdr:col>41</xdr:col>
      <xdr:colOff>101600</xdr:colOff>
      <xdr:row>94</xdr:row>
      <xdr:rowOff>81778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98305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87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80671</xdr:rowOff>
    </xdr:from>
    <xdr:to>
      <xdr:col>36</xdr:col>
      <xdr:colOff>165100</xdr:colOff>
      <xdr:row>96</xdr:row>
      <xdr:rowOff>10821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27348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116337</xdr:rowOff>
    </xdr:from>
    <xdr:to>
      <xdr:col>85</xdr:col>
      <xdr:colOff>127000</xdr:colOff>
      <xdr:row>37</xdr:row>
      <xdr:rowOff>53838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88537"/>
          <a:ext cx="8382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116337</xdr:rowOff>
    </xdr:from>
    <xdr:to>
      <xdr:col>81</xdr:col>
      <xdr:colOff>50800</xdr:colOff>
      <xdr:row>37</xdr:row>
      <xdr:rowOff>79441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88537"/>
          <a:ext cx="8890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58410</xdr:rowOff>
    </xdr:from>
    <xdr:to>
      <xdr:col>76</xdr:col>
      <xdr:colOff>114300</xdr:colOff>
      <xdr:row>37</xdr:row>
      <xdr:rowOff>79441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0206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58410</xdr:rowOff>
    </xdr:from>
    <xdr:to>
      <xdr:col>71</xdr:col>
      <xdr:colOff>177800</xdr:colOff>
      <xdr:row>37</xdr:row>
      <xdr:rowOff>139517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02060"/>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3038</xdr:rowOff>
    </xdr:from>
    <xdr:to>
      <xdr:col>85</xdr:col>
      <xdr:colOff>177800</xdr:colOff>
      <xdr:row>37</xdr:row>
      <xdr:rowOff>104638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152915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2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65537</xdr:rowOff>
    </xdr:from>
    <xdr:to>
      <xdr:col>81</xdr:col>
      <xdr:colOff>101600</xdr:colOff>
      <xdr:row>36</xdr:row>
      <xdr:rowOff>167137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158264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28641</xdr:rowOff>
    </xdr:from>
    <xdr:to>
      <xdr:col>76</xdr:col>
      <xdr:colOff>165100</xdr:colOff>
      <xdr:row>37</xdr:row>
      <xdr:rowOff>130241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121368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7610</xdr:rowOff>
    </xdr:from>
    <xdr:to>
      <xdr:col>72</xdr:col>
      <xdr:colOff>38100</xdr:colOff>
      <xdr:row>37</xdr:row>
      <xdr:rowOff>109210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100337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88717</xdr:rowOff>
    </xdr:from>
    <xdr:to>
      <xdr:col>67</xdr:col>
      <xdr:colOff>101600</xdr:colOff>
      <xdr:row>38</xdr:row>
      <xdr:rowOff>18867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35622</xdr:rowOff>
    </xdr:from>
    <xdr:to>
      <xdr:col>85</xdr:col>
      <xdr:colOff>127000</xdr:colOff>
      <xdr:row>58</xdr:row>
      <xdr:rowOff>24910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65372"/>
          <a:ext cx="838200" cy="5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35622</xdr:rowOff>
    </xdr:from>
    <xdr:to>
      <xdr:col>81</xdr:col>
      <xdr:colOff>50800</xdr:colOff>
      <xdr:row>55</xdr:row>
      <xdr:rowOff>54595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65372"/>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45174</xdr:rowOff>
    </xdr:from>
    <xdr:to>
      <xdr:col>76</xdr:col>
      <xdr:colOff>114300</xdr:colOff>
      <xdr:row>55</xdr:row>
      <xdr:rowOff>54595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132024"/>
          <a:ext cx="889000" cy="35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45174</xdr:rowOff>
    </xdr:from>
    <xdr:to>
      <xdr:col>71</xdr:col>
      <xdr:colOff>177800</xdr:colOff>
      <xdr:row>55</xdr:row>
      <xdr:rowOff>61437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132024"/>
          <a:ext cx="889000" cy="35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145560</xdr:rowOff>
    </xdr:from>
    <xdr:to>
      <xdr:col>85</xdr:col>
      <xdr:colOff>177800</xdr:colOff>
      <xdr:row>58</xdr:row>
      <xdr:rowOff>75710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60487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156272</xdr:rowOff>
    </xdr:from>
    <xdr:to>
      <xdr:col>81</xdr:col>
      <xdr:colOff>101600</xdr:colOff>
      <xdr:row>55</xdr:row>
      <xdr:rowOff>86422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3795</xdr:rowOff>
    </xdr:from>
    <xdr:to>
      <xdr:col>76</xdr:col>
      <xdr:colOff>165100</xdr:colOff>
      <xdr:row>55</xdr:row>
      <xdr:rowOff>105395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121922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165824</xdr:rowOff>
    </xdr:from>
    <xdr:to>
      <xdr:col>72</xdr:col>
      <xdr:colOff>38100</xdr:colOff>
      <xdr:row>53</xdr:row>
      <xdr:rowOff>95974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08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112501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8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10637</xdr:rowOff>
    </xdr:from>
    <xdr:to>
      <xdr:col>67</xdr:col>
      <xdr:colOff>101600</xdr:colOff>
      <xdr:row>55</xdr:row>
      <xdr:rowOff>112237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128764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98568</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118"/>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98568</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43118"/>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33319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7869"/>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102793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47768</xdr:rowOff>
    </xdr:from>
    <xdr:to>
      <xdr:col>81</xdr:col>
      <xdr:colOff>101600</xdr:colOff>
      <xdr:row>79</xdr:row>
      <xdr:rowOff>149368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140495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85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153969</xdr:rowOff>
    </xdr:from>
    <xdr:to>
      <xdr:col>67</xdr:col>
      <xdr:colOff>101600</xdr:colOff>
      <xdr:row>79</xdr:row>
      <xdr:rowOff>84119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100646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3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4883</xdr:rowOff>
    </xdr:from>
    <xdr:to>
      <xdr:col>85</xdr:col>
      <xdr:colOff>127000</xdr:colOff>
      <xdr:row>92</xdr:row>
      <xdr:rowOff>68892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577828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68892</xdr:rowOff>
    </xdr:from>
    <xdr:to>
      <xdr:col>81</xdr:col>
      <xdr:colOff>50800</xdr:colOff>
      <xdr:row>92</xdr:row>
      <xdr:rowOff>147453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842292"/>
          <a:ext cx="889000" cy="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147453</xdr:rowOff>
    </xdr:from>
    <xdr:to>
      <xdr:col>76</xdr:col>
      <xdr:colOff>114300</xdr:colOff>
      <xdr:row>92</xdr:row>
      <xdr:rowOff>169571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92085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164464</xdr:rowOff>
    </xdr:from>
    <xdr:to>
      <xdr:col>71</xdr:col>
      <xdr:colOff>177800</xdr:colOff>
      <xdr:row>92</xdr:row>
      <xdr:rowOff>169571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937864"/>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125533</xdr:rowOff>
    </xdr:from>
    <xdr:to>
      <xdr:col>85</xdr:col>
      <xdr:colOff>177800</xdr:colOff>
      <xdr:row>92</xdr:row>
      <xdr:rowOff>55683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7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148410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5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18092</xdr:rowOff>
    </xdr:from>
    <xdr:to>
      <xdr:col>81</xdr:col>
      <xdr:colOff>101600</xdr:colOff>
      <xdr:row>92</xdr:row>
      <xdr:rowOff>119692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7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136219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56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96653</xdr:rowOff>
    </xdr:from>
    <xdr:to>
      <xdr:col>76</xdr:col>
      <xdr:colOff>165100</xdr:colOff>
      <xdr:row>93</xdr:row>
      <xdr:rowOff>26803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8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43330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6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118771</xdr:rowOff>
    </xdr:from>
    <xdr:to>
      <xdr:col>72</xdr:col>
      <xdr:colOff>38100</xdr:colOff>
      <xdr:row>93</xdr:row>
      <xdr:rowOff>48921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8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65448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113664</xdr:rowOff>
    </xdr:from>
    <xdr:to>
      <xdr:col>67</xdr:col>
      <xdr:colOff>101600</xdr:colOff>
      <xdr:row>93</xdr:row>
      <xdr:rowOff>43814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8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60341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6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■衛生費：衛生費全体では類似団体を常に下回っており、今後も計画的な事業の執行により、類似団体平均を下回るよう努める。 ■農林水産業費：漁港関連道整備事業に続いて、海洋深層水取水施設整備事業の進捗により増加傾向であり、類似団体の中で最も増高している。 ■商工費：近年は観光環境の整備、企業誘致・規模拡大などより、類似団体平均を大きく上回っている。 ■土木費：社会資本整備総合交付金等を活用した道路整備などの進捗により、類似団体平均を上回っている。 ■教育費：年次的に進めてきた学校の改修や多目的施設整備などを終えたことから、類似団体を下回った。 ■公債費：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％台で推移しており、安定して繰越金がある状態である。</a:t>
          </a:r>
        </a:p>
        <a:p>
          <a:r>
            <a:rPr kumimoji="1" lang="ja-JP" altLang="en-US" sz="1400">
              <a:latin typeface="ＭＳ ゴシック" pitchFamily="49" charset="-128"/>
              <a:ea typeface="ＭＳ ゴシック" pitchFamily="49" charset="-128"/>
            </a:rPr>
            <a:t>　また財政調整基金残高も安定しており、基金を取り崩すことなく財政運営が行えている。今後もこの傾向を堅持していく。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全会計において黒字であり、赤字会計は存在していない。会計独立の原則にのっとって事業が行えている。</a:t>
          </a:r>
        </a:p>
        <a:p>
          <a:r>
            <a:rPr kumimoji="1" lang="ja-JP" altLang="en-US" sz="1400">
              <a:latin typeface="ＭＳ ゴシック" pitchFamily="49" charset="-128"/>
              <a:ea typeface="ＭＳ ゴシック" pitchFamily="49" charset="-128"/>
            </a:rPr>
            <a:t>　一般会計においては黒字額はほぼ同水準で安定しているが、国民健康保険特別会計では医療給付費の伸び等により黒字額が大きく変動しているところである。医療費の変動については不透明な部分もあるが、医療給付費抑制のため意識啓発事業にも取り組んでおり、引き続き継続していく。下水道特別会計においては、基金の取り崩しなく４年度決算を行ったことから、黒字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12759672</v>
      </c>
      <c r="BO4" s="371"/>
      <c r="BP4" s="371"/>
      <c r="BQ4" s="371"/>
      <c r="BR4" s="371"/>
      <c r="BS4" s="371"/>
      <c r="BT4" s="371"/>
      <c r="BU4" s="372"/>
      <c r="BV4" s="370">
        <v>13999673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5.8</v>
      </c>
      <c r="CU4" s="377"/>
      <c r="CV4" s="377"/>
      <c r="CW4" s="377"/>
      <c r="CX4" s="377"/>
      <c r="CY4" s="377"/>
      <c r="CZ4" s="377"/>
      <c r="DA4" s="378"/>
      <c r="DB4" s="376">
        <v>6.1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12263644</v>
      </c>
      <c r="BO5" s="408"/>
      <c r="BP5" s="408"/>
      <c r="BQ5" s="408"/>
      <c r="BR5" s="408"/>
      <c r="BS5" s="408"/>
      <c r="BT5" s="408"/>
      <c r="BU5" s="409"/>
      <c r="BV5" s="407">
        <v>13515533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85.9</v>
      </c>
      <c r="CU5" s="405"/>
      <c r="CV5" s="405"/>
      <c r="CW5" s="405"/>
      <c r="CX5" s="405"/>
      <c r="CY5" s="405"/>
      <c r="CZ5" s="405"/>
      <c r="DA5" s="406"/>
      <c r="DB5" s="404">
        <v>81.3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496028</v>
      </c>
      <c r="BO6" s="408"/>
      <c r="BP6" s="408"/>
      <c r="BQ6" s="408"/>
      <c r="BR6" s="408"/>
      <c r="BS6" s="408"/>
      <c r="BT6" s="408"/>
      <c r="BU6" s="409"/>
      <c r="BV6" s="407">
        <v>484140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87.4</v>
      </c>
      <c r="CU6" s="445"/>
      <c r="CV6" s="445"/>
      <c r="CW6" s="445"/>
      <c r="CX6" s="445"/>
      <c r="CY6" s="445"/>
      <c r="CZ6" s="445"/>
      <c r="DA6" s="446"/>
      <c r="DB6" s="444">
        <v>85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85897</v>
      </c>
      <c r="BO7" s="408"/>
      <c r="BP7" s="408"/>
      <c r="BQ7" s="408"/>
      <c r="BR7" s="408"/>
      <c r="BS7" s="408"/>
      <c r="BT7" s="408"/>
      <c r="BU7" s="409"/>
      <c r="BV7" s="407">
        <v>29570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7066150</v>
      </c>
      <c r="CU7" s="408"/>
      <c r="CV7" s="408"/>
      <c r="CW7" s="408"/>
      <c r="CX7" s="408"/>
      <c r="CY7" s="408"/>
      <c r="CZ7" s="408"/>
      <c r="DA7" s="409"/>
      <c r="DB7" s="407">
        <v>7398515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410131</v>
      </c>
      <c r="BO8" s="408"/>
      <c r="BP8" s="408"/>
      <c r="BQ8" s="408"/>
      <c r="BR8" s="408"/>
      <c r="BS8" s="408"/>
      <c r="BT8" s="408"/>
      <c r="BU8" s="409"/>
      <c r="BV8" s="407">
        <v>454570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23839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-44439</v>
      </c>
      <c r="BO9" s="408"/>
      <c r="BP9" s="408"/>
      <c r="BQ9" s="408"/>
      <c r="BR9" s="408"/>
      <c r="BS9" s="408"/>
      <c r="BT9" s="408"/>
      <c r="BU9" s="409"/>
      <c r="BV9" s="407">
        <v>-45276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16.8</v>
      </c>
      <c r="CU9" s="405"/>
      <c r="CV9" s="405"/>
      <c r="CW9" s="405"/>
      <c r="CX9" s="405"/>
      <c r="CY9" s="405"/>
      <c r="CZ9" s="405"/>
      <c r="DA9" s="406"/>
      <c r="DB9" s="404">
        <v>15.5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25335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448</v>
      </c>
      <c r="BO10" s="408"/>
      <c r="BP10" s="408"/>
      <c r="BQ10" s="408"/>
      <c r="BR10" s="408"/>
      <c r="BS10" s="408"/>
      <c r="BT10" s="408"/>
      <c r="BU10" s="409"/>
      <c r="BV10" s="407">
        <v>40502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23136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22704</v>
      </c>
      <c r="S13" s="492"/>
      <c r="T13" s="492"/>
      <c r="U13" s="492"/>
      <c r="V13" s="493"/>
      <c r="W13" s="423" t="s">
        <v>143</v>
      </c>
      <c r="X13" s="424"/>
      <c r="Y13" s="424"/>
      <c r="Z13" s="424"/>
      <c r="AA13" s="424"/>
      <c r="AB13" s="414"/>
      <c r="AC13" s="458">
        <v>713</v>
      </c>
      <c r="AD13" s="459"/>
      <c r="AE13" s="459"/>
      <c r="AF13" s="459"/>
      <c r="AG13" s="501"/>
      <c r="AH13" s="458">
        <v>883</v>
      </c>
      <c r="AI13" s="459"/>
      <c r="AJ13" s="459"/>
      <c r="AK13" s="459"/>
      <c r="AL13" s="460"/>
      <c r="AM13" s="436" t="s">
        <v>144</v>
      </c>
      <c r="AN13" s="437"/>
      <c r="AO13" s="437"/>
      <c r="AP13" s="437"/>
      <c r="AQ13" s="437"/>
      <c r="AR13" s="437"/>
      <c r="AS13" s="437"/>
      <c r="AT13" s="438"/>
      <c r="AU13" s="439" t="s">
        <v>138</v>
      </c>
      <c r="AV13" s="440"/>
      <c r="AW13" s="440"/>
      <c r="AX13" s="440"/>
      <c r="AY13" s="441" t="s">
        <v>145</v>
      </c>
      <c r="AZ13" s="442"/>
      <c r="BA13" s="442"/>
      <c r="BB13" s="442"/>
      <c r="BC13" s="442"/>
      <c r="BD13" s="442"/>
      <c r="BE13" s="442"/>
      <c r="BF13" s="442"/>
      <c r="BG13" s="442"/>
      <c r="BH13" s="442"/>
      <c r="BI13" s="442"/>
      <c r="BJ13" s="442"/>
      <c r="BK13" s="442"/>
      <c r="BL13" s="442"/>
      <c r="BM13" s="443"/>
      <c r="BN13" s="407">
        <v>-43991</v>
      </c>
      <c r="BO13" s="408"/>
      <c r="BP13" s="408"/>
      <c r="BQ13" s="408"/>
      <c r="BR13" s="408"/>
      <c r="BS13" s="408"/>
      <c r="BT13" s="408"/>
      <c r="BU13" s="409"/>
      <c r="BV13" s="407">
        <v>-4774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14.6</v>
      </c>
      <c r="CU13" s="405"/>
      <c r="CV13" s="405"/>
      <c r="CW13" s="405"/>
      <c r="CX13" s="405"/>
      <c r="CY13" s="405"/>
      <c r="CZ13" s="405"/>
      <c r="DA13" s="406"/>
      <c r="DB13" s="404">
        <v>14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23576</v>
      </c>
      <c r="S14" s="492"/>
      <c r="T14" s="492"/>
      <c r="U14" s="492"/>
      <c r="V14" s="493"/>
      <c r="W14" s="397"/>
      <c r="X14" s="398"/>
      <c r="Y14" s="398"/>
      <c r="Z14" s="398"/>
      <c r="AA14" s="398"/>
      <c r="AB14" s="387"/>
      <c r="AC14" s="494">
        <v>5.9</v>
      </c>
      <c r="AD14" s="495"/>
      <c r="AE14" s="495"/>
      <c r="AF14" s="495"/>
      <c r="AG14" s="496"/>
      <c r="AH14" s="494">
        <v>6.8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10.9</v>
      </c>
      <c r="CU14" s="506"/>
      <c r="CV14" s="506"/>
      <c r="CW14" s="506"/>
      <c r="CX14" s="506"/>
      <c r="CY14" s="506"/>
      <c r="CZ14" s="506"/>
      <c r="DA14" s="507"/>
      <c r="DB14" s="505">
        <v>14.2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23139</v>
      </c>
      <c r="S15" s="492"/>
      <c r="T15" s="492"/>
      <c r="U15" s="492"/>
      <c r="V15" s="493"/>
      <c r="W15" s="423" t="s">
        <v>150</v>
      </c>
      <c r="X15" s="424"/>
      <c r="Y15" s="424"/>
      <c r="Z15" s="424"/>
      <c r="AA15" s="424"/>
      <c r="AB15" s="414"/>
      <c r="AC15" s="458">
        <v>4978</v>
      </c>
      <c r="AD15" s="459"/>
      <c r="AE15" s="459"/>
      <c r="AF15" s="459"/>
      <c r="AG15" s="501"/>
      <c r="AH15" s="458">
        <v>5387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3206619</v>
      </c>
      <c r="BO15" s="371"/>
      <c r="BP15" s="371"/>
      <c r="BQ15" s="371"/>
      <c r="BR15" s="371"/>
      <c r="BS15" s="371"/>
      <c r="BT15" s="371"/>
      <c r="BU15" s="372"/>
      <c r="BV15" s="370">
        <v>3135497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41.2</v>
      </c>
      <c r="AD16" s="495"/>
      <c r="AE16" s="495"/>
      <c r="AF16" s="495"/>
      <c r="AG16" s="496"/>
      <c r="AH16" s="494">
        <v>41.3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6212897</v>
      </c>
      <c r="BO16" s="408"/>
      <c r="BP16" s="408"/>
      <c r="BQ16" s="408"/>
      <c r="BR16" s="408"/>
      <c r="BS16" s="408"/>
      <c r="BT16" s="408"/>
      <c r="BU16" s="409"/>
      <c r="BV16" s="407">
        <v>6162091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6379</v>
      </c>
      <c r="AD17" s="459"/>
      <c r="AE17" s="459"/>
      <c r="AF17" s="459"/>
      <c r="AG17" s="501"/>
      <c r="AH17" s="458">
        <v>6786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4005432</v>
      </c>
      <c r="BO17" s="408"/>
      <c r="BP17" s="408"/>
      <c r="BQ17" s="408"/>
      <c r="BR17" s="408"/>
      <c r="BS17" s="408"/>
      <c r="BT17" s="408"/>
      <c r="BU17" s="409"/>
      <c r="BV17" s="407">
        <v>3916524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71.25</v>
      </c>
      <c r="M18" s="531"/>
      <c r="N18" s="531"/>
      <c r="O18" s="531"/>
      <c r="P18" s="531"/>
      <c r="Q18" s="531"/>
      <c r="R18" s="532"/>
      <c r="S18" s="532"/>
      <c r="T18" s="532"/>
      <c r="U18" s="532"/>
      <c r="V18" s="533"/>
      <c r="W18" s="425"/>
      <c r="X18" s="426"/>
      <c r="Y18" s="426"/>
      <c r="Z18" s="426"/>
      <c r="AA18" s="426"/>
      <c r="AB18" s="417"/>
      <c r="AC18" s="534">
        <v>52.9</v>
      </c>
      <c r="AD18" s="535"/>
      <c r="AE18" s="535"/>
      <c r="AF18" s="535"/>
      <c r="AG18" s="536"/>
      <c r="AH18" s="534">
        <v>52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6316473</v>
      </c>
      <c r="BO18" s="408"/>
      <c r="BP18" s="408"/>
      <c r="BQ18" s="408"/>
      <c r="BR18" s="408"/>
      <c r="BS18" s="408"/>
      <c r="BT18" s="408"/>
      <c r="BU18" s="409"/>
      <c r="BV18" s="407">
        <v>6165021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335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8486015</v>
      </c>
      <c r="BO19" s="408"/>
      <c r="BP19" s="408"/>
      <c r="BQ19" s="408"/>
      <c r="BR19" s="408"/>
      <c r="BS19" s="408"/>
      <c r="BT19" s="408"/>
      <c r="BU19" s="409"/>
      <c r="BV19" s="407">
        <v>8913944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8699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13462875</v>
      </c>
      <c r="BO22" s="371"/>
      <c r="BP22" s="371"/>
      <c r="BQ22" s="371"/>
      <c r="BR22" s="371"/>
      <c r="BS22" s="371"/>
      <c r="BT22" s="371"/>
      <c r="BU22" s="372"/>
      <c r="BV22" s="370">
        <v>13558856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10131791</v>
      </c>
      <c r="BO23" s="408"/>
      <c r="BP23" s="408"/>
      <c r="BQ23" s="408"/>
      <c r="BR23" s="408"/>
      <c r="BS23" s="408"/>
      <c r="BT23" s="408"/>
      <c r="BU23" s="409"/>
      <c r="BV23" s="407">
        <v>9648619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8220</v>
      </c>
      <c r="R24" s="459"/>
      <c r="S24" s="459"/>
      <c r="T24" s="459"/>
      <c r="U24" s="459"/>
      <c r="V24" s="501"/>
      <c r="W24" s="553"/>
      <c r="X24" s="554"/>
      <c r="Y24" s="555"/>
      <c r="Z24" s="457" t="s">
        <v>175</v>
      </c>
      <c r="AA24" s="437"/>
      <c r="AB24" s="437"/>
      <c r="AC24" s="437"/>
      <c r="AD24" s="437"/>
      <c r="AE24" s="437"/>
      <c r="AF24" s="437"/>
      <c r="AG24" s="438"/>
      <c r="AH24" s="458">
        <v>238</v>
      </c>
      <c r="AI24" s="459"/>
      <c r="AJ24" s="459"/>
      <c r="AK24" s="459"/>
      <c r="AL24" s="501"/>
      <c r="AM24" s="458">
        <v>639268</v>
      </c>
      <c r="AN24" s="459"/>
      <c r="AO24" s="459"/>
      <c r="AP24" s="459"/>
      <c r="AQ24" s="459"/>
      <c r="AR24" s="501"/>
      <c r="AS24" s="458">
        <v>2686</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8601047</v>
      </c>
      <c r="BO24" s="408"/>
      <c r="BP24" s="408"/>
      <c r="BQ24" s="408"/>
      <c r="BR24" s="408"/>
      <c r="BS24" s="408"/>
      <c r="BT24" s="408"/>
      <c r="BU24" s="409"/>
      <c r="BV24" s="407">
        <v>8392330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6730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179</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294748</v>
      </c>
      <c r="BO25" s="371"/>
      <c r="BP25" s="371"/>
      <c r="BQ25" s="371"/>
      <c r="BR25" s="371"/>
      <c r="BS25" s="371"/>
      <c r="BT25" s="371"/>
      <c r="BU25" s="372"/>
      <c r="BV25" s="370">
        <v>437087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6160</v>
      </c>
      <c r="R26" s="459"/>
      <c r="S26" s="459"/>
      <c r="T26" s="459"/>
      <c r="U26" s="459"/>
      <c r="V26" s="501"/>
      <c r="W26" s="553"/>
      <c r="X26" s="554"/>
      <c r="Y26" s="555"/>
      <c r="Z26" s="457" t="s">
        <v>182</v>
      </c>
      <c r="AA26" s="559"/>
      <c r="AB26" s="559"/>
      <c r="AC26" s="559"/>
      <c r="AD26" s="559"/>
      <c r="AE26" s="559"/>
      <c r="AF26" s="559"/>
      <c r="AG26" s="560"/>
      <c r="AH26" s="458">
        <v>29</v>
      </c>
      <c r="AI26" s="459"/>
      <c r="AJ26" s="459"/>
      <c r="AK26" s="459"/>
      <c r="AL26" s="501"/>
      <c r="AM26" s="458">
        <v>62176</v>
      </c>
      <c r="AN26" s="459"/>
      <c r="AO26" s="459"/>
      <c r="AP26" s="459"/>
      <c r="AQ26" s="459"/>
      <c r="AR26" s="501"/>
      <c r="AS26" s="458">
        <v>2144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3620</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132</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378554</v>
      </c>
      <c r="BO27" s="527"/>
      <c r="BP27" s="527"/>
      <c r="BQ27" s="527"/>
      <c r="BR27" s="527"/>
      <c r="BS27" s="527"/>
      <c r="BT27" s="527"/>
      <c r="BU27" s="528"/>
      <c r="BV27" s="526">
        <v>378546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3140</v>
      </c>
      <c r="R28" s="459"/>
      <c r="S28" s="459"/>
      <c r="T28" s="459"/>
      <c r="U28" s="459"/>
      <c r="V28" s="501"/>
      <c r="W28" s="553"/>
      <c r="X28" s="554"/>
      <c r="Y28" s="555"/>
      <c r="Z28" s="457" t="s">
        <v>189</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1667968</v>
      </c>
      <c r="BO28" s="371"/>
      <c r="BP28" s="371"/>
      <c r="BQ28" s="371"/>
      <c r="BR28" s="371"/>
      <c r="BS28" s="371"/>
      <c r="BT28" s="371"/>
      <c r="BU28" s="372"/>
      <c r="BV28" s="370">
        <v>1667520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12</v>
      </c>
      <c r="M29" s="459"/>
      <c r="N29" s="459"/>
      <c r="O29" s="459"/>
      <c r="P29" s="501"/>
      <c r="Q29" s="458">
        <v>2940</v>
      </c>
      <c r="R29" s="459"/>
      <c r="S29" s="459"/>
      <c r="T29" s="459"/>
      <c r="U29" s="459"/>
      <c r="V29" s="501"/>
      <c r="W29" s="556"/>
      <c r="X29" s="557"/>
      <c r="Y29" s="558"/>
      <c r="Z29" s="457" t="s">
        <v>192</v>
      </c>
      <c r="AA29" s="437"/>
      <c r="AB29" s="437"/>
      <c r="AC29" s="437"/>
      <c r="AD29" s="437"/>
      <c r="AE29" s="437"/>
      <c r="AF29" s="437"/>
      <c r="AG29" s="438"/>
      <c r="AH29" s="458">
        <v>238</v>
      </c>
      <c r="AI29" s="459"/>
      <c r="AJ29" s="459"/>
      <c r="AK29" s="459"/>
      <c r="AL29" s="501"/>
      <c r="AM29" s="458">
        <v>639268</v>
      </c>
      <c r="AN29" s="459"/>
      <c r="AO29" s="459"/>
      <c r="AP29" s="459"/>
      <c r="AQ29" s="459"/>
      <c r="AR29" s="501"/>
      <c r="AS29" s="458">
        <v>2686</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2952785</v>
      </c>
      <c r="BO29" s="408"/>
      <c r="BP29" s="408"/>
      <c r="BQ29" s="408"/>
      <c r="BR29" s="408"/>
      <c r="BS29" s="408"/>
      <c r="BT29" s="408"/>
      <c r="BU29" s="409"/>
      <c r="BV29" s="407">
        <v>2782655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95.4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1997173</v>
      </c>
      <c r="BO30" s="527"/>
      <c r="BP30" s="527"/>
      <c r="BQ30" s="527"/>
      <c r="BR30" s="527"/>
      <c r="BS30" s="527"/>
      <c r="BT30" s="527"/>
      <c r="BU30" s="528"/>
      <c r="BV30" s="526">
        <v>2049126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203</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203</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入善町国民健康保険特別会計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IF('各会計、関係団体の財政状況及び健全化判断比率'!B30="","",'各会計、関係団体の財政状況及び健全化判断比率'!B30)</f>
        <v>下水道特別会計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新川広域圏事務組合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入善町文化振興財団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入善町育英奨学資金特別会計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入善町後期高齢者医療特別会計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IF('各会計、関係団体の財政状況及び健全化判断比率'!B31="","",'各会計、関係団体の財政状況及び健全化判断比率'!B31)</f>
        <v>簡易水道特別会計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新川地域介護保険・ケーブルテレビ事業組合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入善町体育協会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　一般会計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入善町農業公社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　介護保険事業特別会計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入善里山観光開発株式会社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　CATV事業特別会計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富山県後期高齢者医療連合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　後期高齢者医療事業特別会計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富山県市町村会館管理組合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富山県市町村総合事務組合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acvIOyydpL2StDdmdtbcmLyAPC/s376INZNQsYZol6tCgFBWG2YyF2y4k+wqvrlA4laKStq4+4/P5TGxG0y3g==" saltValue="g/2VEruPj2sKcTpOZzJs4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1" t="s">
        <v>563</v>
      </c>
      <c r="D34" s="1151"/>
      <c r="E34" s="1152"/>
      <c r="F34" s="32">
        <v>5.58</v>
      </c>
      <c r="G34" s="33">
        <v>5.77</v>
      </c>
      <c r="H34" s="33">
        <v>6.98</v>
      </c>
      <c r="I34" s="33">
        <v>6.1</v>
      </c>
      <c r="J34" s="34">
        <v>5.75</v>
      </c>
      <c r="K34" s="22"/>
      <c r="L34" s="22"/>
      <c r="M34" s="22"/>
      <c r="N34" s="22"/>
      <c r="O34" s="22"/>
      <c r="P34" s="22"/>
    </row>
    <row r="35" spans="1:16" ht="39" customHeight="1" x14ac:dyDescent="0.2">
      <c r="A35" s="22"/>
      <c r="B35" s="35"/>
      <c r="C35" s="1145" t="s">
        <v>564</v>
      </c>
      <c r="D35" s="1146"/>
      <c r="E35" s="1147"/>
      <c r="F35" s="36">
        <v>1.33</v>
      </c>
      <c r="G35" s="37">
        <v>0.86</v>
      </c>
      <c r="H35" s="37">
        <v>1.0900000000000001</v>
      </c>
      <c r="I35" s="37">
        <v>0.89</v>
      </c>
      <c r="J35" s="38">
        <v>0.65</v>
      </c>
      <c r="K35" s="22"/>
      <c r="L35" s="22"/>
      <c r="M35" s="22"/>
      <c r="N35" s="22"/>
      <c r="O35" s="22"/>
      <c r="P35" s="22"/>
    </row>
    <row r="36" spans="1:16" ht="39" customHeight="1" x14ac:dyDescent="0.2">
      <c r="A36" s="22"/>
      <c r="B36" s="35"/>
      <c r="C36" s="1145" t="s">
        <v>565</v>
      </c>
      <c r="D36" s="1146"/>
      <c r="E36" s="1147"/>
      <c r="F36" s="36">
        <v>0.91</v>
      </c>
      <c r="G36" s="37">
        <v>0.52</v>
      </c>
      <c r="H36" s="37">
        <v>0.13</v>
      </c>
      <c r="I36" s="37">
        <v>0.8</v>
      </c>
      <c r="J36" s="38">
        <v>0.19</v>
      </c>
      <c r="K36" s="22"/>
      <c r="L36" s="22"/>
      <c r="M36" s="22"/>
      <c r="N36" s="22"/>
      <c r="O36" s="22"/>
      <c r="P36" s="22"/>
    </row>
    <row r="37" spans="1:16" ht="39" customHeight="1" x14ac:dyDescent="0.2">
      <c r="A37" s="22"/>
      <c r="B37" s="35"/>
      <c r="C37" s="1145" t="s">
        <v>566</v>
      </c>
      <c r="D37" s="1146"/>
      <c r="E37" s="1147"/>
      <c r="F37" s="36">
        <v>0.01</v>
      </c>
      <c r="G37" s="37">
        <v>0.01</v>
      </c>
      <c r="H37" s="37">
        <v>0.11</v>
      </c>
      <c r="I37" s="37">
        <v>0.06</v>
      </c>
      <c r="J37" s="38">
        <v>7.0000000000000007E-2</v>
      </c>
      <c r="K37" s="22"/>
      <c r="L37" s="22"/>
      <c r="M37" s="22"/>
      <c r="N37" s="22"/>
      <c r="O37" s="22"/>
      <c r="P37" s="22"/>
    </row>
    <row r="38" spans="1:16" ht="39" customHeight="1" x14ac:dyDescent="0.2">
      <c r="A38" s="22"/>
      <c r="B38" s="35"/>
      <c r="C38" s="1145" t="s">
        <v>567</v>
      </c>
      <c r="D38" s="1146"/>
      <c r="E38" s="1147"/>
      <c r="F38" s="36">
        <v>0.02</v>
      </c>
      <c r="G38" s="37">
        <v>0.02</v>
      </c>
      <c r="H38" s="37">
        <v>0.03</v>
      </c>
      <c r="I38" s="37">
        <v>0.04</v>
      </c>
      <c r="J38" s="38">
        <v>0.05</v>
      </c>
      <c r="K38" s="22"/>
      <c r="L38" s="22"/>
      <c r="M38" s="22"/>
      <c r="N38" s="22"/>
      <c r="O38" s="22"/>
      <c r="P38" s="22"/>
    </row>
    <row r="39" spans="1:16" ht="39" customHeight="1" x14ac:dyDescent="0.2">
      <c r="A39" s="22"/>
      <c r="B39" s="35"/>
      <c r="C39" s="1145" t="s">
        <v>568</v>
      </c>
      <c r="D39" s="1146"/>
      <c r="E39" s="1147"/>
      <c r="F39" s="36">
        <v>0.03</v>
      </c>
      <c r="G39" s="37">
        <v>0.01</v>
      </c>
      <c r="H39" s="37">
        <v>0</v>
      </c>
      <c r="I39" s="37">
        <v>0.01</v>
      </c>
      <c r="J39" s="38">
        <v>0.01</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570</v>
      </c>
      <c r="D43" s="1149"/>
      <c r="E43" s="1150"/>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S/CZVdam3VxEGpqz0vbBqdcN1v7Hk6/7dSLO0XsrRB44yZ/OONjQg+nCp1X6HJmSCO9vwxBb2vdBEeEBAVvuw==" saltValue="Q+PmLtHt8m7+ZEqh5HoR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1410</v>
      </c>
      <c r="L45" s="60">
        <v>1382</v>
      </c>
      <c r="M45" s="60">
        <v>1387</v>
      </c>
      <c r="N45" s="60">
        <v>1455</v>
      </c>
      <c r="O45" s="61">
        <v>1506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2">
      <c r="A48" s="48"/>
      <c r="B48" s="1155"/>
      <c r="C48" s="1156"/>
      <c r="D48" s="62"/>
      <c r="E48" s="1161" t="s">
        <v>15</v>
      </c>
      <c r="F48" s="1161"/>
      <c r="G48" s="1161"/>
      <c r="H48" s="1161"/>
      <c r="I48" s="1161"/>
      <c r="J48" s="1162"/>
      <c r="K48" s="63">
        <v>471</v>
      </c>
      <c r="L48" s="64">
        <v>450</v>
      </c>
      <c r="M48" s="64">
        <v>447</v>
      </c>
      <c r="N48" s="64">
        <v>442</v>
      </c>
      <c r="O48" s="65">
        <v>451</v>
      </c>
      <c r="P48" s="48"/>
      <c r="Q48" s="48"/>
      <c r="R48" s="48"/>
      <c r="S48" s="48"/>
      <c r="T48" s="48"/>
      <c r="U48" s="48"/>
    </row>
    <row r="49" spans="1:21" ht="30.75" customHeight="1" x14ac:dyDescent="0.2">
      <c r="A49" s="48"/>
      <c r="B49" s="1155"/>
      <c r="C49" s="1156"/>
      <c r="D49" s="62"/>
      <c r="E49" s="1161" t="s">
        <v>16</v>
      </c>
      <c r="F49" s="1161"/>
      <c r="G49" s="1161"/>
      <c r="H49" s="1161"/>
      <c r="I49" s="1161"/>
      <c r="J49" s="1162"/>
      <c r="K49" s="63">
        <v>109</v>
      </c>
      <c r="L49" s="64">
        <v>104</v>
      </c>
      <c r="M49" s="64">
        <v>97</v>
      </c>
      <c r="N49" s="64">
        <v>102</v>
      </c>
      <c r="O49" s="65">
        <v>102</v>
      </c>
      <c r="P49" s="48"/>
      <c r="Q49" s="48"/>
      <c r="R49" s="48"/>
      <c r="S49" s="48"/>
      <c r="T49" s="48"/>
      <c r="U49" s="48"/>
    </row>
    <row r="50" spans="1:21" ht="30.75" customHeight="1" x14ac:dyDescent="0.2">
      <c r="A50" s="48"/>
      <c r="B50" s="1155"/>
      <c r="C50" s="1156"/>
      <c r="D50" s="62"/>
      <c r="E50" s="1161" t="s">
        <v>17</v>
      </c>
      <c r="F50" s="1161"/>
      <c r="G50" s="1161"/>
      <c r="H50" s="1161"/>
      <c r="I50" s="1161"/>
      <c r="J50" s="1162"/>
      <c r="K50" s="63">
        <v>31</v>
      </c>
      <c r="L50" s="64">
        <v>31</v>
      </c>
      <c r="M50" s="64">
        <v>31</v>
      </c>
      <c r="N50" s="64">
        <v>18</v>
      </c>
      <c r="O50" s="65">
        <v>18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1225</v>
      </c>
      <c r="L52" s="64">
        <v>1147</v>
      </c>
      <c r="M52" s="64">
        <v>1138</v>
      </c>
      <c r="N52" s="64">
        <v>1110</v>
      </c>
      <c r="O52" s="65">
        <v>1106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796</v>
      </c>
      <c r="L53" s="69">
        <v>820</v>
      </c>
      <c r="M53" s="69">
        <v>824</v>
      </c>
      <c r="N53" s="69">
        <v>907</v>
      </c>
      <c r="O53" s="70">
        <v>971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m4XBr8CU6I//T6gi4WgAIy33PTJ/mAh9DzNnGtx5yLP8XcJSkq9pkc2a7vqjkPSLn+hraQeSllKmopnyFIBbw==" saltValue="1GGyWseGh319zkQp0sJp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84" t="s">
        <v>32</v>
      </c>
      <c r="C41" s="1185"/>
      <c r="D41" s="105"/>
      <c r="E41" s="1190" t="s">
        <v>33</v>
      </c>
      <c r="F41" s="1190"/>
      <c r="G41" s="1190"/>
      <c r="H41" s="1191"/>
      <c r="I41" s="355">
        <v>12933</v>
      </c>
      <c r="J41" s="356">
        <v>13645</v>
      </c>
      <c r="K41" s="356">
        <v>13429</v>
      </c>
      <c r="L41" s="356">
        <v>13559</v>
      </c>
      <c r="M41" s="357">
        <v>13463</v>
      </c>
    </row>
    <row r="42" spans="2:13" ht="27.75" customHeight="1" x14ac:dyDescent="0.2">
      <c r="B42" s="1186"/>
      <c r="C42" s="1187"/>
      <c r="D42" s="106"/>
      <c r="E42" s="1192" t="s">
        <v>34</v>
      </c>
      <c r="F42" s="1192"/>
      <c r="G42" s="1192"/>
      <c r="H42" s="1193"/>
      <c r="I42" s="358">
        <v>144</v>
      </c>
      <c r="J42" s="359">
        <v>113</v>
      </c>
      <c r="K42" s="359">
        <v>82</v>
      </c>
      <c r="L42" s="359">
        <v>65</v>
      </c>
      <c r="M42" s="360">
        <v>47</v>
      </c>
    </row>
    <row r="43" spans="2:13" ht="27.75" customHeight="1" x14ac:dyDescent="0.2">
      <c r="B43" s="1186"/>
      <c r="C43" s="1187"/>
      <c r="D43" s="106"/>
      <c r="E43" s="1192" t="s">
        <v>35</v>
      </c>
      <c r="F43" s="1192"/>
      <c r="G43" s="1192"/>
      <c r="H43" s="1193"/>
      <c r="I43" s="358">
        <v>9453</v>
      </c>
      <c r="J43" s="359">
        <v>9154</v>
      </c>
      <c r="K43" s="359">
        <v>8422</v>
      </c>
      <c r="L43" s="359">
        <v>8025</v>
      </c>
      <c r="M43" s="360">
        <v>7703</v>
      </c>
    </row>
    <row r="44" spans="2:13" ht="27.75" customHeight="1" x14ac:dyDescent="0.2">
      <c r="B44" s="1186"/>
      <c r="C44" s="1187"/>
      <c r="D44" s="106"/>
      <c r="E44" s="1192" t="s">
        <v>36</v>
      </c>
      <c r="F44" s="1192"/>
      <c r="G44" s="1192"/>
      <c r="H44" s="1193"/>
      <c r="I44" s="358">
        <v>770</v>
      </c>
      <c r="J44" s="359">
        <v>668</v>
      </c>
      <c r="K44" s="359">
        <v>573</v>
      </c>
      <c r="L44" s="359">
        <v>573</v>
      </c>
      <c r="M44" s="360">
        <v>672</v>
      </c>
    </row>
    <row r="45" spans="2:13" ht="27.75" customHeight="1" x14ac:dyDescent="0.2">
      <c r="B45" s="1186"/>
      <c r="C45" s="1187"/>
      <c r="D45" s="106"/>
      <c r="E45" s="1192" t="s">
        <v>37</v>
      </c>
      <c r="F45" s="1192"/>
      <c r="G45" s="1192"/>
      <c r="H45" s="1193"/>
      <c r="I45" s="358">
        <v>1268</v>
      </c>
      <c r="J45" s="359">
        <v>1175</v>
      </c>
      <c r="K45" s="359">
        <v>1139</v>
      </c>
      <c r="L45" s="359">
        <v>1085</v>
      </c>
      <c r="M45" s="360">
        <v>1046</v>
      </c>
    </row>
    <row r="46" spans="2:13" ht="27.75" customHeight="1" x14ac:dyDescent="0.2">
      <c r="B46" s="1186"/>
      <c r="C46" s="1187"/>
      <c r="D46" s="107"/>
      <c r="E46" s="1192" t="s">
        <v>38</v>
      </c>
      <c r="F46" s="1192"/>
      <c r="G46" s="1192"/>
      <c r="H46" s="1193"/>
      <c r="I46" s="358" t="s">
        <v>513</v>
      </c>
      <c r="J46" s="359" t="s">
        <v>513</v>
      </c>
      <c r="K46" s="359" t="s">
        <v>513</v>
      </c>
      <c r="L46" s="359" t="s">
        <v>513</v>
      </c>
      <c r="M46" s="360" t="s">
        <v>513</v>
      </c>
    </row>
    <row r="47" spans="2:13" ht="27.75" customHeight="1" x14ac:dyDescent="0.2">
      <c r="B47" s="1186"/>
      <c r="C47" s="1187"/>
      <c r="D47" s="108"/>
      <c r="E47" s="1194" t="s">
        <v>39</v>
      </c>
      <c r="F47" s="1195"/>
      <c r="G47" s="1195"/>
      <c r="H47" s="1196"/>
      <c r="I47" s="358" t="s">
        <v>513</v>
      </c>
      <c r="J47" s="359" t="s">
        <v>513</v>
      </c>
      <c r="K47" s="359" t="s">
        <v>513</v>
      </c>
      <c r="L47" s="359" t="s">
        <v>513</v>
      </c>
      <c r="M47" s="360" t="s">
        <v>513</v>
      </c>
    </row>
    <row r="48" spans="2:13" ht="27.75" customHeight="1" x14ac:dyDescent="0.2">
      <c r="B48" s="1186"/>
      <c r="C48" s="1187"/>
      <c r="D48" s="106"/>
      <c r="E48" s="1192" t="s">
        <v>40</v>
      </c>
      <c r="F48" s="1192"/>
      <c r="G48" s="1192"/>
      <c r="H48" s="1193"/>
      <c r="I48" s="358" t="s">
        <v>513</v>
      </c>
      <c r="J48" s="359" t="s">
        <v>513</v>
      </c>
      <c r="K48" s="359" t="s">
        <v>513</v>
      </c>
      <c r="L48" s="359" t="s">
        <v>513</v>
      </c>
      <c r="M48" s="360" t="s">
        <v>513</v>
      </c>
    </row>
    <row r="49" spans="2:13" ht="27.75" customHeight="1" x14ac:dyDescent="0.2">
      <c r="B49" s="1188"/>
      <c r="C49" s="1189"/>
      <c r="D49" s="106"/>
      <c r="E49" s="1192" t="s">
        <v>41</v>
      </c>
      <c r="F49" s="1192"/>
      <c r="G49" s="1192"/>
      <c r="H49" s="1193"/>
      <c r="I49" s="358" t="s">
        <v>513</v>
      </c>
      <c r="J49" s="359" t="s">
        <v>513</v>
      </c>
      <c r="K49" s="359" t="s">
        <v>513</v>
      </c>
      <c r="L49" s="359" t="s">
        <v>513</v>
      </c>
      <c r="M49" s="360" t="s">
        <v>513</v>
      </c>
    </row>
    <row r="50" spans="2:13" ht="27.75" customHeight="1" x14ac:dyDescent="0.2">
      <c r="B50" s="1197" t="s">
        <v>42</v>
      </c>
      <c r="C50" s="1198"/>
      <c r="D50" s="109"/>
      <c r="E50" s="1192" t="s">
        <v>43</v>
      </c>
      <c r="F50" s="1192"/>
      <c r="G50" s="1192"/>
      <c r="H50" s="1193"/>
      <c r="I50" s="358">
        <v>6892</v>
      </c>
      <c r="J50" s="359">
        <v>6344</v>
      </c>
      <c r="K50" s="359">
        <v>6373</v>
      </c>
      <c r="L50" s="359">
        <v>6979</v>
      </c>
      <c r="M50" s="360">
        <v>7097</v>
      </c>
    </row>
    <row r="51" spans="2:13" ht="27.75" customHeight="1" x14ac:dyDescent="0.2">
      <c r="B51" s="1186"/>
      <c r="C51" s="1187"/>
      <c r="D51" s="106"/>
      <c r="E51" s="1192" t="s">
        <v>44</v>
      </c>
      <c r="F51" s="1192"/>
      <c r="G51" s="1192"/>
      <c r="H51" s="1193"/>
      <c r="I51" s="358">
        <v>712</v>
      </c>
      <c r="J51" s="359">
        <v>600</v>
      </c>
      <c r="K51" s="359">
        <v>519</v>
      </c>
      <c r="L51" s="359">
        <v>418</v>
      </c>
      <c r="M51" s="360">
        <v>335</v>
      </c>
    </row>
    <row r="52" spans="2:13" ht="27.75" customHeight="1" x14ac:dyDescent="0.2">
      <c r="B52" s="1188"/>
      <c r="C52" s="1189"/>
      <c r="D52" s="106"/>
      <c r="E52" s="1192" t="s">
        <v>45</v>
      </c>
      <c r="F52" s="1192"/>
      <c r="G52" s="1192"/>
      <c r="H52" s="1193"/>
      <c r="I52" s="358">
        <v>15017</v>
      </c>
      <c r="J52" s="359">
        <v>14866</v>
      </c>
      <c r="K52" s="359">
        <v>14955</v>
      </c>
      <c r="L52" s="359">
        <v>15001</v>
      </c>
      <c r="M52" s="360">
        <v>14838</v>
      </c>
    </row>
    <row r="53" spans="2:13" ht="27.75" customHeight="1" thickBot="1" x14ac:dyDescent="0.25">
      <c r="B53" s="1199" t="s">
        <v>46</v>
      </c>
      <c r="C53" s="1200"/>
      <c r="D53" s="110"/>
      <c r="E53" s="1201" t="s">
        <v>47</v>
      </c>
      <c r="F53" s="1201"/>
      <c r="G53" s="1201"/>
      <c r="H53" s="1202"/>
      <c r="I53" s="361">
        <v>1946</v>
      </c>
      <c r="J53" s="362">
        <v>2946</v>
      </c>
      <c r="K53" s="362">
        <v>1798</v>
      </c>
      <c r="L53" s="362">
        <v>908</v>
      </c>
      <c r="M53" s="363">
        <v>660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TYXVUL0A3DaAF8C0l3G63Bfu26OL8aKDL1Mg+B2YgIZwZ43Sjxrz1IqQs4iQ/XbjGqV87rBtA+MbIOtciJQ9Q==" saltValue="W2r91DPa6mrvNMG1w94B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1" t="s">
        <v>50</v>
      </c>
      <c r="D55" s="1211"/>
      <c r="E55" s="1212"/>
      <c r="F55" s="122">
        <v>1627</v>
      </c>
      <c r="G55" s="122">
        <v>1668</v>
      </c>
      <c r="H55" s="123">
        <v>1668</v>
      </c>
    </row>
    <row r="56" spans="2:8" ht="52.5" customHeight="1" x14ac:dyDescent="0.2">
      <c r="B56" s="124"/>
      <c r="C56" s="1213" t="s">
        <v>51</v>
      </c>
      <c r="D56" s="1213"/>
      <c r="E56" s="1214"/>
      <c r="F56" s="125">
        <v>2583</v>
      </c>
      <c r="G56" s="125">
        <v>2783</v>
      </c>
      <c r="H56" s="126">
        <v>2953</v>
      </c>
    </row>
    <row r="57" spans="2:8" ht="53.25" customHeight="1" x14ac:dyDescent="0.2">
      <c r="B57" s="124"/>
      <c r="C57" s="1215" t="s">
        <v>52</v>
      </c>
      <c r="D57" s="1215"/>
      <c r="E57" s="1216"/>
      <c r="F57" s="127">
        <v>1684</v>
      </c>
      <c r="G57" s="127">
        <v>2049</v>
      </c>
      <c r="H57" s="128">
        <v>1997</v>
      </c>
    </row>
    <row r="58" spans="2:8" ht="45.75" customHeight="1" x14ac:dyDescent="0.2">
      <c r="B58" s="129"/>
      <c r="C58" s="1203" t="s">
        <v>595</v>
      </c>
      <c r="D58" s="1204"/>
      <c r="E58" s="1205"/>
      <c r="F58" s="130">
        <v>1077</v>
      </c>
      <c r="G58" s="130">
        <v>1448</v>
      </c>
      <c r="H58" s="131">
        <v>1402</v>
      </c>
    </row>
    <row r="59" spans="2:8" ht="45.75" customHeight="1" x14ac:dyDescent="0.2">
      <c r="B59" s="129"/>
      <c r="C59" s="1203" t="s">
        <v>596</v>
      </c>
      <c r="D59" s="1204"/>
      <c r="E59" s="1205"/>
      <c r="F59" s="130">
        <v>298</v>
      </c>
      <c r="G59" s="130">
        <v>298</v>
      </c>
      <c r="H59" s="131">
        <v>298</v>
      </c>
    </row>
    <row r="60" spans="2:8" ht="45.75" customHeight="1" x14ac:dyDescent="0.2">
      <c r="B60" s="129"/>
      <c r="C60" s="1203" t="s">
        <v>597</v>
      </c>
      <c r="D60" s="1204"/>
      <c r="E60" s="1205"/>
      <c r="F60" s="130">
        <v>59</v>
      </c>
      <c r="G60" s="130">
        <v>59</v>
      </c>
      <c r="H60" s="131">
        <v>59</v>
      </c>
    </row>
    <row r="61" spans="2:8" ht="45.75" customHeight="1" x14ac:dyDescent="0.2">
      <c r="B61" s="129"/>
      <c r="C61" s="1203" t="s">
        <v>598</v>
      </c>
      <c r="D61" s="1204"/>
      <c r="E61" s="1205"/>
      <c r="F61" s="130">
        <v>57</v>
      </c>
      <c r="G61" s="130">
        <v>57</v>
      </c>
      <c r="H61" s="131">
        <v>57</v>
      </c>
    </row>
    <row r="62" spans="2:8" ht="45.75" customHeight="1" thickBot="1" x14ac:dyDescent="0.25">
      <c r="B62" s="132"/>
      <c r="C62" s="1206" t="s">
        <v>599</v>
      </c>
      <c r="D62" s="1207"/>
      <c r="E62" s="1208"/>
      <c r="F62" s="133">
        <v>55</v>
      </c>
      <c r="G62" s="133">
        <v>55</v>
      </c>
      <c r="H62" s="134">
        <v>53</v>
      </c>
    </row>
    <row r="63" spans="2:8" ht="52.5" customHeight="1" thickBot="1" x14ac:dyDescent="0.25">
      <c r="B63" s="135"/>
      <c r="C63" s="1209" t="s">
        <v>53</v>
      </c>
      <c r="D63" s="1209"/>
      <c r="E63" s="1210"/>
      <c r="F63" s="136">
        <v>5894</v>
      </c>
      <c r="G63" s="136">
        <v>6499</v>
      </c>
      <c r="H63" s="137">
        <v>6618</v>
      </c>
    </row>
    <row r="64" spans="2:8" ht="13.2" x14ac:dyDescent="0.2"/>
  </sheetData>
  <sheetProtection algorithmName="SHA-512" hashValue="jfsqY+hx3jsGevcRI6LO1PYpM04QlkbIy0ioqPqFlhm0enOsXoGzccH02c14gA1/t4nvkfV9VMPgZ16EArjiXA==" saltValue="jye3QF93oZhAKbcJWKIw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69514</v>
      </c>
      <c r="E3" s="156"/>
      <c r="F3" s="157">
        <v>53869</v>
      </c>
      <c r="G3" s="158"/>
      <c r="H3" s="159"/>
    </row>
    <row r="4" spans="1:8" x14ac:dyDescent="0.2">
      <c r="A4" s="160"/>
      <c r="B4" s="161"/>
      <c r="C4" s="162"/>
      <c r="D4" s="163">
        <v>33936</v>
      </c>
      <c r="E4" s="164"/>
      <c r="F4" s="165">
        <v>35046</v>
      </c>
      <c r="G4" s="166"/>
      <c r="H4" s="167"/>
    </row>
    <row r="5" spans="1:8" x14ac:dyDescent="0.2">
      <c r="A5" s="148" t="s">
        <v>547</v>
      </c>
      <c r="B5" s="153"/>
      <c r="C5" s="154"/>
      <c r="D5" s="155">
        <v>137910</v>
      </c>
      <c r="E5" s="156"/>
      <c r="F5" s="157">
        <v>59119</v>
      </c>
      <c r="G5" s="158"/>
      <c r="H5" s="159"/>
    </row>
    <row r="6" spans="1:8" x14ac:dyDescent="0.2">
      <c r="A6" s="160"/>
      <c r="B6" s="161"/>
      <c r="C6" s="162"/>
      <c r="D6" s="163">
        <v>78484</v>
      </c>
      <c r="E6" s="164"/>
      <c r="F6" s="165">
        <v>29900</v>
      </c>
      <c r="G6" s="166"/>
      <c r="H6" s="167"/>
    </row>
    <row r="7" spans="1:8" x14ac:dyDescent="0.2">
      <c r="A7" s="148" t="s">
        <v>548</v>
      </c>
      <c r="B7" s="153"/>
      <c r="C7" s="154"/>
      <c r="D7" s="155">
        <v>90451</v>
      </c>
      <c r="E7" s="156"/>
      <c r="F7" s="157">
        <v>53895</v>
      </c>
      <c r="G7" s="158"/>
      <c r="H7" s="159"/>
    </row>
    <row r="8" spans="1:8" x14ac:dyDescent="0.2">
      <c r="A8" s="160"/>
      <c r="B8" s="161"/>
      <c r="C8" s="162"/>
      <c r="D8" s="163">
        <v>32003</v>
      </c>
      <c r="E8" s="164"/>
      <c r="F8" s="165">
        <v>31224</v>
      </c>
      <c r="G8" s="166"/>
      <c r="H8" s="167"/>
    </row>
    <row r="9" spans="1:8" x14ac:dyDescent="0.2">
      <c r="A9" s="148" t="s">
        <v>549</v>
      </c>
      <c r="B9" s="153"/>
      <c r="C9" s="154"/>
      <c r="D9" s="155">
        <v>118539</v>
      </c>
      <c r="E9" s="156"/>
      <c r="F9" s="157">
        <v>56181</v>
      </c>
      <c r="G9" s="158"/>
      <c r="H9" s="159"/>
    </row>
    <row r="10" spans="1:8" x14ac:dyDescent="0.2">
      <c r="A10" s="160"/>
      <c r="B10" s="161"/>
      <c r="C10" s="162"/>
      <c r="D10" s="163">
        <v>37668</v>
      </c>
      <c r="E10" s="164"/>
      <c r="F10" s="165">
        <v>32039</v>
      </c>
      <c r="G10" s="166"/>
      <c r="H10" s="167"/>
    </row>
    <row r="11" spans="1:8" x14ac:dyDescent="0.2">
      <c r="A11" s="148" t="s">
        <v>550</v>
      </c>
      <c r="B11" s="153"/>
      <c r="C11" s="154"/>
      <c r="D11" s="155">
        <v>108135</v>
      </c>
      <c r="E11" s="156"/>
      <c r="F11" s="157">
        <v>47730</v>
      </c>
      <c r="G11" s="158"/>
      <c r="H11" s="159"/>
    </row>
    <row r="12" spans="1:8" x14ac:dyDescent="0.2">
      <c r="A12" s="160"/>
      <c r="B12" s="161"/>
      <c r="C12" s="168"/>
      <c r="D12" s="163">
        <v>49635</v>
      </c>
      <c r="E12" s="164"/>
      <c r="F12" s="165">
        <v>26378</v>
      </c>
      <c r="G12" s="166"/>
      <c r="H12" s="167"/>
    </row>
    <row r="13" spans="1:8" x14ac:dyDescent="0.2">
      <c r="A13" s="148"/>
      <c r="B13" s="153"/>
      <c r="C13" s="169"/>
      <c r="D13" s="170">
        <v>104910</v>
      </c>
      <c r="E13" s="171"/>
      <c r="F13" s="172">
        <v>54159</v>
      </c>
      <c r="G13" s="173"/>
      <c r="H13" s="159"/>
    </row>
    <row r="14" spans="1:8" x14ac:dyDescent="0.2">
      <c r="A14" s="160"/>
      <c r="B14" s="161"/>
      <c r="C14" s="162"/>
      <c r="D14" s="163">
        <v>46345</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5.61</v>
      </c>
      <c r="C19" s="174">
        <f>ROUND(VALUE(SUBSTITUTE(実質収支比率等に係る経年分析!G$48,"▲","-")),2)</f>
        <v>5.8</v>
      </c>
      <c r="D19" s="174">
        <f>ROUND(VALUE(SUBSTITUTE(実質収支比率等に係る経年分析!H$48,"▲","-")),2)</f>
        <v>7.02</v>
      </c>
      <c r="E19" s="174">
        <f>ROUND(VALUE(SUBSTITUTE(実質収支比率等に係る経年分析!I$48,"▲","-")),2)</f>
        <v>6.14</v>
      </c>
      <c r="F19" s="174">
        <f>ROUND(VALUE(SUBSTITUTE(実質収支比率等に係る経年分析!J$48,"▲","-")),2)</f>
        <v>5.8</v>
      </c>
    </row>
    <row r="20" spans="1:11" x14ac:dyDescent="0.2">
      <c r="A20" s="174" t="s">
        <v>57</v>
      </c>
      <c r="B20" s="174">
        <f>ROUND(VALUE(SUBSTITUTE(実質収支比率等に係る経年分析!F$47,"▲","-")),2)</f>
        <v>23.45</v>
      </c>
      <c r="C20" s="174">
        <f>ROUND(VALUE(SUBSTITUTE(実質収支比率等に係る経年分析!G$47,"▲","-")),2)</f>
        <v>24.15</v>
      </c>
      <c r="D20" s="174">
        <f>ROUND(VALUE(SUBSTITUTE(実質収支比率等に係る経年分析!H$47,"▲","-")),2)</f>
        <v>22.85</v>
      </c>
      <c r="E20" s="174">
        <f>ROUND(VALUE(SUBSTITUTE(実質収支比率等に係る経年分析!I$47,"▲","-")),2)</f>
        <v>22.54</v>
      </c>
      <c r="F20" s="174">
        <f>ROUND(VALUE(SUBSTITUTE(実質収支比率等に係る経年分析!J$47,"▲","-")),2)</f>
        <v>23.61</v>
      </c>
    </row>
    <row r="21" spans="1:11" x14ac:dyDescent="0.2">
      <c r="A21" s="174" t="s">
        <v>58</v>
      </c>
      <c r="B21" s="174">
        <f>IF(ISNUMBER(VALUE(SUBSTITUTE(実質収支比率等に係る経年分析!F$49,"▲","-"))),ROUND(VALUE(SUBSTITUTE(実質収支比率等に係る経年分析!F$49,"▲","-")),2),NA())</f>
        <v>-0.08</v>
      </c>
      <c r="C21" s="174">
        <f>IF(ISNUMBER(VALUE(SUBSTITUTE(実質収支比率等に係る経年分析!G$49,"▲","-"))),ROUND(VALUE(SUBSTITUTE(実質収支比率等に係る経年分析!G$49,"▲","-")),2),NA())</f>
        <v>0.04</v>
      </c>
      <c r="D21" s="174">
        <f>IF(ISNUMBER(VALUE(SUBSTITUTE(実質収支比率等に係る経年分析!H$49,"▲","-"))),ROUND(VALUE(SUBSTITUTE(実質収支比率等に係る経年分析!H$49,"▲","-")),2),NA())</f>
        <v>1.54</v>
      </c>
      <c r="E21" s="174">
        <f>IF(ISNUMBER(VALUE(SUBSTITUTE(実質収支比率等に係る経年分析!I$49,"▲","-"))),ROUND(VALUE(SUBSTITUTE(実質収支比率等に係る経年分析!I$49,"▲","-")),2),NA())</f>
        <v>-0.06</v>
      </c>
      <c r="F21" s="174">
        <f>IF(ISNUMBER(VALUE(SUBSTITUTE(実質収支比率等に係る経年分析!J$49,"▲","-"))),ROUND(VALUE(SUBSTITUTE(実質収支比率等に係る経年分析!J$49,"▲","-")),2),NA())</f>
        <v>-0.62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入善町後期高齢者医療特別会計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入善町育英奨学資金特別会計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2">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7.0000000000000007E-2</v>
      </c>
    </row>
    <row r="34" spans="1:16" x14ac:dyDescent="0.2">
      <c r="A34" s="175" t="str">
        <f>IF(連結実質赤字比率に係る赤字・黒字の構成分析!C$36="",NA(),連結実質赤字比率に係る赤字・黒字の構成分析!C$36)</f>
        <v>下水道特別会計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0.19</v>
      </c>
    </row>
    <row r="35" spans="1:16" x14ac:dyDescent="0.2">
      <c r="A35" s="175" t="str">
        <f>IF(連結実質赤字比率に係る赤字・黒字の構成分析!C$35="",NA(),連結実質赤字比率に係る赤字・黒字の構成分析!C$35)</f>
        <v>入善町国民健康保険特別会計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1.0900000000000001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1225</v>
      </c>
      <c r="E42" s="176"/>
      <c r="F42" s="176"/>
      <c r="G42" s="176">
        <f>'実質公債費比率（分子）の構造'!L$52</f>
        <v>1147</v>
      </c>
      <c r="H42" s="176"/>
      <c r="I42" s="176"/>
      <c r="J42" s="176">
        <f>'実質公債費比率（分子）の構造'!M$52</f>
        <v>1138</v>
      </c>
      <c r="K42" s="176"/>
      <c r="L42" s="176"/>
      <c r="M42" s="176">
        <f>'実質公債費比率（分子）の構造'!N$52</f>
        <v>1110</v>
      </c>
      <c r="N42" s="176"/>
      <c r="O42" s="176"/>
      <c r="P42" s="176">
        <f>'実質公債費比率（分子）の構造'!O$52</f>
        <v>1106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31</v>
      </c>
      <c r="C44" s="176"/>
      <c r="D44" s="176"/>
      <c r="E44" s="176">
        <f>'実質公債費比率（分子）の構造'!L$50</f>
        <v>31</v>
      </c>
      <c r="F44" s="176"/>
      <c r="G44" s="176"/>
      <c r="H44" s="176">
        <f>'実質公債費比率（分子）の構造'!M$50</f>
        <v>31</v>
      </c>
      <c r="I44" s="176"/>
      <c r="J44" s="176"/>
      <c r="K44" s="176">
        <f>'実質公債費比率（分子）の構造'!N$50</f>
        <v>18</v>
      </c>
      <c r="L44" s="176"/>
      <c r="M44" s="176"/>
      <c r="N44" s="176">
        <f>'実質公債費比率（分子）の構造'!O$50</f>
        <v>18</v>
      </c>
      <c r="O44" s="176"/>
      <c r="P44" s="176"/>
    </row>
    <row r="45" spans="1:16" x14ac:dyDescent="0.2">
      <c r="A45" s="176" t="s">
        <v>68</v>
      </c>
      <c r="B45" s="176">
        <f>'実質公債費比率（分子）の構造'!K$49</f>
        <v>109</v>
      </c>
      <c r="C45" s="176"/>
      <c r="D45" s="176"/>
      <c r="E45" s="176">
        <f>'実質公債費比率（分子）の構造'!L$49</f>
        <v>104</v>
      </c>
      <c r="F45" s="176"/>
      <c r="G45" s="176"/>
      <c r="H45" s="176">
        <f>'実質公債費比率（分子）の構造'!M$49</f>
        <v>97</v>
      </c>
      <c r="I45" s="176"/>
      <c r="J45" s="176"/>
      <c r="K45" s="176">
        <f>'実質公債費比率（分子）の構造'!N$49</f>
        <v>102</v>
      </c>
      <c r="L45" s="176"/>
      <c r="M45" s="176"/>
      <c r="N45" s="176">
        <f>'実質公債費比率（分子）の構造'!O$49</f>
        <v>102</v>
      </c>
      <c r="O45" s="176"/>
      <c r="P45" s="176"/>
    </row>
    <row r="46" spans="1:16" x14ac:dyDescent="0.2">
      <c r="A46" s="176" t="s">
        <v>69</v>
      </c>
      <c r="B46" s="176">
        <f>'実質公債費比率（分子）の構造'!K$48</f>
        <v>471</v>
      </c>
      <c r="C46" s="176"/>
      <c r="D46" s="176"/>
      <c r="E46" s="176">
        <f>'実質公債費比率（分子）の構造'!L$48</f>
        <v>450</v>
      </c>
      <c r="F46" s="176"/>
      <c r="G46" s="176"/>
      <c r="H46" s="176">
        <f>'実質公債費比率（分子）の構造'!M$48</f>
        <v>447</v>
      </c>
      <c r="I46" s="176"/>
      <c r="J46" s="176"/>
      <c r="K46" s="176">
        <f>'実質公債費比率（分子）の構造'!N$48</f>
        <v>442</v>
      </c>
      <c r="L46" s="176"/>
      <c r="M46" s="176"/>
      <c r="N46" s="176">
        <f>'実質公債費比率（分子）の構造'!O$48</f>
        <v>451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1410</v>
      </c>
      <c r="C49" s="176"/>
      <c r="D49" s="176"/>
      <c r="E49" s="176">
        <f>'実質公債費比率（分子）の構造'!L$45</f>
        <v>1382</v>
      </c>
      <c r="F49" s="176"/>
      <c r="G49" s="176"/>
      <c r="H49" s="176">
        <f>'実質公債費比率（分子）の構造'!M$45</f>
        <v>1387</v>
      </c>
      <c r="I49" s="176"/>
      <c r="J49" s="176"/>
      <c r="K49" s="176">
        <f>'実質公債費比率（分子）の構造'!N$45</f>
        <v>1455</v>
      </c>
      <c r="L49" s="176"/>
      <c r="M49" s="176"/>
      <c r="N49" s="176">
        <f>'実質公債費比率（分子）の構造'!O$45</f>
        <v>1506</v>
      </c>
      <c r="O49" s="176"/>
      <c r="P49" s="176"/>
    </row>
    <row r="50" spans="1:16" x14ac:dyDescent="0.2">
      <c r="A50" s="176" t="s">
        <v>73</v>
      </c>
      <c r="B50" s="176" t="e">
        <f>NA()</f>
        <v>#N/A</v>
      </c>
      <c r="C50" s="176">
        <f>IF(ISNUMBER('実質公債費比率（分子）の構造'!K$53),'実質公債費比率（分子）の構造'!K$53,NA())</f>
        <v>796</v>
      </c>
      <c r="D50" s="176" t="e">
        <f>NA()</f>
        <v>#N/A</v>
      </c>
      <c r="E50" s="176" t="e">
        <f>NA()</f>
        <v>#N/A</v>
      </c>
      <c r="F50" s="176">
        <f>IF(ISNUMBER('実質公債費比率（分子）の構造'!L$53),'実質公債費比率（分子）の構造'!L$53,NA())</f>
        <v>820</v>
      </c>
      <c r="G50" s="176" t="e">
        <f>NA()</f>
        <v>#N/A</v>
      </c>
      <c r="H50" s="176" t="e">
        <f>NA()</f>
        <v>#N/A</v>
      </c>
      <c r="I50" s="176">
        <f>IF(ISNUMBER('実質公債費比率（分子）の構造'!M$53),'実質公債費比率（分子）の構造'!M$53,NA())</f>
        <v>824</v>
      </c>
      <c r="J50" s="176" t="e">
        <f>NA()</f>
        <v>#N/A</v>
      </c>
      <c r="K50" s="176" t="e">
        <f>NA()</f>
        <v>#N/A</v>
      </c>
      <c r="L50" s="176">
        <f>IF(ISNUMBER('実質公債費比率（分子）の構造'!N$53),'実質公債費比率（分子）の構造'!N$53,NA())</f>
        <v>907</v>
      </c>
      <c r="M50" s="176" t="e">
        <f>NA()</f>
        <v>#N/A</v>
      </c>
      <c r="N50" s="176" t="e">
        <f>NA()</f>
        <v>#N/A</v>
      </c>
      <c r="O50" s="176">
        <f>IF(ISNUMBER('実質公債費比率（分子）の構造'!O$53),'実質公債費比率（分子）の構造'!O$53,NA())</f>
        <v>971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15017</v>
      </c>
      <c r="E56" s="175"/>
      <c r="F56" s="175"/>
      <c r="G56" s="175">
        <f>'将来負担比率（分子）の構造'!J$52</f>
        <v>14866</v>
      </c>
      <c r="H56" s="175"/>
      <c r="I56" s="175"/>
      <c r="J56" s="175">
        <f>'将来負担比率（分子）の構造'!K$52</f>
        <v>14955</v>
      </c>
      <c r="K56" s="175"/>
      <c r="L56" s="175"/>
      <c r="M56" s="175">
        <f>'将来負担比率（分子）の構造'!L$52</f>
        <v>15001</v>
      </c>
      <c r="N56" s="175"/>
      <c r="O56" s="175"/>
      <c r="P56" s="175">
        <f>'将来負担比率（分子）の構造'!M$52</f>
        <v>14838</v>
      </c>
    </row>
    <row r="57" spans="1:16" x14ac:dyDescent="0.2">
      <c r="A57" s="175" t="s">
        <v>44</v>
      </c>
      <c r="B57" s="175"/>
      <c r="C57" s="175"/>
      <c r="D57" s="175">
        <f>'将来負担比率（分子）の構造'!I$51</f>
        <v>712</v>
      </c>
      <c r="E57" s="175"/>
      <c r="F57" s="175"/>
      <c r="G57" s="175">
        <f>'将来負担比率（分子）の構造'!J$51</f>
        <v>600</v>
      </c>
      <c r="H57" s="175"/>
      <c r="I57" s="175"/>
      <c r="J57" s="175">
        <f>'将来負担比率（分子）の構造'!K$51</f>
        <v>519</v>
      </c>
      <c r="K57" s="175"/>
      <c r="L57" s="175"/>
      <c r="M57" s="175">
        <f>'将来負担比率（分子）の構造'!L$51</f>
        <v>418</v>
      </c>
      <c r="N57" s="175"/>
      <c r="O57" s="175"/>
      <c r="P57" s="175">
        <f>'将来負担比率（分子）の構造'!M$51</f>
        <v>335</v>
      </c>
    </row>
    <row r="58" spans="1:16" x14ac:dyDescent="0.2">
      <c r="A58" s="175" t="s">
        <v>43</v>
      </c>
      <c r="B58" s="175"/>
      <c r="C58" s="175"/>
      <c r="D58" s="175">
        <f>'将来負担比率（分子）の構造'!I$50</f>
        <v>6892</v>
      </c>
      <c r="E58" s="175"/>
      <c r="F58" s="175"/>
      <c r="G58" s="175">
        <f>'将来負担比率（分子）の構造'!J$50</f>
        <v>6344</v>
      </c>
      <c r="H58" s="175"/>
      <c r="I58" s="175"/>
      <c r="J58" s="175">
        <f>'将来負担比率（分子）の構造'!K$50</f>
        <v>6373</v>
      </c>
      <c r="K58" s="175"/>
      <c r="L58" s="175"/>
      <c r="M58" s="175">
        <f>'将来負担比率（分子）の構造'!L$50</f>
        <v>6979</v>
      </c>
      <c r="N58" s="175"/>
      <c r="O58" s="175"/>
      <c r="P58" s="175">
        <f>'将来負担比率（分子）の構造'!M$50</f>
        <v>7097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1268</v>
      </c>
      <c r="C62" s="175"/>
      <c r="D62" s="175"/>
      <c r="E62" s="175">
        <f>'将来負担比率（分子）の構造'!J$45</f>
        <v>1175</v>
      </c>
      <c r="F62" s="175"/>
      <c r="G62" s="175"/>
      <c r="H62" s="175">
        <f>'将来負担比率（分子）の構造'!K$45</f>
        <v>1139</v>
      </c>
      <c r="I62" s="175"/>
      <c r="J62" s="175"/>
      <c r="K62" s="175">
        <f>'将来負担比率（分子）の構造'!L$45</f>
        <v>1085</v>
      </c>
      <c r="L62" s="175"/>
      <c r="M62" s="175"/>
      <c r="N62" s="175">
        <f>'将来負担比率（分子）の構造'!M$45</f>
        <v>1046</v>
      </c>
      <c r="O62" s="175"/>
      <c r="P62" s="175"/>
    </row>
    <row r="63" spans="1:16" x14ac:dyDescent="0.2">
      <c r="A63" s="175" t="s">
        <v>36</v>
      </c>
      <c r="B63" s="175">
        <f>'将来負担比率（分子）の構造'!I$44</f>
        <v>770</v>
      </c>
      <c r="C63" s="175"/>
      <c r="D63" s="175"/>
      <c r="E63" s="175">
        <f>'将来負担比率（分子）の構造'!J$44</f>
        <v>668</v>
      </c>
      <c r="F63" s="175"/>
      <c r="G63" s="175"/>
      <c r="H63" s="175">
        <f>'将来負担比率（分子）の構造'!K$44</f>
        <v>573</v>
      </c>
      <c r="I63" s="175"/>
      <c r="J63" s="175"/>
      <c r="K63" s="175">
        <f>'将来負担比率（分子）の構造'!L$44</f>
        <v>573</v>
      </c>
      <c r="L63" s="175"/>
      <c r="M63" s="175"/>
      <c r="N63" s="175">
        <f>'将来負担比率（分子）の構造'!M$44</f>
        <v>672</v>
      </c>
      <c r="O63" s="175"/>
      <c r="P63" s="175"/>
    </row>
    <row r="64" spans="1:16" x14ac:dyDescent="0.2">
      <c r="A64" s="175" t="s">
        <v>35</v>
      </c>
      <c r="B64" s="175">
        <f>'将来負担比率（分子）の構造'!I$43</f>
        <v>9453</v>
      </c>
      <c r="C64" s="175"/>
      <c r="D64" s="175"/>
      <c r="E64" s="175">
        <f>'将来負担比率（分子）の構造'!J$43</f>
        <v>9154</v>
      </c>
      <c r="F64" s="175"/>
      <c r="G64" s="175"/>
      <c r="H64" s="175">
        <f>'将来負担比率（分子）の構造'!K$43</f>
        <v>8422</v>
      </c>
      <c r="I64" s="175"/>
      <c r="J64" s="175"/>
      <c r="K64" s="175">
        <f>'将来負担比率（分子）の構造'!L$43</f>
        <v>8025</v>
      </c>
      <c r="L64" s="175"/>
      <c r="M64" s="175"/>
      <c r="N64" s="175">
        <f>'将来負担比率（分子）の構造'!M$43</f>
        <v>7703</v>
      </c>
      <c r="O64" s="175"/>
      <c r="P64" s="175"/>
    </row>
    <row r="65" spans="1:16" x14ac:dyDescent="0.2">
      <c r="A65" s="175" t="s">
        <v>34</v>
      </c>
      <c r="B65" s="175">
        <f>'将来負担比率（分子）の構造'!I$42</f>
        <v>144</v>
      </c>
      <c r="C65" s="175"/>
      <c r="D65" s="175"/>
      <c r="E65" s="175">
        <f>'将来負担比率（分子）の構造'!J$42</f>
        <v>113</v>
      </c>
      <c r="F65" s="175"/>
      <c r="G65" s="175"/>
      <c r="H65" s="175">
        <f>'将来負担比率（分子）の構造'!K$42</f>
        <v>82</v>
      </c>
      <c r="I65" s="175"/>
      <c r="J65" s="175"/>
      <c r="K65" s="175">
        <f>'将来負担比率（分子）の構造'!L$42</f>
        <v>65</v>
      </c>
      <c r="L65" s="175"/>
      <c r="M65" s="175"/>
      <c r="N65" s="175">
        <f>'将来負担比率（分子）の構造'!M$42</f>
        <v>47</v>
      </c>
      <c r="O65" s="175"/>
      <c r="P65" s="175"/>
    </row>
    <row r="66" spans="1:16" x14ac:dyDescent="0.2">
      <c r="A66" s="175" t="s">
        <v>33</v>
      </c>
      <c r="B66" s="175">
        <f>'将来負担比率（分子）の構造'!I$41</f>
        <v>12933</v>
      </c>
      <c r="C66" s="175"/>
      <c r="D66" s="175"/>
      <c r="E66" s="175">
        <f>'将来負担比率（分子）の構造'!J$41</f>
        <v>13645</v>
      </c>
      <c r="F66" s="175"/>
      <c r="G66" s="175"/>
      <c r="H66" s="175">
        <f>'将来負担比率（分子）の構造'!K$41</f>
        <v>13429</v>
      </c>
      <c r="I66" s="175"/>
      <c r="J66" s="175"/>
      <c r="K66" s="175">
        <f>'将来負担比率（分子）の構造'!L$41</f>
        <v>13559</v>
      </c>
      <c r="L66" s="175"/>
      <c r="M66" s="175"/>
      <c r="N66" s="175">
        <f>'将来負担比率（分子）の構造'!M$41</f>
        <v>13463</v>
      </c>
      <c r="O66" s="175"/>
      <c r="P66" s="175"/>
    </row>
    <row r="67" spans="1:16" x14ac:dyDescent="0.2">
      <c r="A67" s="175" t="s">
        <v>77</v>
      </c>
      <c r="B67" s="175" t="e">
        <f>NA()</f>
        <v>#N/A</v>
      </c>
      <c r="C67" s="175">
        <f>IF(ISNUMBER('将来負担比率（分子）の構造'!I$53), IF('将来負担比率（分子）の構造'!I$53 &lt; 0, 0, '将来負担比率（分子）の構造'!I$53), NA())</f>
        <v>1946</v>
      </c>
      <c r="D67" s="175" t="e">
        <f>NA()</f>
        <v>#N/A</v>
      </c>
      <c r="E67" s="175" t="e">
        <f>NA()</f>
        <v>#N/A</v>
      </c>
      <c r="F67" s="175">
        <f>IF(ISNUMBER('将来負担比率（分子）の構造'!J$53), IF('将来負担比率（分子）の構造'!J$53 &lt; 0, 0, '将来負担比率（分子）の構造'!J$53), NA())</f>
        <v>2946</v>
      </c>
      <c r="G67" s="175" t="e">
        <f>NA()</f>
        <v>#N/A</v>
      </c>
      <c r="H67" s="175" t="e">
        <f>NA()</f>
        <v>#N/A</v>
      </c>
      <c r="I67" s="175">
        <f>IF(ISNUMBER('将来負担比率（分子）の構造'!K$53), IF('将来負担比率（分子）の構造'!K$53 &lt; 0, 0, '将来負担比率（分子）の構造'!K$53), NA())</f>
        <v>1798</v>
      </c>
      <c r="J67" s="175" t="e">
        <f>NA()</f>
        <v>#N/A</v>
      </c>
      <c r="K67" s="175" t="e">
        <f>NA()</f>
        <v>#N/A</v>
      </c>
      <c r="L67" s="175">
        <f>IF(ISNUMBER('将来負担比率（分子）の構造'!L$53), IF('将来負担比率（分子）の構造'!L$53 &lt; 0, 0, '将来負担比率（分子）の構造'!L$53), NA())</f>
        <v>908</v>
      </c>
      <c r="M67" s="175" t="e">
        <f>NA()</f>
        <v>#N/A</v>
      </c>
      <c r="N67" s="175" t="e">
        <f>NA()</f>
        <v>#N/A</v>
      </c>
      <c r="O67" s="175">
        <f>IF(ISNUMBER('将来負担比率（分子）の構造'!M$53), IF('将来負担比率（分子）の構造'!M$53 &lt; 0, 0, '将来負担比率（分子）の構造'!M$53), NA())</f>
        <v>660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1627</v>
      </c>
      <c r="C72" s="179">
        <f>基金残高に係る経年分析!G55</f>
        <v>1668</v>
      </c>
      <c r="D72" s="179">
        <f>基金残高に係る経年分析!H55</f>
        <v>1668</v>
      </c>
    </row>
    <row r="73" spans="1:16" x14ac:dyDescent="0.2">
      <c r="A73" s="178" t="s">
        <v>80</v>
      </c>
      <c r="B73" s="179">
        <f>基金残高に係る経年分析!F56</f>
        <v>2583</v>
      </c>
      <c r="C73" s="179">
        <f>基金残高に係る経年分析!G56</f>
        <v>2783</v>
      </c>
      <c r="D73" s="179">
        <f>基金残高に係る経年分析!H56</f>
        <v>2953</v>
      </c>
    </row>
    <row r="74" spans="1:16" x14ac:dyDescent="0.2">
      <c r="A74" s="178" t="s">
        <v>81</v>
      </c>
      <c r="B74" s="179">
        <f>基金残高に係る経年分析!F57</f>
        <v>1684</v>
      </c>
      <c r="C74" s="179">
        <f>基金残高に係る経年分析!G57</f>
        <v>2049</v>
      </c>
      <c r="D74" s="179">
        <f>基金残高に係る経年分析!H57</f>
        <v>1997</v>
      </c>
    </row>
  </sheetData>
  <sheetProtection algorithmName="SHA-512" hashValue="8oCZhm4v8aC/3BGkCtADRIPm5QwyceaWbh0FFEIDsaGgWkwK4duiMm6/zmedwavvl4haO+2eC4wfI2lM7ZqizA==" saltValue="o9RzHY1B1n8FIwJWIeTg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3429142</v>
      </c>
      <c r="S5" s="613"/>
      <c r="T5" s="613"/>
      <c r="U5" s="613"/>
      <c r="V5" s="613"/>
      <c r="W5" s="613"/>
      <c r="X5" s="613"/>
      <c r="Y5" s="614"/>
      <c r="Z5" s="615">
        <v>26.9</v>
      </c>
      <c r="AA5" s="615"/>
      <c r="AB5" s="615"/>
      <c r="AC5" s="615"/>
      <c r="AD5" s="616">
        <v>3429142</v>
      </c>
      <c r="AE5" s="616"/>
      <c r="AF5" s="616"/>
      <c r="AG5" s="616"/>
      <c r="AH5" s="616"/>
      <c r="AI5" s="616"/>
      <c r="AJ5" s="616"/>
      <c r="AK5" s="616"/>
      <c r="AL5" s="617">
        <v>47.5</v>
      </c>
      <c r="AM5" s="618"/>
      <c r="AN5" s="618"/>
      <c r="AO5" s="619"/>
      <c r="AP5" s="609" t="s">
        <v>234</v>
      </c>
      <c r="AQ5" s="610"/>
      <c r="AR5" s="610"/>
      <c r="AS5" s="610"/>
      <c r="AT5" s="610"/>
      <c r="AU5" s="610"/>
      <c r="AV5" s="610"/>
      <c r="AW5" s="610"/>
      <c r="AX5" s="610"/>
      <c r="AY5" s="610"/>
      <c r="AZ5" s="610"/>
      <c r="BA5" s="610"/>
      <c r="BB5" s="610"/>
      <c r="BC5" s="610"/>
      <c r="BD5" s="610"/>
      <c r="BE5" s="610"/>
      <c r="BF5" s="611"/>
      <c r="BG5" s="623">
        <v>3427742</v>
      </c>
      <c r="BH5" s="624"/>
      <c r="BI5" s="624"/>
      <c r="BJ5" s="624"/>
      <c r="BK5" s="624"/>
      <c r="BL5" s="624"/>
      <c r="BM5" s="624"/>
      <c r="BN5" s="625"/>
      <c r="BO5" s="626">
        <v>100</v>
      </c>
      <c r="BP5" s="626"/>
      <c r="BQ5" s="626"/>
      <c r="BR5" s="626"/>
      <c r="BS5" s="627">
        <v>165220</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132555</v>
      </c>
      <c r="S6" s="624"/>
      <c r="T6" s="624"/>
      <c r="U6" s="624"/>
      <c r="V6" s="624"/>
      <c r="W6" s="624"/>
      <c r="X6" s="624"/>
      <c r="Y6" s="625"/>
      <c r="Z6" s="626">
        <v>1</v>
      </c>
      <c r="AA6" s="626"/>
      <c r="AB6" s="626"/>
      <c r="AC6" s="626"/>
      <c r="AD6" s="627">
        <v>132555</v>
      </c>
      <c r="AE6" s="627"/>
      <c r="AF6" s="627"/>
      <c r="AG6" s="627"/>
      <c r="AH6" s="627"/>
      <c r="AI6" s="627"/>
      <c r="AJ6" s="627"/>
      <c r="AK6" s="627"/>
      <c r="AL6" s="628">
        <v>1.8</v>
      </c>
      <c r="AM6" s="629"/>
      <c r="AN6" s="629"/>
      <c r="AO6" s="630"/>
      <c r="AP6" s="620" t="s">
        <v>239</v>
      </c>
      <c r="AQ6" s="621"/>
      <c r="AR6" s="621"/>
      <c r="AS6" s="621"/>
      <c r="AT6" s="621"/>
      <c r="AU6" s="621"/>
      <c r="AV6" s="621"/>
      <c r="AW6" s="621"/>
      <c r="AX6" s="621"/>
      <c r="AY6" s="621"/>
      <c r="AZ6" s="621"/>
      <c r="BA6" s="621"/>
      <c r="BB6" s="621"/>
      <c r="BC6" s="621"/>
      <c r="BD6" s="621"/>
      <c r="BE6" s="621"/>
      <c r="BF6" s="622"/>
      <c r="BG6" s="623">
        <v>3427742</v>
      </c>
      <c r="BH6" s="624"/>
      <c r="BI6" s="624"/>
      <c r="BJ6" s="624"/>
      <c r="BK6" s="624"/>
      <c r="BL6" s="624"/>
      <c r="BM6" s="624"/>
      <c r="BN6" s="625"/>
      <c r="BO6" s="626">
        <v>100</v>
      </c>
      <c r="BP6" s="626"/>
      <c r="BQ6" s="626"/>
      <c r="BR6" s="626"/>
      <c r="BS6" s="627">
        <v>165220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119383</v>
      </c>
      <c r="CS6" s="624"/>
      <c r="CT6" s="624"/>
      <c r="CU6" s="624"/>
      <c r="CV6" s="624"/>
      <c r="CW6" s="624"/>
      <c r="CX6" s="624"/>
      <c r="CY6" s="625"/>
      <c r="CZ6" s="617">
        <v>1</v>
      </c>
      <c r="DA6" s="618"/>
      <c r="DB6" s="618"/>
      <c r="DC6" s="634"/>
      <c r="DD6" s="632" t="s">
        <v>132</v>
      </c>
      <c r="DE6" s="624"/>
      <c r="DF6" s="624"/>
      <c r="DG6" s="624"/>
      <c r="DH6" s="624"/>
      <c r="DI6" s="624"/>
      <c r="DJ6" s="624"/>
      <c r="DK6" s="624"/>
      <c r="DL6" s="624"/>
      <c r="DM6" s="624"/>
      <c r="DN6" s="624"/>
      <c r="DO6" s="624"/>
      <c r="DP6" s="625"/>
      <c r="DQ6" s="632">
        <v>119383</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1532</v>
      </c>
      <c r="S7" s="624"/>
      <c r="T7" s="624"/>
      <c r="U7" s="624"/>
      <c r="V7" s="624"/>
      <c r="W7" s="624"/>
      <c r="X7" s="624"/>
      <c r="Y7" s="625"/>
      <c r="Z7" s="626">
        <v>0</v>
      </c>
      <c r="AA7" s="626"/>
      <c r="AB7" s="626"/>
      <c r="AC7" s="626"/>
      <c r="AD7" s="627">
        <v>1532</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1397242</v>
      </c>
      <c r="BH7" s="624"/>
      <c r="BI7" s="624"/>
      <c r="BJ7" s="624"/>
      <c r="BK7" s="624"/>
      <c r="BL7" s="624"/>
      <c r="BM7" s="624"/>
      <c r="BN7" s="625"/>
      <c r="BO7" s="626">
        <v>40.700000000000003</v>
      </c>
      <c r="BP7" s="626"/>
      <c r="BQ7" s="626"/>
      <c r="BR7" s="626"/>
      <c r="BS7" s="627">
        <v>46287</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1680705</v>
      </c>
      <c r="CS7" s="624"/>
      <c r="CT7" s="624"/>
      <c r="CU7" s="624"/>
      <c r="CV7" s="624"/>
      <c r="CW7" s="624"/>
      <c r="CX7" s="624"/>
      <c r="CY7" s="625"/>
      <c r="CZ7" s="626">
        <v>13.7</v>
      </c>
      <c r="DA7" s="626"/>
      <c r="DB7" s="626"/>
      <c r="DC7" s="626"/>
      <c r="DD7" s="632">
        <v>476085</v>
      </c>
      <c r="DE7" s="624"/>
      <c r="DF7" s="624"/>
      <c r="DG7" s="624"/>
      <c r="DH7" s="624"/>
      <c r="DI7" s="624"/>
      <c r="DJ7" s="624"/>
      <c r="DK7" s="624"/>
      <c r="DL7" s="624"/>
      <c r="DM7" s="624"/>
      <c r="DN7" s="624"/>
      <c r="DO7" s="624"/>
      <c r="DP7" s="625"/>
      <c r="DQ7" s="632">
        <v>1077859</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19187</v>
      </c>
      <c r="S8" s="624"/>
      <c r="T8" s="624"/>
      <c r="U8" s="624"/>
      <c r="V8" s="624"/>
      <c r="W8" s="624"/>
      <c r="X8" s="624"/>
      <c r="Y8" s="625"/>
      <c r="Z8" s="626">
        <v>0.2</v>
      </c>
      <c r="AA8" s="626"/>
      <c r="AB8" s="626"/>
      <c r="AC8" s="626"/>
      <c r="AD8" s="627">
        <v>19187</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46723</v>
      </c>
      <c r="BH8" s="624"/>
      <c r="BI8" s="624"/>
      <c r="BJ8" s="624"/>
      <c r="BK8" s="624"/>
      <c r="BL8" s="624"/>
      <c r="BM8" s="624"/>
      <c r="BN8" s="625"/>
      <c r="BO8" s="626">
        <v>1.4</v>
      </c>
      <c r="BP8" s="626"/>
      <c r="BQ8" s="626"/>
      <c r="BR8" s="626"/>
      <c r="BS8" s="627" t="s">
        <v>132</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3483198</v>
      </c>
      <c r="CS8" s="624"/>
      <c r="CT8" s="624"/>
      <c r="CU8" s="624"/>
      <c r="CV8" s="624"/>
      <c r="CW8" s="624"/>
      <c r="CX8" s="624"/>
      <c r="CY8" s="625"/>
      <c r="CZ8" s="626">
        <v>28.4</v>
      </c>
      <c r="DA8" s="626"/>
      <c r="DB8" s="626"/>
      <c r="DC8" s="626"/>
      <c r="DD8" s="632">
        <v>192991</v>
      </c>
      <c r="DE8" s="624"/>
      <c r="DF8" s="624"/>
      <c r="DG8" s="624"/>
      <c r="DH8" s="624"/>
      <c r="DI8" s="624"/>
      <c r="DJ8" s="624"/>
      <c r="DK8" s="624"/>
      <c r="DL8" s="624"/>
      <c r="DM8" s="624"/>
      <c r="DN8" s="624"/>
      <c r="DO8" s="624"/>
      <c r="DP8" s="625"/>
      <c r="DQ8" s="632">
        <v>2202370</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13586</v>
      </c>
      <c r="S9" s="624"/>
      <c r="T9" s="624"/>
      <c r="U9" s="624"/>
      <c r="V9" s="624"/>
      <c r="W9" s="624"/>
      <c r="X9" s="624"/>
      <c r="Y9" s="625"/>
      <c r="Z9" s="626">
        <v>0.1</v>
      </c>
      <c r="AA9" s="626"/>
      <c r="AB9" s="626"/>
      <c r="AC9" s="626"/>
      <c r="AD9" s="627">
        <v>13586</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1124275</v>
      </c>
      <c r="BH9" s="624"/>
      <c r="BI9" s="624"/>
      <c r="BJ9" s="624"/>
      <c r="BK9" s="624"/>
      <c r="BL9" s="624"/>
      <c r="BM9" s="624"/>
      <c r="BN9" s="625"/>
      <c r="BO9" s="626">
        <v>32.799999999999997</v>
      </c>
      <c r="BP9" s="626"/>
      <c r="BQ9" s="626"/>
      <c r="BR9" s="626"/>
      <c r="BS9" s="627" t="s">
        <v>132</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816221</v>
      </c>
      <c r="CS9" s="624"/>
      <c r="CT9" s="624"/>
      <c r="CU9" s="624"/>
      <c r="CV9" s="624"/>
      <c r="CW9" s="624"/>
      <c r="CX9" s="624"/>
      <c r="CY9" s="625"/>
      <c r="CZ9" s="626">
        <v>6.7</v>
      </c>
      <c r="DA9" s="626"/>
      <c r="DB9" s="626"/>
      <c r="DC9" s="626"/>
      <c r="DD9" s="632">
        <v>8260</v>
      </c>
      <c r="DE9" s="624"/>
      <c r="DF9" s="624"/>
      <c r="DG9" s="624"/>
      <c r="DH9" s="624"/>
      <c r="DI9" s="624"/>
      <c r="DJ9" s="624"/>
      <c r="DK9" s="624"/>
      <c r="DL9" s="624"/>
      <c r="DM9" s="624"/>
      <c r="DN9" s="624"/>
      <c r="DO9" s="624"/>
      <c r="DP9" s="625"/>
      <c r="DQ9" s="632">
        <v>591323</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64226</v>
      </c>
      <c r="BH10" s="624"/>
      <c r="BI10" s="624"/>
      <c r="BJ10" s="624"/>
      <c r="BK10" s="624"/>
      <c r="BL10" s="624"/>
      <c r="BM10" s="624"/>
      <c r="BN10" s="625"/>
      <c r="BO10" s="626">
        <v>1.9</v>
      </c>
      <c r="BP10" s="626"/>
      <c r="BQ10" s="626"/>
      <c r="BR10" s="626"/>
      <c r="BS10" s="627" t="s">
        <v>132</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23808</v>
      </c>
      <c r="CS10" s="624"/>
      <c r="CT10" s="624"/>
      <c r="CU10" s="624"/>
      <c r="CV10" s="624"/>
      <c r="CW10" s="624"/>
      <c r="CX10" s="624"/>
      <c r="CY10" s="625"/>
      <c r="CZ10" s="626">
        <v>0.2</v>
      </c>
      <c r="DA10" s="626"/>
      <c r="DB10" s="626"/>
      <c r="DC10" s="626"/>
      <c r="DD10" s="632" t="s">
        <v>132</v>
      </c>
      <c r="DE10" s="624"/>
      <c r="DF10" s="624"/>
      <c r="DG10" s="624"/>
      <c r="DH10" s="624"/>
      <c r="DI10" s="624"/>
      <c r="DJ10" s="624"/>
      <c r="DK10" s="624"/>
      <c r="DL10" s="624"/>
      <c r="DM10" s="624"/>
      <c r="DN10" s="624"/>
      <c r="DO10" s="624"/>
      <c r="DP10" s="625"/>
      <c r="DQ10" s="632">
        <v>5112</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599264</v>
      </c>
      <c r="S11" s="624"/>
      <c r="T11" s="624"/>
      <c r="U11" s="624"/>
      <c r="V11" s="624"/>
      <c r="W11" s="624"/>
      <c r="X11" s="624"/>
      <c r="Y11" s="625"/>
      <c r="Z11" s="628">
        <v>4.7</v>
      </c>
      <c r="AA11" s="629"/>
      <c r="AB11" s="629"/>
      <c r="AC11" s="635"/>
      <c r="AD11" s="632">
        <v>599264</v>
      </c>
      <c r="AE11" s="624"/>
      <c r="AF11" s="624"/>
      <c r="AG11" s="624"/>
      <c r="AH11" s="624"/>
      <c r="AI11" s="624"/>
      <c r="AJ11" s="624"/>
      <c r="AK11" s="625"/>
      <c r="AL11" s="628">
        <v>8.3000000000000007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162018</v>
      </c>
      <c r="BH11" s="624"/>
      <c r="BI11" s="624"/>
      <c r="BJ11" s="624"/>
      <c r="BK11" s="624"/>
      <c r="BL11" s="624"/>
      <c r="BM11" s="624"/>
      <c r="BN11" s="625"/>
      <c r="BO11" s="626">
        <v>4.7</v>
      </c>
      <c r="BP11" s="626"/>
      <c r="BQ11" s="626"/>
      <c r="BR11" s="626"/>
      <c r="BS11" s="627">
        <v>46287</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1647917</v>
      </c>
      <c r="CS11" s="624"/>
      <c r="CT11" s="624"/>
      <c r="CU11" s="624"/>
      <c r="CV11" s="624"/>
      <c r="CW11" s="624"/>
      <c r="CX11" s="624"/>
      <c r="CY11" s="625"/>
      <c r="CZ11" s="626">
        <v>13.4</v>
      </c>
      <c r="DA11" s="626"/>
      <c r="DB11" s="626"/>
      <c r="DC11" s="626"/>
      <c r="DD11" s="632">
        <v>1126656</v>
      </c>
      <c r="DE11" s="624"/>
      <c r="DF11" s="624"/>
      <c r="DG11" s="624"/>
      <c r="DH11" s="624"/>
      <c r="DI11" s="624"/>
      <c r="DJ11" s="624"/>
      <c r="DK11" s="624"/>
      <c r="DL11" s="624"/>
      <c r="DM11" s="624"/>
      <c r="DN11" s="624"/>
      <c r="DO11" s="624"/>
      <c r="DP11" s="625"/>
      <c r="DQ11" s="632">
        <v>399646</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1062</v>
      </c>
      <c r="S12" s="624"/>
      <c r="T12" s="624"/>
      <c r="U12" s="624"/>
      <c r="V12" s="624"/>
      <c r="W12" s="624"/>
      <c r="X12" s="624"/>
      <c r="Y12" s="625"/>
      <c r="Z12" s="626">
        <v>0</v>
      </c>
      <c r="AA12" s="626"/>
      <c r="AB12" s="626"/>
      <c r="AC12" s="626"/>
      <c r="AD12" s="627">
        <v>1062</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1796473</v>
      </c>
      <c r="BH12" s="624"/>
      <c r="BI12" s="624"/>
      <c r="BJ12" s="624"/>
      <c r="BK12" s="624"/>
      <c r="BL12" s="624"/>
      <c r="BM12" s="624"/>
      <c r="BN12" s="625"/>
      <c r="BO12" s="626">
        <v>52.4</v>
      </c>
      <c r="BP12" s="626"/>
      <c r="BQ12" s="626"/>
      <c r="BR12" s="626"/>
      <c r="BS12" s="627">
        <v>118933</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719623</v>
      </c>
      <c r="CS12" s="624"/>
      <c r="CT12" s="624"/>
      <c r="CU12" s="624"/>
      <c r="CV12" s="624"/>
      <c r="CW12" s="624"/>
      <c r="CX12" s="624"/>
      <c r="CY12" s="625"/>
      <c r="CZ12" s="626">
        <v>5.9</v>
      </c>
      <c r="DA12" s="626"/>
      <c r="DB12" s="626"/>
      <c r="DC12" s="626"/>
      <c r="DD12" s="632">
        <v>169104</v>
      </c>
      <c r="DE12" s="624"/>
      <c r="DF12" s="624"/>
      <c r="DG12" s="624"/>
      <c r="DH12" s="624"/>
      <c r="DI12" s="624"/>
      <c r="DJ12" s="624"/>
      <c r="DK12" s="624"/>
      <c r="DL12" s="624"/>
      <c r="DM12" s="624"/>
      <c r="DN12" s="624"/>
      <c r="DO12" s="624"/>
      <c r="DP12" s="625"/>
      <c r="DQ12" s="632">
        <v>334916</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1787321</v>
      </c>
      <c r="BH13" s="624"/>
      <c r="BI13" s="624"/>
      <c r="BJ13" s="624"/>
      <c r="BK13" s="624"/>
      <c r="BL13" s="624"/>
      <c r="BM13" s="624"/>
      <c r="BN13" s="625"/>
      <c r="BO13" s="626">
        <v>52.1</v>
      </c>
      <c r="BP13" s="626"/>
      <c r="BQ13" s="626"/>
      <c r="BR13" s="626"/>
      <c r="BS13" s="627">
        <v>118933</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1095139</v>
      </c>
      <c r="CS13" s="624"/>
      <c r="CT13" s="624"/>
      <c r="CU13" s="624"/>
      <c r="CV13" s="624"/>
      <c r="CW13" s="624"/>
      <c r="CX13" s="624"/>
      <c r="CY13" s="625"/>
      <c r="CZ13" s="626">
        <v>8.9</v>
      </c>
      <c r="DA13" s="626"/>
      <c r="DB13" s="626"/>
      <c r="DC13" s="626"/>
      <c r="DD13" s="632">
        <v>462292</v>
      </c>
      <c r="DE13" s="624"/>
      <c r="DF13" s="624"/>
      <c r="DG13" s="624"/>
      <c r="DH13" s="624"/>
      <c r="DI13" s="624"/>
      <c r="DJ13" s="624"/>
      <c r="DK13" s="624"/>
      <c r="DL13" s="624"/>
      <c r="DM13" s="624"/>
      <c r="DN13" s="624"/>
      <c r="DO13" s="624"/>
      <c r="DP13" s="625"/>
      <c r="DQ13" s="632">
        <v>763259</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275</v>
      </c>
      <c r="S14" s="624"/>
      <c r="T14" s="624"/>
      <c r="U14" s="624"/>
      <c r="V14" s="624"/>
      <c r="W14" s="624"/>
      <c r="X14" s="624"/>
      <c r="Y14" s="625"/>
      <c r="Z14" s="626">
        <v>0</v>
      </c>
      <c r="AA14" s="626"/>
      <c r="AB14" s="626"/>
      <c r="AC14" s="626"/>
      <c r="AD14" s="627">
        <v>275</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98228</v>
      </c>
      <c r="BH14" s="624"/>
      <c r="BI14" s="624"/>
      <c r="BJ14" s="624"/>
      <c r="BK14" s="624"/>
      <c r="BL14" s="624"/>
      <c r="BM14" s="624"/>
      <c r="BN14" s="625"/>
      <c r="BO14" s="626">
        <v>2.9</v>
      </c>
      <c r="BP14" s="626"/>
      <c r="BQ14" s="626"/>
      <c r="BR14" s="626"/>
      <c r="BS14" s="627" t="s">
        <v>132</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361576</v>
      </c>
      <c r="CS14" s="624"/>
      <c r="CT14" s="624"/>
      <c r="CU14" s="624"/>
      <c r="CV14" s="624"/>
      <c r="CW14" s="624"/>
      <c r="CX14" s="624"/>
      <c r="CY14" s="625"/>
      <c r="CZ14" s="626">
        <v>2.9</v>
      </c>
      <c r="DA14" s="626"/>
      <c r="DB14" s="626"/>
      <c r="DC14" s="626"/>
      <c r="DD14" s="632">
        <v>4950</v>
      </c>
      <c r="DE14" s="624"/>
      <c r="DF14" s="624"/>
      <c r="DG14" s="624"/>
      <c r="DH14" s="624"/>
      <c r="DI14" s="624"/>
      <c r="DJ14" s="624"/>
      <c r="DK14" s="624"/>
      <c r="DL14" s="624"/>
      <c r="DM14" s="624"/>
      <c r="DN14" s="624"/>
      <c r="DO14" s="624"/>
      <c r="DP14" s="625"/>
      <c r="DQ14" s="632">
        <v>355672</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135799</v>
      </c>
      <c r="BH15" s="624"/>
      <c r="BI15" s="624"/>
      <c r="BJ15" s="624"/>
      <c r="BK15" s="624"/>
      <c r="BL15" s="624"/>
      <c r="BM15" s="624"/>
      <c r="BN15" s="625"/>
      <c r="BO15" s="626">
        <v>4</v>
      </c>
      <c r="BP15" s="626"/>
      <c r="BQ15" s="626"/>
      <c r="BR15" s="626"/>
      <c r="BS15" s="627" t="s">
        <v>132</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810462</v>
      </c>
      <c r="CS15" s="624"/>
      <c r="CT15" s="624"/>
      <c r="CU15" s="624"/>
      <c r="CV15" s="624"/>
      <c r="CW15" s="624"/>
      <c r="CX15" s="624"/>
      <c r="CY15" s="625"/>
      <c r="CZ15" s="626">
        <v>6.6</v>
      </c>
      <c r="DA15" s="626"/>
      <c r="DB15" s="626"/>
      <c r="DC15" s="626"/>
      <c r="DD15" s="632">
        <v>61479</v>
      </c>
      <c r="DE15" s="624"/>
      <c r="DF15" s="624"/>
      <c r="DG15" s="624"/>
      <c r="DH15" s="624"/>
      <c r="DI15" s="624"/>
      <c r="DJ15" s="624"/>
      <c r="DK15" s="624"/>
      <c r="DL15" s="624"/>
      <c r="DM15" s="624"/>
      <c r="DN15" s="624"/>
      <c r="DO15" s="624"/>
      <c r="DP15" s="625"/>
      <c r="DQ15" s="632">
        <v>717892</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12986</v>
      </c>
      <c r="S16" s="624"/>
      <c r="T16" s="624"/>
      <c r="U16" s="624"/>
      <c r="V16" s="624"/>
      <c r="W16" s="624"/>
      <c r="X16" s="624"/>
      <c r="Y16" s="625"/>
      <c r="Z16" s="626">
        <v>0.1</v>
      </c>
      <c r="AA16" s="626"/>
      <c r="AB16" s="626"/>
      <c r="AC16" s="626"/>
      <c r="AD16" s="627">
        <v>12986</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132</v>
      </c>
      <c r="CS16" s="624"/>
      <c r="CT16" s="624"/>
      <c r="CU16" s="624"/>
      <c r="CV16" s="624"/>
      <c r="CW16" s="624"/>
      <c r="CX16" s="624"/>
      <c r="CY16" s="625"/>
      <c r="CZ16" s="626" t="s">
        <v>132</v>
      </c>
      <c r="DA16" s="626"/>
      <c r="DB16" s="626"/>
      <c r="DC16" s="626"/>
      <c r="DD16" s="632" t="s">
        <v>132</v>
      </c>
      <c r="DE16" s="624"/>
      <c r="DF16" s="624"/>
      <c r="DG16" s="624"/>
      <c r="DH16" s="624"/>
      <c r="DI16" s="624"/>
      <c r="DJ16" s="624"/>
      <c r="DK16" s="624"/>
      <c r="DL16" s="624"/>
      <c r="DM16" s="624"/>
      <c r="DN16" s="624"/>
      <c r="DO16" s="624"/>
      <c r="DP16" s="625"/>
      <c r="DQ16" s="632" t="s">
        <v>132</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46930</v>
      </c>
      <c r="S17" s="624"/>
      <c r="T17" s="624"/>
      <c r="U17" s="624"/>
      <c r="V17" s="624"/>
      <c r="W17" s="624"/>
      <c r="X17" s="624"/>
      <c r="Y17" s="625"/>
      <c r="Z17" s="626">
        <v>0.4</v>
      </c>
      <c r="AA17" s="626"/>
      <c r="AB17" s="626"/>
      <c r="AC17" s="626"/>
      <c r="AD17" s="627">
        <v>46930</v>
      </c>
      <c r="AE17" s="627"/>
      <c r="AF17" s="627"/>
      <c r="AG17" s="627"/>
      <c r="AH17" s="627"/>
      <c r="AI17" s="627"/>
      <c r="AJ17" s="627"/>
      <c r="AK17" s="627"/>
      <c r="AL17" s="628">
        <v>0.6</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1505612</v>
      </c>
      <c r="CS17" s="624"/>
      <c r="CT17" s="624"/>
      <c r="CU17" s="624"/>
      <c r="CV17" s="624"/>
      <c r="CW17" s="624"/>
      <c r="CX17" s="624"/>
      <c r="CY17" s="625"/>
      <c r="CZ17" s="626">
        <v>12.3</v>
      </c>
      <c r="DA17" s="626"/>
      <c r="DB17" s="626"/>
      <c r="DC17" s="626"/>
      <c r="DD17" s="632" t="s">
        <v>132</v>
      </c>
      <c r="DE17" s="624"/>
      <c r="DF17" s="624"/>
      <c r="DG17" s="624"/>
      <c r="DH17" s="624"/>
      <c r="DI17" s="624"/>
      <c r="DJ17" s="624"/>
      <c r="DK17" s="624"/>
      <c r="DL17" s="624"/>
      <c r="DM17" s="624"/>
      <c r="DN17" s="624"/>
      <c r="DO17" s="624"/>
      <c r="DP17" s="625"/>
      <c r="DQ17" s="632">
        <v>1422555</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17998</v>
      </c>
      <c r="S18" s="624"/>
      <c r="T18" s="624"/>
      <c r="U18" s="624"/>
      <c r="V18" s="624"/>
      <c r="W18" s="624"/>
      <c r="X18" s="624"/>
      <c r="Y18" s="625"/>
      <c r="Z18" s="626">
        <v>0.1</v>
      </c>
      <c r="AA18" s="626"/>
      <c r="AB18" s="626"/>
      <c r="AC18" s="626"/>
      <c r="AD18" s="627">
        <v>17998</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14618</v>
      </c>
      <c r="S19" s="624"/>
      <c r="T19" s="624"/>
      <c r="U19" s="624"/>
      <c r="V19" s="624"/>
      <c r="W19" s="624"/>
      <c r="X19" s="624"/>
      <c r="Y19" s="625"/>
      <c r="Z19" s="626">
        <v>0.1</v>
      </c>
      <c r="AA19" s="626"/>
      <c r="AB19" s="626"/>
      <c r="AC19" s="626"/>
      <c r="AD19" s="627">
        <v>14618</v>
      </c>
      <c r="AE19" s="627"/>
      <c r="AF19" s="627"/>
      <c r="AG19" s="627"/>
      <c r="AH19" s="627"/>
      <c r="AI19" s="627"/>
      <c r="AJ19" s="627"/>
      <c r="AK19" s="627"/>
      <c r="AL19" s="628">
        <v>0.2</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1400</v>
      </c>
      <c r="BH19" s="624"/>
      <c r="BI19" s="624"/>
      <c r="BJ19" s="624"/>
      <c r="BK19" s="624"/>
      <c r="BL19" s="624"/>
      <c r="BM19" s="624"/>
      <c r="BN19" s="625"/>
      <c r="BO19" s="626">
        <v>0</v>
      </c>
      <c r="BP19" s="626"/>
      <c r="BQ19" s="626"/>
      <c r="BR19" s="626"/>
      <c r="BS19" s="627" t="s">
        <v>132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3380</v>
      </c>
      <c r="S20" s="624"/>
      <c r="T20" s="624"/>
      <c r="U20" s="624"/>
      <c r="V20" s="624"/>
      <c r="W20" s="624"/>
      <c r="X20" s="624"/>
      <c r="Y20" s="625"/>
      <c r="Z20" s="626">
        <v>0</v>
      </c>
      <c r="AA20" s="626"/>
      <c r="AB20" s="626"/>
      <c r="AC20" s="626"/>
      <c r="AD20" s="627">
        <v>3380</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1400</v>
      </c>
      <c r="BH20" s="624"/>
      <c r="BI20" s="624"/>
      <c r="BJ20" s="624"/>
      <c r="BK20" s="624"/>
      <c r="BL20" s="624"/>
      <c r="BM20" s="624"/>
      <c r="BN20" s="625"/>
      <c r="BO20" s="626">
        <v>0</v>
      </c>
      <c r="BP20" s="626"/>
      <c r="BQ20" s="626"/>
      <c r="BR20" s="626"/>
      <c r="BS20" s="627" t="s">
        <v>132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12263644</v>
      </c>
      <c r="CS20" s="624"/>
      <c r="CT20" s="624"/>
      <c r="CU20" s="624"/>
      <c r="CV20" s="624"/>
      <c r="CW20" s="624"/>
      <c r="CX20" s="624"/>
      <c r="CY20" s="625"/>
      <c r="CZ20" s="626">
        <v>100</v>
      </c>
      <c r="DA20" s="626"/>
      <c r="DB20" s="626"/>
      <c r="DC20" s="626"/>
      <c r="DD20" s="632">
        <v>2501817</v>
      </c>
      <c r="DE20" s="624"/>
      <c r="DF20" s="624"/>
      <c r="DG20" s="624"/>
      <c r="DH20" s="624"/>
      <c r="DI20" s="624"/>
      <c r="DJ20" s="624"/>
      <c r="DK20" s="624"/>
      <c r="DL20" s="624"/>
      <c r="DM20" s="624"/>
      <c r="DN20" s="624"/>
      <c r="DO20" s="624"/>
      <c r="DP20" s="625"/>
      <c r="DQ20" s="632">
        <v>7989987</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3304926</v>
      </c>
      <c r="S21" s="624"/>
      <c r="T21" s="624"/>
      <c r="U21" s="624"/>
      <c r="V21" s="624"/>
      <c r="W21" s="624"/>
      <c r="X21" s="624"/>
      <c r="Y21" s="625"/>
      <c r="Z21" s="626">
        <v>25.9</v>
      </c>
      <c r="AA21" s="626"/>
      <c r="AB21" s="626"/>
      <c r="AC21" s="626"/>
      <c r="AD21" s="627">
        <v>2935535</v>
      </c>
      <c r="AE21" s="627"/>
      <c r="AF21" s="627"/>
      <c r="AG21" s="627"/>
      <c r="AH21" s="627"/>
      <c r="AI21" s="627"/>
      <c r="AJ21" s="627"/>
      <c r="AK21" s="627"/>
      <c r="AL21" s="628">
        <v>40.6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1400</v>
      </c>
      <c r="BH21" s="624"/>
      <c r="BI21" s="624"/>
      <c r="BJ21" s="624"/>
      <c r="BK21" s="624"/>
      <c r="BL21" s="624"/>
      <c r="BM21" s="624"/>
      <c r="BN21" s="625"/>
      <c r="BO21" s="626">
        <v>0</v>
      </c>
      <c r="BP21" s="626"/>
      <c r="BQ21" s="626"/>
      <c r="BR21" s="626"/>
      <c r="BS21" s="627" t="s">
        <v>132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2935535</v>
      </c>
      <c r="S22" s="624"/>
      <c r="T22" s="624"/>
      <c r="U22" s="624"/>
      <c r="V22" s="624"/>
      <c r="W22" s="624"/>
      <c r="X22" s="624"/>
      <c r="Y22" s="625"/>
      <c r="Z22" s="626">
        <v>23</v>
      </c>
      <c r="AA22" s="626"/>
      <c r="AB22" s="626"/>
      <c r="AC22" s="626"/>
      <c r="AD22" s="627">
        <v>2935535</v>
      </c>
      <c r="AE22" s="627"/>
      <c r="AF22" s="627"/>
      <c r="AG22" s="627"/>
      <c r="AH22" s="627"/>
      <c r="AI22" s="627"/>
      <c r="AJ22" s="627"/>
      <c r="AK22" s="627"/>
      <c r="AL22" s="628">
        <v>40.6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369391</v>
      </c>
      <c r="S23" s="624"/>
      <c r="T23" s="624"/>
      <c r="U23" s="624"/>
      <c r="V23" s="624"/>
      <c r="W23" s="624"/>
      <c r="X23" s="624"/>
      <c r="Y23" s="625"/>
      <c r="Z23" s="626">
        <v>2.9</v>
      </c>
      <c r="AA23" s="626"/>
      <c r="AB23" s="626"/>
      <c r="AC23" s="626"/>
      <c r="AD23" s="627" t="s">
        <v>132</v>
      </c>
      <c r="AE23" s="627"/>
      <c r="AF23" s="627"/>
      <c r="AG23" s="627"/>
      <c r="AH23" s="627"/>
      <c r="AI23" s="627"/>
      <c r="AJ23" s="627"/>
      <c r="AK23" s="627"/>
      <c r="AL23" s="628" t="s">
        <v>132</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4733142</v>
      </c>
      <c r="CS24" s="613"/>
      <c r="CT24" s="613"/>
      <c r="CU24" s="613"/>
      <c r="CV24" s="613"/>
      <c r="CW24" s="613"/>
      <c r="CX24" s="613"/>
      <c r="CY24" s="614"/>
      <c r="CZ24" s="617">
        <v>38.6</v>
      </c>
      <c r="DA24" s="618"/>
      <c r="DB24" s="618"/>
      <c r="DC24" s="634"/>
      <c r="DD24" s="655">
        <v>3615166</v>
      </c>
      <c r="DE24" s="613"/>
      <c r="DF24" s="613"/>
      <c r="DG24" s="613"/>
      <c r="DH24" s="613"/>
      <c r="DI24" s="613"/>
      <c r="DJ24" s="613"/>
      <c r="DK24" s="614"/>
      <c r="DL24" s="655">
        <v>3564212</v>
      </c>
      <c r="DM24" s="613"/>
      <c r="DN24" s="613"/>
      <c r="DO24" s="613"/>
      <c r="DP24" s="613"/>
      <c r="DQ24" s="613"/>
      <c r="DR24" s="613"/>
      <c r="DS24" s="613"/>
      <c r="DT24" s="613"/>
      <c r="DU24" s="613"/>
      <c r="DV24" s="614"/>
      <c r="DW24" s="617">
        <v>48.5</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7579443</v>
      </c>
      <c r="S25" s="624"/>
      <c r="T25" s="624"/>
      <c r="U25" s="624"/>
      <c r="V25" s="624"/>
      <c r="W25" s="624"/>
      <c r="X25" s="624"/>
      <c r="Y25" s="625"/>
      <c r="Z25" s="626">
        <v>59.4</v>
      </c>
      <c r="AA25" s="626"/>
      <c r="AB25" s="626"/>
      <c r="AC25" s="626"/>
      <c r="AD25" s="627">
        <v>7210052</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2046541</v>
      </c>
      <c r="CS25" s="644"/>
      <c r="CT25" s="644"/>
      <c r="CU25" s="644"/>
      <c r="CV25" s="644"/>
      <c r="CW25" s="644"/>
      <c r="CX25" s="644"/>
      <c r="CY25" s="645"/>
      <c r="CZ25" s="628">
        <v>16.7</v>
      </c>
      <c r="DA25" s="656"/>
      <c r="DB25" s="656"/>
      <c r="DC25" s="658"/>
      <c r="DD25" s="632">
        <v>1796739</v>
      </c>
      <c r="DE25" s="644"/>
      <c r="DF25" s="644"/>
      <c r="DG25" s="644"/>
      <c r="DH25" s="644"/>
      <c r="DI25" s="644"/>
      <c r="DJ25" s="644"/>
      <c r="DK25" s="645"/>
      <c r="DL25" s="632">
        <v>1760024</v>
      </c>
      <c r="DM25" s="644"/>
      <c r="DN25" s="644"/>
      <c r="DO25" s="644"/>
      <c r="DP25" s="644"/>
      <c r="DQ25" s="644"/>
      <c r="DR25" s="644"/>
      <c r="DS25" s="644"/>
      <c r="DT25" s="644"/>
      <c r="DU25" s="644"/>
      <c r="DV25" s="645"/>
      <c r="DW25" s="628">
        <v>23.9</v>
      </c>
      <c r="DX25" s="656"/>
      <c r="DY25" s="656"/>
      <c r="DZ25" s="656"/>
      <c r="EA25" s="656"/>
      <c r="EB25" s="656"/>
      <c r="EC25" s="657"/>
    </row>
    <row r="26" spans="2:133" ht="11.25" customHeight="1" x14ac:dyDescent="0.2">
      <c r="B26" s="620" t="s">
        <v>301</v>
      </c>
      <c r="C26" s="621"/>
      <c r="D26" s="621"/>
      <c r="E26" s="621"/>
      <c r="F26" s="621"/>
      <c r="G26" s="621"/>
      <c r="H26" s="621"/>
      <c r="I26" s="621"/>
      <c r="J26" s="621"/>
      <c r="K26" s="621"/>
      <c r="L26" s="621"/>
      <c r="M26" s="621"/>
      <c r="N26" s="621"/>
      <c r="O26" s="621"/>
      <c r="P26" s="621"/>
      <c r="Q26" s="622"/>
      <c r="R26" s="623">
        <v>1714</v>
      </c>
      <c r="S26" s="624"/>
      <c r="T26" s="624"/>
      <c r="U26" s="624"/>
      <c r="V26" s="624"/>
      <c r="W26" s="624"/>
      <c r="X26" s="624"/>
      <c r="Y26" s="625"/>
      <c r="Z26" s="626">
        <v>0</v>
      </c>
      <c r="AA26" s="626"/>
      <c r="AB26" s="626"/>
      <c r="AC26" s="626"/>
      <c r="AD26" s="627">
        <v>1714</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1314581</v>
      </c>
      <c r="CS26" s="624"/>
      <c r="CT26" s="624"/>
      <c r="CU26" s="624"/>
      <c r="CV26" s="624"/>
      <c r="CW26" s="624"/>
      <c r="CX26" s="624"/>
      <c r="CY26" s="625"/>
      <c r="CZ26" s="628">
        <v>10.7</v>
      </c>
      <c r="DA26" s="656"/>
      <c r="DB26" s="656"/>
      <c r="DC26" s="658"/>
      <c r="DD26" s="632">
        <v>1129169</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2">
      <c r="B27" s="620" t="s">
        <v>304</v>
      </c>
      <c r="C27" s="621"/>
      <c r="D27" s="621"/>
      <c r="E27" s="621"/>
      <c r="F27" s="621"/>
      <c r="G27" s="621"/>
      <c r="H27" s="621"/>
      <c r="I27" s="621"/>
      <c r="J27" s="621"/>
      <c r="K27" s="621"/>
      <c r="L27" s="621"/>
      <c r="M27" s="621"/>
      <c r="N27" s="621"/>
      <c r="O27" s="621"/>
      <c r="P27" s="621"/>
      <c r="Q27" s="622"/>
      <c r="R27" s="623">
        <v>82955</v>
      </c>
      <c r="S27" s="624"/>
      <c r="T27" s="624"/>
      <c r="U27" s="624"/>
      <c r="V27" s="624"/>
      <c r="W27" s="624"/>
      <c r="X27" s="624"/>
      <c r="Y27" s="625"/>
      <c r="Z27" s="626">
        <v>0.7</v>
      </c>
      <c r="AA27" s="626"/>
      <c r="AB27" s="626"/>
      <c r="AC27" s="626"/>
      <c r="AD27" s="627" t="s">
        <v>132</v>
      </c>
      <c r="AE27" s="627"/>
      <c r="AF27" s="627"/>
      <c r="AG27" s="627"/>
      <c r="AH27" s="627"/>
      <c r="AI27" s="627"/>
      <c r="AJ27" s="627"/>
      <c r="AK27" s="627"/>
      <c r="AL27" s="628" t="s">
        <v>132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3429142</v>
      </c>
      <c r="BH27" s="624"/>
      <c r="BI27" s="624"/>
      <c r="BJ27" s="624"/>
      <c r="BK27" s="624"/>
      <c r="BL27" s="624"/>
      <c r="BM27" s="624"/>
      <c r="BN27" s="625"/>
      <c r="BO27" s="626">
        <v>100</v>
      </c>
      <c r="BP27" s="626"/>
      <c r="BQ27" s="626"/>
      <c r="BR27" s="626"/>
      <c r="BS27" s="627">
        <v>165220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1180989</v>
      </c>
      <c r="CS27" s="644"/>
      <c r="CT27" s="644"/>
      <c r="CU27" s="644"/>
      <c r="CV27" s="644"/>
      <c r="CW27" s="644"/>
      <c r="CX27" s="644"/>
      <c r="CY27" s="645"/>
      <c r="CZ27" s="628">
        <v>9.6</v>
      </c>
      <c r="DA27" s="656"/>
      <c r="DB27" s="656"/>
      <c r="DC27" s="658"/>
      <c r="DD27" s="632">
        <v>395872</v>
      </c>
      <c r="DE27" s="644"/>
      <c r="DF27" s="644"/>
      <c r="DG27" s="644"/>
      <c r="DH27" s="644"/>
      <c r="DI27" s="644"/>
      <c r="DJ27" s="644"/>
      <c r="DK27" s="645"/>
      <c r="DL27" s="632">
        <v>381633</v>
      </c>
      <c r="DM27" s="644"/>
      <c r="DN27" s="644"/>
      <c r="DO27" s="644"/>
      <c r="DP27" s="644"/>
      <c r="DQ27" s="644"/>
      <c r="DR27" s="644"/>
      <c r="DS27" s="644"/>
      <c r="DT27" s="644"/>
      <c r="DU27" s="644"/>
      <c r="DV27" s="645"/>
      <c r="DW27" s="628">
        <v>5.2</v>
      </c>
      <c r="DX27" s="656"/>
      <c r="DY27" s="656"/>
      <c r="DZ27" s="656"/>
      <c r="EA27" s="656"/>
      <c r="EB27" s="656"/>
      <c r="EC27" s="657"/>
    </row>
    <row r="28" spans="2:133" ht="11.25" customHeight="1" x14ac:dyDescent="0.2">
      <c r="B28" s="620" t="s">
        <v>307</v>
      </c>
      <c r="C28" s="621"/>
      <c r="D28" s="621"/>
      <c r="E28" s="621"/>
      <c r="F28" s="621"/>
      <c r="G28" s="621"/>
      <c r="H28" s="621"/>
      <c r="I28" s="621"/>
      <c r="J28" s="621"/>
      <c r="K28" s="621"/>
      <c r="L28" s="621"/>
      <c r="M28" s="621"/>
      <c r="N28" s="621"/>
      <c r="O28" s="621"/>
      <c r="P28" s="621"/>
      <c r="Q28" s="622"/>
      <c r="R28" s="623">
        <v>147680</v>
      </c>
      <c r="S28" s="624"/>
      <c r="T28" s="624"/>
      <c r="U28" s="624"/>
      <c r="V28" s="624"/>
      <c r="W28" s="624"/>
      <c r="X28" s="624"/>
      <c r="Y28" s="625"/>
      <c r="Z28" s="626">
        <v>1.2</v>
      </c>
      <c r="AA28" s="626"/>
      <c r="AB28" s="626"/>
      <c r="AC28" s="626"/>
      <c r="AD28" s="627">
        <v>10470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1505612</v>
      </c>
      <c r="CS28" s="624"/>
      <c r="CT28" s="624"/>
      <c r="CU28" s="624"/>
      <c r="CV28" s="624"/>
      <c r="CW28" s="624"/>
      <c r="CX28" s="624"/>
      <c r="CY28" s="625"/>
      <c r="CZ28" s="628">
        <v>12.3</v>
      </c>
      <c r="DA28" s="656"/>
      <c r="DB28" s="656"/>
      <c r="DC28" s="658"/>
      <c r="DD28" s="632">
        <v>1422555</v>
      </c>
      <c r="DE28" s="624"/>
      <c r="DF28" s="624"/>
      <c r="DG28" s="624"/>
      <c r="DH28" s="624"/>
      <c r="DI28" s="624"/>
      <c r="DJ28" s="624"/>
      <c r="DK28" s="625"/>
      <c r="DL28" s="632">
        <v>1422555</v>
      </c>
      <c r="DM28" s="624"/>
      <c r="DN28" s="624"/>
      <c r="DO28" s="624"/>
      <c r="DP28" s="624"/>
      <c r="DQ28" s="624"/>
      <c r="DR28" s="624"/>
      <c r="DS28" s="624"/>
      <c r="DT28" s="624"/>
      <c r="DU28" s="624"/>
      <c r="DV28" s="625"/>
      <c r="DW28" s="628">
        <v>19.399999999999999</v>
      </c>
      <c r="DX28" s="656"/>
      <c r="DY28" s="656"/>
      <c r="DZ28" s="656"/>
      <c r="EA28" s="656"/>
      <c r="EB28" s="656"/>
      <c r="EC28" s="657"/>
    </row>
    <row r="29" spans="2:133" ht="11.25" customHeight="1" x14ac:dyDescent="0.2">
      <c r="B29" s="620" t="s">
        <v>309</v>
      </c>
      <c r="C29" s="621"/>
      <c r="D29" s="621"/>
      <c r="E29" s="621"/>
      <c r="F29" s="621"/>
      <c r="G29" s="621"/>
      <c r="H29" s="621"/>
      <c r="I29" s="621"/>
      <c r="J29" s="621"/>
      <c r="K29" s="621"/>
      <c r="L29" s="621"/>
      <c r="M29" s="621"/>
      <c r="N29" s="621"/>
      <c r="O29" s="621"/>
      <c r="P29" s="621"/>
      <c r="Q29" s="622"/>
      <c r="R29" s="623">
        <v>16597</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1505611</v>
      </c>
      <c r="CS29" s="644"/>
      <c r="CT29" s="644"/>
      <c r="CU29" s="644"/>
      <c r="CV29" s="644"/>
      <c r="CW29" s="644"/>
      <c r="CX29" s="644"/>
      <c r="CY29" s="645"/>
      <c r="CZ29" s="628">
        <v>12.3</v>
      </c>
      <c r="DA29" s="656"/>
      <c r="DB29" s="656"/>
      <c r="DC29" s="658"/>
      <c r="DD29" s="632">
        <v>1422554</v>
      </c>
      <c r="DE29" s="644"/>
      <c r="DF29" s="644"/>
      <c r="DG29" s="644"/>
      <c r="DH29" s="644"/>
      <c r="DI29" s="644"/>
      <c r="DJ29" s="644"/>
      <c r="DK29" s="645"/>
      <c r="DL29" s="632">
        <v>1422554</v>
      </c>
      <c r="DM29" s="644"/>
      <c r="DN29" s="644"/>
      <c r="DO29" s="644"/>
      <c r="DP29" s="644"/>
      <c r="DQ29" s="644"/>
      <c r="DR29" s="644"/>
      <c r="DS29" s="644"/>
      <c r="DT29" s="644"/>
      <c r="DU29" s="644"/>
      <c r="DV29" s="645"/>
      <c r="DW29" s="628">
        <v>19.399999999999999</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1665993</v>
      </c>
      <c r="S30" s="624"/>
      <c r="T30" s="624"/>
      <c r="U30" s="624"/>
      <c r="V30" s="624"/>
      <c r="W30" s="624"/>
      <c r="X30" s="624"/>
      <c r="Y30" s="625"/>
      <c r="Z30" s="626">
        <v>13.1</v>
      </c>
      <c r="AA30" s="626"/>
      <c r="AB30" s="626"/>
      <c r="AC30" s="626"/>
      <c r="AD30" s="627" t="s">
        <v>132</v>
      </c>
      <c r="AE30" s="627"/>
      <c r="AF30" s="627"/>
      <c r="AG30" s="627"/>
      <c r="AH30" s="627"/>
      <c r="AI30" s="627"/>
      <c r="AJ30" s="627"/>
      <c r="AK30" s="627"/>
      <c r="AL30" s="628" t="s">
        <v>132</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1457064</v>
      </c>
      <c r="CS30" s="624"/>
      <c r="CT30" s="624"/>
      <c r="CU30" s="624"/>
      <c r="CV30" s="624"/>
      <c r="CW30" s="624"/>
      <c r="CX30" s="624"/>
      <c r="CY30" s="625"/>
      <c r="CZ30" s="628">
        <v>11.9</v>
      </c>
      <c r="DA30" s="656"/>
      <c r="DB30" s="656"/>
      <c r="DC30" s="658"/>
      <c r="DD30" s="632">
        <v>1374956</v>
      </c>
      <c r="DE30" s="624"/>
      <c r="DF30" s="624"/>
      <c r="DG30" s="624"/>
      <c r="DH30" s="624"/>
      <c r="DI30" s="624"/>
      <c r="DJ30" s="624"/>
      <c r="DK30" s="625"/>
      <c r="DL30" s="632">
        <v>1374956</v>
      </c>
      <c r="DM30" s="624"/>
      <c r="DN30" s="624"/>
      <c r="DO30" s="624"/>
      <c r="DP30" s="624"/>
      <c r="DQ30" s="624"/>
      <c r="DR30" s="624"/>
      <c r="DS30" s="624"/>
      <c r="DT30" s="624"/>
      <c r="DU30" s="624"/>
      <c r="DV30" s="625"/>
      <c r="DW30" s="628">
        <v>18.7</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316</v>
      </c>
      <c r="AQ31" s="672"/>
      <c r="AR31" s="672"/>
      <c r="AS31" s="672"/>
      <c r="AT31" s="677" t="s">
        <v>317</v>
      </c>
      <c r="AU31" s="218"/>
      <c r="AV31" s="218"/>
      <c r="AW31" s="218"/>
      <c r="AX31" s="609" t="s">
        <v>192</v>
      </c>
      <c r="AY31" s="610"/>
      <c r="AZ31" s="610"/>
      <c r="BA31" s="610"/>
      <c r="BB31" s="610"/>
      <c r="BC31" s="610"/>
      <c r="BD31" s="610"/>
      <c r="BE31" s="610"/>
      <c r="BF31" s="611"/>
      <c r="BG31" s="670">
        <v>99.2</v>
      </c>
      <c r="BH31" s="667"/>
      <c r="BI31" s="667"/>
      <c r="BJ31" s="667"/>
      <c r="BK31" s="667"/>
      <c r="BL31" s="667"/>
      <c r="BM31" s="618">
        <v>97.1</v>
      </c>
      <c r="BN31" s="667"/>
      <c r="BO31" s="667"/>
      <c r="BP31" s="667"/>
      <c r="BQ31" s="668"/>
      <c r="BR31" s="670">
        <v>99.3</v>
      </c>
      <c r="BS31" s="667"/>
      <c r="BT31" s="667"/>
      <c r="BU31" s="667"/>
      <c r="BV31" s="667"/>
      <c r="BW31" s="667"/>
      <c r="BX31" s="618">
        <v>96.9</v>
      </c>
      <c r="BY31" s="667"/>
      <c r="BZ31" s="667"/>
      <c r="CA31" s="667"/>
      <c r="CB31" s="668"/>
      <c r="CD31" s="663"/>
      <c r="CE31" s="664"/>
      <c r="CF31" s="620" t="s">
        <v>318</v>
      </c>
      <c r="CG31" s="621"/>
      <c r="CH31" s="621"/>
      <c r="CI31" s="621"/>
      <c r="CJ31" s="621"/>
      <c r="CK31" s="621"/>
      <c r="CL31" s="621"/>
      <c r="CM31" s="621"/>
      <c r="CN31" s="621"/>
      <c r="CO31" s="621"/>
      <c r="CP31" s="621"/>
      <c r="CQ31" s="622"/>
      <c r="CR31" s="623">
        <v>48547</v>
      </c>
      <c r="CS31" s="644"/>
      <c r="CT31" s="644"/>
      <c r="CU31" s="644"/>
      <c r="CV31" s="644"/>
      <c r="CW31" s="644"/>
      <c r="CX31" s="644"/>
      <c r="CY31" s="645"/>
      <c r="CZ31" s="628">
        <v>0.4</v>
      </c>
      <c r="DA31" s="656"/>
      <c r="DB31" s="656"/>
      <c r="DC31" s="658"/>
      <c r="DD31" s="632">
        <v>47598</v>
      </c>
      <c r="DE31" s="644"/>
      <c r="DF31" s="644"/>
      <c r="DG31" s="644"/>
      <c r="DH31" s="644"/>
      <c r="DI31" s="644"/>
      <c r="DJ31" s="644"/>
      <c r="DK31" s="645"/>
      <c r="DL31" s="632">
        <v>47598</v>
      </c>
      <c r="DM31" s="644"/>
      <c r="DN31" s="644"/>
      <c r="DO31" s="644"/>
      <c r="DP31" s="644"/>
      <c r="DQ31" s="644"/>
      <c r="DR31" s="644"/>
      <c r="DS31" s="644"/>
      <c r="DT31" s="644"/>
      <c r="DU31" s="644"/>
      <c r="DV31" s="645"/>
      <c r="DW31" s="628">
        <v>0.6</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732566</v>
      </c>
      <c r="S32" s="624"/>
      <c r="T32" s="624"/>
      <c r="U32" s="624"/>
      <c r="V32" s="624"/>
      <c r="W32" s="624"/>
      <c r="X32" s="624"/>
      <c r="Y32" s="625"/>
      <c r="Z32" s="626">
        <v>5.7</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320</v>
      </c>
      <c r="AX32" s="620" t="s">
        <v>321</v>
      </c>
      <c r="AY32" s="621"/>
      <c r="AZ32" s="621"/>
      <c r="BA32" s="621"/>
      <c r="BB32" s="621"/>
      <c r="BC32" s="621"/>
      <c r="BD32" s="621"/>
      <c r="BE32" s="621"/>
      <c r="BF32" s="622"/>
      <c r="BG32" s="680">
        <v>99.4</v>
      </c>
      <c r="BH32" s="644"/>
      <c r="BI32" s="644"/>
      <c r="BJ32" s="644"/>
      <c r="BK32" s="644"/>
      <c r="BL32" s="644"/>
      <c r="BM32" s="629">
        <v>97.8</v>
      </c>
      <c r="BN32" s="644"/>
      <c r="BO32" s="644"/>
      <c r="BP32" s="644"/>
      <c r="BQ32" s="669"/>
      <c r="BR32" s="680">
        <v>99.5</v>
      </c>
      <c r="BS32" s="644"/>
      <c r="BT32" s="644"/>
      <c r="BU32" s="644"/>
      <c r="BV32" s="644"/>
      <c r="BW32" s="644"/>
      <c r="BX32" s="629">
        <v>97.6</v>
      </c>
      <c r="BY32" s="644"/>
      <c r="BZ32" s="644"/>
      <c r="CA32" s="644"/>
      <c r="CB32" s="669"/>
      <c r="CD32" s="665"/>
      <c r="CE32" s="666"/>
      <c r="CF32" s="620" t="s">
        <v>322</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6"/>
      <c r="DB32" s="656"/>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111716</v>
      </c>
      <c r="S33" s="624"/>
      <c r="T33" s="624"/>
      <c r="U33" s="624"/>
      <c r="V33" s="624"/>
      <c r="W33" s="624"/>
      <c r="X33" s="624"/>
      <c r="Y33" s="625"/>
      <c r="Z33" s="626">
        <v>0.9</v>
      </c>
      <c r="AA33" s="626"/>
      <c r="AB33" s="626"/>
      <c r="AC33" s="626"/>
      <c r="AD33" s="627">
        <v>3122</v>
      </c>
      <c r="AE33" s="627"/>
      <c r="AF33" s="627"/>
      <c r="AG33" s="627"/>
      <c r="AH33" s="627"/>
      <c r="AI33" s="627"/>
      <c r="AJ33" s="627"/>
      <c r="AK33" s="627"/>
      <c r="AL33" s="628">
        <v>0</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98.9</v>
      </c>
      <c r="BH33" s="682"/>
      <c r="BI33" s="682"/>
      <c r="BJ33" s="682"/>
      <c r="BK33" s="682"/>
      <c r="BL33" s="682"/>
      <c r="BM33" s="683">
        <v>96.2</v>
      </c>
      <c r="BN33" s="682"/>
      <c r="BO33" s="682"/>
      <c r="BP33" s="682"/>
      <c r="BQ33" s="684"/>
      <c r="BR33" s="681">
        <v>99.1</v>
      </c>
      <c r="BS33" s="682"/>
      <c r="BT33" s="682"/>
      <c r="BU33" s="682"/>
      <c r="BV33" s="682"/>
      <c r="BW33" s="682"/>
      <c r="BX33" s="683">
        <v>96.1</v>
      </c>
      <c r="BY33" s="682"/>
      <c r="BZ33" s="682"/>
      <c r="CA33" s="682"/>
      <c r="CB33" s="684"/>
      <c r="CD33" s="620" t="s">
        <v>325</v>
      </c>
      <c r="CE33" s="621"/>
      <c r="CF33" s="621"/>
      <c r="CG33" s="621"/>
      <c r="CH33" s="621"/>
      <c r="CI33" s="621"/>
      <c r="CJ33" s="621"/>
      <c r="CK33" s="621"/>
      <c r="CL33" s="621"/>
      <c r="CM33" s="621"/>
      <c r="CN33" s="621"/>
      <c r="CO33" s="621"/>
      <c r="CP33" s="621"/>
      <c r="CQ33" s="622"/>
      <c r="CR33" s="623">
        <v>5028685</v>
      </c>
      <c r="CS33" s="644"/>
      <c r="CT33" s="644"/>
      <c r="CU33" s="644"/>
      <c r="CV33" s="644"/>
      <c r="CW33" s="644"/>
      <c r="CX33" s="644"/>
      <c r="CY33" s="645"/>
      <c r="CZ33" s="628">
        <v>41</v>
      </c>
      <c r="DA33" s="656"/>
      <c r="DB33" s="656"/>
      <c r="DC33" s="658"/>
      <c r="DD33" s="632">
        <v>4012221</v>
      </c>
      <c r="DE33" s="644"/>
      <c r="DF33" s="644"/>
      <c r="DG33" s="644"/>
      <c r="DH33" s="644"/>
      <c r="DI33" s="644"/>
      <c r="DJ33" s="644"/>
      <c r="DK33" s="645"/>
      <c r="DL33" s="632">
        <v>2752261</v>
      </c>
      <c r="DM33" s="644"/>
      <c r="DN33" s="644"/>
      <c r="DO33" s="644"/>
      <c r="DP33" s="644"/>
      <c r="DQ33" s="644"/>
      <c r="DR33" s="644"/>
      <c r="DS33" s="644"/>
      <c r="DT33" s="644"/>
      <c r="DU33" s="644"/>
      <c r="DV33" s="645"/>
      <c r="DW33" s="628">
        <v>37.4</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39126</v>
      </c>
      <c r="S34" s="624"/>
      <c r="T34" s="624"/>
      <c r="U34" s="624"/>
      <c r="V34" s="624"/>
      <c r="W34" s="624"/>
      <c r="X34" s="624"/>
      <c r="Y34" s="625"/>
      <c r="Z34" s="626">
        <v>0.3</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1443953</v>
      </c>
      <c r="CS34" s="624"/>
      <c r="CT34" s="624"/>
      <c r="CU34" s="624"/>
      <c r="CV34" s="624"/>
      <c r="CW34" s="624"/>
      <c r="CX34" s="624"/>
      <c r="CY34" s="625"/>
      <c r="CZ34" s="628">
        <v>11.8</v>
      </c>
      <c r="DA34" s="656"/>
      <c r="DB34" s="656"/>
      <c r="DC34" s="658"/>
      <c r="DD34" s="632">
        <v>1102036</v>
      </c>
      <c r="DE34" s="624"/>
      <c r="DF34" s="624"/>
      <c r="DG34" s="624"/>
      <c r="DH34" s="624"/>
      <c r="DI34" s="624"/>
      <c r="DJ34" s="624"/>
      <c r="DK34" s="625"/>
      <c r="DL34" s="632">
        <v>865438</v>
      </c>
      <c r="DM34" s="624"/>
      <c r="DN34" s="624"/>
      <c r="DO34" s="624"/>
      <c r="DP34" s="624"/>
      <c r="DQ34" s="624"/>
      <c r="DR34" s="624"/>
      <c r="DS34" s="624"/>
      <c r="DT34" s="624"/>
      <c r="DU34" s="624"/>
      <c r="DV34" s="625"/>
      <c r="DW34" s="628">
        <v>11.8</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78249</v>
      </c>
      <c r="S35" s="624"/>
      <c r="T35" s="624"/>
      <c r="U35" s="624"/>
      <c r="V35" s="624"/>
      <c r="W35" s="624"/>
      <c r="X35" s="624"/>
      <c r="Y35" s="625"/>
      <c r="Z35" s="626">
        <v>0.6</v>
      </c>
      <c r="AA35" s="626"/>
      <c r="AB35" s="626"/>
      <c r="AC35" s="626"/>
      <c r="AD35" s="627" t="s">
        <v>132</v>
      </c>
      <c r="AE35" s="627"/>
      <c r="AF35" s="627"/>
      <c r="AG35" s="627"/>
      <c r="AH35" s="627"/>
      <c r="AI35" s="627"/>
      <c r="AJ35" s="627"/>
      <c r="AK35" s="627"/>
      <c r="AL35" s="628" t="s">
        <v>132</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207636</v>
      </c>
      <c r="CS35" s="644"/>
      <c r="CT35" s="644"/>
      <c r="CU35" s="644"/>
      <c r="CV35" s="644"/>
      <c r="CW35" s="644"/>
      <c r="CX35" s="644"/>
      <c r="CY35" s="645"/>
      <c r="CZ35" s="628">
        <v>1.7</v>
      </c>
      <c r="DA35" s="656"/>
      <c r="DB35" s="656"/>
      <c r="DC35" s="658"/>
      <c r="DD35" s="632">
        <v>154327</v>
      </c>
      <c r="DE35" s="644"/>
      <c r="DF35" s="644"/>
      <c r="DG35" s="644"/>
      <c r="DH35" s="644"/>
      <c r="DI35" s="644"/>
      <c r="DJ35" s="644"/>
      <c r="DK35" s="645"/>
      <c r="DL35" s="632">
        <v>114013</v>
      </c>
      <c r="DM35" s="644"/>
      <c r="DN35" s="644"/>
      <c r="DO35" s="644"/>
      <c r="DP35" s="644"/>
      <c r="DQ35" s="644"/>
      <c r="DR35" s="644"/>
      <c r="DS35" s="644"/>
      <c r="DT35" s="644"/>
      <c r="DU35" s="644"/>
      <c r="DV35" s="645"/>
      <c r="DW35" s="628">
        <v>1.6</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484140</v>
      </c>
      <c r="S36" s="624"/>
      <c r="T36" s="624"/>
      <c r="U36" s="624"/>
      <c r="V36" s="624"/>
      <c r="W36" s="624"/>
      <c r="X36" s="624"/>
      <c r="Y36" s="625"/>
      <c r="Z36" s="626">
        <v>3.8</v>
      </c>
      <c r="AA36" s="626"/>
      <c r="AB36" s="626"/>
      <c r="AC36" s="626"/>
      <c r="AD36" s="627" t="s">
        <v>132</v>
      </c>
      <c r="AE36" s="627"/>
      <c r="AF36" s="627"/>
      <c r="AG36" s="627"/>
      <c r="AH36" s="627"/>
      <c r="AI36" s="627"/>
      <c r="AJ36" s="627"/>
      <c r="AK36" s="627"/>
      <c r="AL36" s="628" t="s">
        <v>132</v>
      </c>
      <c r="AM36" s="629"/>
      <c r="AN36" s="629"/>
      <c r="AO36" s="630"/>
      <c r="AP36" s="222"/>
      <c r="AQ36" s="689" t="s">
        <v>333</v>
      </c>
      <c r="AR36" s="690"/>
      <c r="AS36" s="690"/>
      <c r="AT36" s="690"/>
      <c r="AU36" s="690"/>
      <c r="AV36" s="690"/>
      <c r="AW36" s="690"/>
      <c r="AX36" s="690"/>
      <c r="AY36" s="691"/>
      <c r="AZ36" s="612">
        <v>1469345</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46188</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1452045</v>
      </c>
      <c r="CS36" s="624"/>
      <c r="CT36" s="624"/>
      <c r="CU36" s="624"/>
      <c r="CV36" s="624"/>
      <c r="CW36" s="624"/>
      <c r="CX36" s="624"/>
      <c r="CY36" s="625"/>
      <c r="CZ36" s="628">
        <v>11.8</v>
      </c>
      <c r="DA36" s="656"/>
      <c r="DB36" s="656"/>
      <c r="DC36" s="658"/>
      <c r="DD36" s="632">
        <v>1236027</v>
      </c>
      <c r="DE36" s="624"/>
      <c r="DF36" s="624"/>
      <c r="DG36" s="624"/>
      <c r="DH36" s="624"/>
      <c r="DI36" s="624"/>
      <c r="DJ36" s="624"/>
      <c r="DK36" s="625"/>
      <c r="DL36" s="632">
        <v>794872</v>
      </c>
      <c r="DM36" s="624"/>
      <c r="DN36" s="624"/>
      <c r="DO36" s="624"/>
      <c r="DP36" s="624"/>
      <c r="DQ36" s="624"/>
      <c r="DR36" s="624"/>
      <c r="DS36" s="624"/>
      <c r="DT36" s="624"/>
      <c r="DU36" s="624"/>
      <c r="DV36" s="625"/>
      <c r="DW36" s="628">
        <v>10.8</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458410</v>
      </c>
      <c r="S37" s="624"/>
      <c r="T37" s="624"/>
      <c r="U37" s="624"/>
      <c r="V37" s="624"/>
      <c r="W37" s="624"/>
      <c r="X37" s="624"/>
      <c r="Y37" s="625"/>
      <c r="Z37" s="626">
        <v>3.6</v>
      </c>
      <c r="AA37" s="626"/>
      <c r="AB37" s="626"/>
      <c r="AC37" s="626"/>
      <c r="AD37" s="627">
        <v>65</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442248</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35360</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627112</v>
      </c>
      <c r="CS37" s="644"/>
      <c r="CT37" s="644"/>
      <c r="CU37" s="644"/>
      <c r="CV37" s="644"/>
      <c r="CW37" s="644"/>
      <c r="CX37" s="644"/>
      <c r="CY37" s="645"/>
      <c r="CZ37" s="628">
        <v>5.0999999999999996</v>
      </c>
      <c r="DA37" s="656"/>
      <c r="DB37" s="656"/>
      <c r="DC37" s="658"/>
      <c r="DD37" s="632">
        <v>626057</v>
      </c>
      <c r="DE37" s="644"/>
      <c r="DF37" s="644"/>
      <c r="DG37" s="644"/>
      <c r="DH37" s="644"/>
      <c r="DI37" s="644"/>
      <c r="DJ37" s="644"/>
      <c r="DK37" s="645"/>
      <c r="DL37" s="632">
        <v>624112</v>
      </c>
      <c r="DM37" s="644"/>
      <c r="DN37" s="644"/>
      <c r="DO37" s="644"/>
      <c r="DP37" s="644"/>
      <c r="DQ37" s="644"/>
      <c r="DR37" s="644"/>
      <c r="DS37" s="644"/>
      <c r="DT37" s="644"/>
      <c r="DU37" s="644"/>
      <c r="DV37" s="645"/>
      <c r="DW37" s="628">
        <v>8.5</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1361083</v>
      </c>
      <c r="S38" s="624"/>
      <c r="T38" s="624"/>
      <c r="U38" s="624"/>
      <c r="V38" s="624"/>
      <c r="W38" s="624"/>
      <c r="X38" s="624"/>
      <c r="Y38" s="625"/>
      <c r="Z38" s="626">
        <v>10.7</v>
      </c>
      <c r="AA38" s="626"/>
      <c r="AB38" s="626"/>
      <c r="AC38" s="626"/>
      <c r="AD38" s="627" t="s">
        <v>132</v>
      </c>
      <c r="AE38" s="627"/>
      <c r="AF38" s="627"/>
      <c r="AG38" s="627"/>
      <c r="AH38" s="627"/>
      <c r="AI38" s="627"/>
      <c r="AJ38" s="627"/>
      <c r="AK38" s="627"/>
      <c r="AL38" s="628" t="s">
        <v>132</v>
      </c>
      <c r="AM38" s="629"/>
      <c r="AN38" s="629"/>
      <c r="AO38" s="630"/>
      <c r="AQ38" s="686" t="s">
        <v>341</v>
      </c>
      <c r="AR38" s="687"/>
      <c r="AS38" s="687"/>
      <c r="AT38" s="687"/>
      <c r="AU38" s="687"/>
      <c r="AV38" s="687"/>
      <c r="AW38" s="687"/>
      <c r="AX38" s="687"/>
      <c r="AY38" s="688"/>
      <c r="AZ38" s="623">
        <v>9157</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2860</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1469345</v>
      </c>
      <c r="CS38" s="624"/>
      <c r="CT38" s="624"/>
      <c r="CU38" s="624"/>
      <c r="CV38" s="624"/>
      <c r="CW38" s="624"/>
      <c r="CX38" s="624"/>
      <c r="CY38" s="625"/>
      <c r="CZ38" s="628">
        <v>12</v>
      </c>
      <c r="DA38" s="656"/>
      <c r="DB38" s="656"/>
      <c r="DC38" s="658"/>
      <c r="DD38" s="632">
        <v>1345818</v>
      </c>
      <c r="DE38" s="624"/>
      <c r="DF38" s="624"/>
      <c r="DG38" s="624"/>
      <c r="DH38" s="624"/>
      <c r="DI38" s="624"/>
      <c r="DJ38" s="624"/>
      <c r="DK38" s="625"/>
      <c r="DL38" s="632">
        <v>977938</v>
      </c>
      <c r="DM38" s="624"/>
      <c r="DN38" s="624"/>
      <c r="DO38" s="624"/>
      <c r="DP38" s="624"/>
      <c r="DQ38" s="624"/>
      <c r="DR38" s="624"/>
      <c r="DS38" s="624"/>
      <c r="DT38" s="624"/>
      <c r="DU38" s="624"/>
      <c r="DV38" s="625"/>
      <c r="DW38" s="628">
        <v>13.3</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345</v>
      </c>
      <c r="AR39" s="687"/>
      <c r="AS39" s="687"/>
      <c r="AT39" s="687"/>
      <c r="AU39" s="687"/>
      <c r="AV39" s="687"/>
      <c r="AW39" s="687"/>
      <c r="AX39" s="687"/>
      <c r="AY39" s="688"/>
      <c r="AZ39" s="623" t="s">
        <v>132</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4209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174106</v>
      </c>
      <c r="CS39" s="644"/>
      <c r="CT39" s="644"/>
      <c r="CU39" s="644"/>
      <c r="CV39" s="644"/>
      <c r="CW39" s="644"/>
      <c r="CX39" s="644"/>
      <c r="CY39" s="645"/>
      <c r="CZ39" s="628">
        <v>1.4</v>
      </c>
      <c r="DA39" s="656"/>
      <c r="DB39" s="656"/>
      <c r="DC39" s="658"/>
      <c r="DD39" s="632">
        <v>173388</v>
      </c>
      <c r="DE39" s="644"/>
      <c r="DF39" s="644"/>
      <c r="DG39" s="644"/>
      <c r="DH39" s="644"/>
      <c r="DI39" s="644"/>
      <c r="DJ39" s="644"/>
      <c r="DK39" s="645"/>
      <c r="DL39" s="632" t="s">
        <v>132</v>
      </c>
      <c r="DM39" s="644"/>
      <c r="DN39" s="644"/>
      <c r="DO39" s="644"/>
      <c r="DP39" s="644"/>
      <c r="DQ39" s="644"/>
      <c r="DR39" s="644"/>
      <c r="DS39" s="644"/>
      <c r="DT39" s="644"/>
      <c r="DU39" s="644"/>
      <c r="DV39" s="645"/>
      <c r="DW39" s="628" t="s">
        <v>132</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v>125183</v>
      </c>
      <c r="S40" s="624"/>
      <c r="T40" s="624"/>
      <c r="U40" s="624"/>
      <c r="V40" s="624"/>
      <c r="W40" s="624"/>
      <c r="X40" s="624"/>
      <c r="Y40" s="625"/>
      <c r="Z40" s="626">
        <v>1</v>
      </c>
      <c r="AA40" s="626"/>
      <c r="AB40" s="626"/>
      <c r="AC40" s="626"/>
      <c r="AD40" s="627" t="s">
        <v>132</v>
      </c>
      <c r="AE40" s="627"/>
      <c r="AF40" s="627"/>
      <c r="AG40" s="627"/>
      <c r="AH40" s="627"/>
      <c r="AI40" s="627"/>
      <c r="AJ40" s="627"/>
      <c r="AK40" s="627"/>
      <c r="AL40" s="628" t="s">
        <v>132</v>
      </c>
      <c r="AM40" s="629"/>
      <c r="AN40" s="629"/>
      <c r="AO40" s="630"/>
      <c r="AQ40" s="686" t="s">
        <v>349</v>
      </c>
      <c r="AR40" s="687"/>
      <c r="AS40" s="687"/>
      <c r="AT40" s="687"/>
      <c r="AU40" s="687"/>
      <c r="AV40" s="687"/>
      <c r="AW40" s="687"/>
      <c r="AX40" s="687"/>
      <c r="AY40" s="688"/>
      <c r="AZ40" s="623" t="s">
        <v>132</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105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281600</v>
      </c>
      <c r="CS40" s="624"/>
      <c r="CT40" s="624"/>
      <c r="CU40" s="624"/>
      <c r="CV40" s="624"/>
      <c r="CW40" s="624"/>
      <c r="CX40" s="624"/>
      <c r="CY40" s="625"/>
      <c r="CZ40" s="628">
        <v>2.2999999999999998</v>
      </c>
      <c r="DA40" s="656"/>
      <c r="DB40" s="656"/>
      <c r="DC40" s="658"/>
      <c r="DD40" s="632">
        <v>625</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2">
      <c r="B41" s="646" t="s">
        <v>353</v>
      </c>
      <c r="C41" s="647"/>
      <c r="D41" s="647"/>
      <c r="E41" s="647"/>
      <c r="F41" s="647"/>
      <c r="G41" s="647"/>
      <c r="H41" s="647"/>
      <c r="I41" s="647"/>
      <c r="J41" s="647"/>
      <c r="K41" s="647"/>
      <c r="L41" s="647"/>
      <c r="M41" s="647"/>
      <c r="N41" s="647"/>
      <c r="O41" s="647"/>
      <c r="P41" s="647"/>
      <c r="Q41" s="648"/>
      <c r="R41" s="695">
        <v>12759672</v>
      </c>
      <c r="S41" s="696"/>
      <c r="T41" s="696"/>
      <c r="U41" s="696"/>
      <c r="V41" s="696"/>
      <c r="W41" s="696"/>
      <c r="X41" s="696"/>
      <c r="Y41" s="700"/>
      <c r="Z41" s="701">
        <v>100</v>
      </c>
      <c r="AA41" s="701"/>
      <c r="AB41" s="701"/>
      <c r="AC41" s="701"/>
      <c r="AD41" s="702">
        <v>7225423</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135919</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356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132</v>
      </c>
      <c r="CS41" s="644"/>
      <c r="CT41" s="644"/>
      <c r="CU41" s="644"/>
      <c r="CV41" s="644"/>
      <c r="CW41" s="644"/>
      <c r="CX41" s="644"/>
      <c r="CY41" s="645"/>
      <c r="CZ41" s="628" t="s">
        <v>132</v>
      </c>
      <c r="DA41" s="656"/>
      <c r="DB41" s="656"/>
      <c r="DC41" s="658"/>
      <c r="DD41" s="632" t="s">
        <v>132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882021</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418</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2501817</v>
      </c>
      <c r="CS42" s="644"/>
      <c r="CT42" s="644"/>
      <c r="CU42" s="644"/>
      <c r="CV42" s="644"/>
      <c r="CW42" s="644"/>
      <c r="CX42" s="644"/>
      <c r="CY42" s="645"/>
      <c r="CZ42" s="628">
        <v>20.399999999999999</v>
      </c>
      <c r="DA42" s="656"/>
      <c r="DB42" s="656"/>
      <c r="DC42" s="658"/>
      <c r="DD42" s="632">
        <v>362600</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46324</v>
      </c>
      <c r="CS43" s="644"/>
      <c r="CT43" s="644"/>
      <c r="CU43" s="644"/>
      <c r="CV43" s="644"/>
      <c r="CW43" s="644"/>
      <c r="CX43" s="644"/>
      <c r="CY43" s="645"/>
      <c r="CZ43" s="628">
        <v>0.4</v>
      </c>
      <c r="DA43" s="656"/>
      <c r="DB43" s="656"/>
      <c r="DC43" s="658"/>
      <c r="DD43" s="632">
        <v>46324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2501817</v>
      </c>
      <c r="CS44" s="624"/>
      <c r="CT44" s="624"/>
      <c r="CU44" s="624"/>
      <c r="CV44" s="624"/>
      <c r="CW44" s="624"/>
      <c r="CX44" s="624"/>
      <c r="CY44" s="625"/>
      <c r="CZ44" s="628">
        <v>20.399999999999999</v>
      </c>
      <c r="DA44" s="629"/>
      <c r="DB44" s="629"/>
      <c r="DC44" s="635"/>
      <c r="DD44" s="632">
        <v>362600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1305584</v>
      </c>
      <c r="CS45" s="644"/>
      <c r="CT45" s="644"/>
      <c r="CU45" s="644"/>
      <c r="CV45" s="644"/>
      <c r="CW45" s="644"/>
      <c r="CX45" s="644"/>
      <c r="CY45" s="645"/>
      <c r="CZ45" s="628">
        <v>10.6</v>
      </c>
      <c r="DA45" s="656"/>
      <c r="DB45" s="656"/>
      <c r="DC45" s="658"/>
      <c r="DD45" s="632">
        <v>12553</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1148359</v>
      </c>
      <c r="CS46" s="624"/>
      <c r="CT46" s="624"/>
      <c r="CU46" s="624"/>
      <c r="CV46" s="624"/>
      <c r="CW46" s="624"/>
      <c r="CX46" s="624"/>
      <c r="CY46" s="625"/>
      <c r="CZ46" s="628">
        <v>9.4</v>
      </c>
      <c r="DA46" s="629"/>
      <c r="DB46" s="629"/>
      <c r="DC46" s="635"/>
      <c r="DD46" s="632">
        <v>335353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t="s">
        <v>356</v>
      </c>
      <c r="CS47" s="644"/>
      <c r="CT47" s="644"/>
      <c r="CU47" s="644"/>
      <c r="CV47" s="644"/>
      <c r="CW47" s="644"/>
      <c r="CX47" s="644"/>
      <c r="CY47" s="645"/>
      <c r="CZ47" s="628" t="s">
        <v>356</v>
      </c>
      <c r="DA47" s="656"/>
      <c r="DB47" s="656"/>
      <c r="DC47" s="658"/>
      <c r="DD47" s="632" t="s">
        <v>356</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369</v>
      </c>
      <c r="CG48" s="621"/>
      <c r="CH48" s="621"/>
      <c r="CI48" s="621"/>
      <c r="CJ48" s="621"/>
      <c r="CK48" s="621"/>
      <c r="CL48" s="621"/>
      <c r="CM48" s="621"/>
      <c r="CN48" s="621"/>
      <c r="CO48" s="621"/>
      <c r="CP48" s="621"/>
      <c r="CQ48" s="622"/>
      <c r="CR48" s="623" t="s">
        <v>132</v>
      </c>
      <c r="CS48" s="624"/>
      <c r="CT48" s="624"/>
      <c r="CU48" s="624"/>
      <c r="CV48" s="624"/>
      <c r="CW48" s="624"/>
      <c r="CX48" s="624"/>
      <c r="CY48" s="625"/>
      <c r="CZ48" s="628" t="s">
        <v>356</v>
      </c>
      <c r="DA48" s="629"/>
      <c r="DB48" s="629"/>
      <c r="DC48" s="635"/>
      <c r="DD48" s="632" t="s">
        <v>356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370</v>
      </c>
      <c r="CE49" s="647"/>
      <c r="CF49" s="647"/>
      <c r="CG49" s="647"/>
      <c r="CH49" s="647"/>
      <c r="CI49" s="647"/>
      <c r="CJ49" s="647"/>
      <c r="CK49" s="647"/>
      <c r="CL49" s="647"/>
      <c r="CM49" s="647"/>
      <c r="CN49" s="647"/>
      <c r="CO49" s="647"/>
      <c r="CP49" s="647"/>
      <c r="CQ49" s="648"/>
      <c r="CR49" s="695">
        <v>12263644</v>
      </c>
      <c r="CS49" s="682"/>
      <c r="CT49" s="682"/>
      <c r="CU49" s="682"/>
      <c r="CV49" s="682"/>
      <c r="CW49" s="682"/>
      <c r="CX49" s="682"/>
      <c r="CY49" s="711"/>
      <c r="CZ49" s="703">
        <v>100</v>
      </c>
      <c r="DA49" s="712"/>
      <c r="DB49" s="712"/>
      <c r="DC49" s="713"/>
      <c r="DD49" s="714">
        <v>7989987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2jswE3waDcbCXWMncLdwDUheWOmGtmSH2Ls+9I8ciTbhEa21T3VRHrq9ui/GkjuBBXN1+66ccBd2RQRM5rMBA==" saltValue="VTzQ+0fucT9QwxzHeHurP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12771</v>
      </c>
      <c r="R7" s="753"/>
      <c r="S7" s="753"/>
      <c r="T7" s="753"/>
      <c r="U7" s="753"/>
      <c r="V7" s="753">
        <v>12279</v>
      </c>
      <c r="W7" s="753"/>
      <c r="X7" s="753"/>
      <c r="Y7" s="753"/>
      <c r="Z7" s="753"/>
      <c r="AA7" s="753">
        <v>492</v>
      </c>
      <c r="AB7" s="753"/>
      <c r="AC7" s="753"/>
      <c r="AD7" s="753"/>
      <c r="AE7" s="754"/>
      <c r="AF7" s="755">
        <v>407</v>
      </c>
      <c r="AG7" s="756"/>
      <c r="AH7" s="756"/>
      <c r="AI7" s="756"/>
      <c r="AJ7" s="757"/>
      <c r="AK7" s="758">
        <v>78</v>
      </c>
      <c r="AL7" s="759"/>
      <c r="AM7" s="759"/>
      <c r="AN7" s="759"/>
      <c r="AO7" s="759"/>
      <c r="AP7" s="759">
        <v>13463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577</v>
      </c>
      <c r="BT7" s="747"/>
      <c r="BU7" s="747"/>
      <c r="BV7" s="747"/>
      <c r="BW7" s="747"/>
      <c r="BX7" s="747"/>
      <c r="BY7" s="747"/>
      <c r="BZ7" s="747"/>
      <c r="CA7" s="747"/>
      <c r="CB7" s="747"/>
      <c r="CC7" s="747"/>
      <c r="CD7" s="747"/>
      <c r="CE7" s="747"/>
      <c r="CF7" s="747"/>
      <c r="CG7" s="762"/>
      <c r="CH7" s="743">
        <v>0</v>
      </c>
      <c r="CI7" s="744"/>
      <c r="CJ7" s="744"/>
      <c r="CK7" s="744"/>
      <c r="CL7" s="745"/>
      <c r="CM7" s="743">
        <v>50</v>
      </c>
      <c r="CN7" s="744"/>
      <c r="CO7" s="744"/>
      <c r="CP7" s="744"/>
      <c r="CQ7" s="745"/>
      <c r="CR7" s="743">
        <v>50</v>
      </c>
      <c r="CS7" s="744"/>
      <c r="CT7" s="744"/>
      <c r="CU7" s="744"/>
      <c r="CV7" s="745"/>
      <c r="CW7" s="743">
        <v>42</v>
      </c>
      <c r="CX7" s="744"/>
      <c r="CY7" s="744"/>
      <c r="CZ7" s="744"/>
      <c r="DA7" s="745"/>
      <c r="DB7" s="743" t="s">
        <v>600</v>
      </c>
      <c r="DC7" s="744"/>
      <c r="DD7" s="744"/>
      <c r="DE7" s="744"/>
      <c r="DF7" s="745"/>
      <c r="DG7" s="743" t="s">
        <v>600</v>
      </c>
      <c r="DH7" s="744"/>
      <c r="DI7" s="744"/>
      <c r="DJ7" s="744"/>
      <c r="DK7" s="745"/>
      <c r="DL7" s="743" t="s">
        <v>600</v>
      </c>
      <c r="DM7" s="744"/>
      <c r="DN7" s="744"/>
      <c r="DO7" s="744"/>
      <c r="DP7" s="745"/>
      <c r="DQ7" s="743" t="s">
        <v>600</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10</v>
      </c>
      <c r="R8" s="784"/>
      <c r="S8" s="784"/>
      <c r="T8" s="784"/>
      <c r="U8" s="784"/>
      <c r="V8" s="784">
        <v>7</v>
      </c>
      <c r="W8" s="784"/>
      <c r="X8" s="784"/>
      <c r="Y8" s="784"/>
      <c r="Z8" s="784"/>
      <c r="AA8" s="784">
        <v>4</v>
      </c>
      <c r="AB8" s="784"/>
      <c r="AC8" s="784"/>
      <c r="AD8" s="784"/>
      <c r="AE8" s="785"/>
      <c r="AF8" s="786">
        <v>4</v>
      </c>
      <c r="AG8" s="787"/>
      <c r="AH8" s="787"/>
      <c r="AI8" s="787"/>
      <c r="AJ8" s="788"/>
      <c r="AK8" s="769">
        <v>1</v>
      </c>
      <c r="AL8" s="770"/>
      <c r="AM8" s="770"/>
      <c r="AN8" s="770"/>
      <c r="AO8" s="770"/>
      <c r="AP8" s="770" t="s">
        <v>594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578</v>
      </c>
      <c r="BT8" s="774"/>
      <c r="BU8" s="774"/>
      <c r="BV8" s="774"/>
      <c r="BW8" s="774"/>
      <c r="BX8" s="774"/>
      <c r="BY8" s="774"/>
      <c r="BZ8" s="774"/>
      <c r="CA8" s="774"/>
      <c r="CB8" s="774"/>
      <c r="CC8" s="774"/>
      <c r="CD8" s="774"/>
      <c r="CE8" s="774"/>
      <c r="CF8" s="774"/>
      <c r="CG8" s="775"/>
      <c r="CH8" s="776">
        <v>0</v>
      </c>
      <c r="CI8" s="777"/>
      <c r="CJ8" s="777"/>
      <c r="CK8" s="777"/>
      <c r="CL8" s="778"/>
      <c r="CM8" s="776">
        <v>107</v>
      </c>
      <c r="CN8" s="777"/>
      <c r="CO8" s="777"/>
      <c r="CP8" s="777"/>
      <c r="CQ8" s="778"/>
      <c r="CR8" s="776">
        <v>107</v>
      </c>
      <c r="CS8" s="777"/>
      <c r="CT8" s="777"/>
      <c r="CU8" s="777"/>
      <c r="CV8" s="778"/>
      <c r="CW8" s="776">
        <v>33</v>
      </c>
      <c r="CX8" s="777"/>
      <c r="CY8" s="777"/>
      <c r="CZ8" s="777"/>
      <c r="DA8" s="778"/>
      <c r="DB8" s="776" t="s">
        <v>600</v>
      </c>
      <c r="DC8" s="777"/>
      <c r="DD8" s="777"/>
      <c r="DE8" s="777"/>
      <c r="DF8" s="778"/>
      <c r="DG8" s="776" t="s">
        <v>600</v>
      </c>
      <c r="DH8" s="777"/>
      <c r="DI8" s="777"/>
      <c r="DJ8" s="777"/>
      <c r="DK8" s="778"/>
      <c r="DL8" s="776" t="s">
        <v>600</v>
      </c>
      <c r="DM8" s="777"/>
      <c r="DN8" s="777"/>
      <c r="DO8" s="777"/>
      <c r="DP8" s="778"/>
      <c r="DQ8" s="776" t="s">
        <v>600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579</v>
      </c>
      <c r="BT9" s="774"/>
      <c r="BU9" s="774"/>
      <c r="BV9" s="774"/>
      <c r="BW9" s="774"/>
      <c r="BX9" s="774"/>
      <c r="BY9" s="774"/>
      <c r="BZ9" s="774"/>
      <c r="CA9" s="774"/>
      <c r="CB9" s="774"/>
      <c r="CC9" s="774"/>
      <c r="CD9" s="774"/>
      <c r="CE9" s="774"/>
      <c r="CF9" s="774"/>
      <c r="CG9" s="775"/>
      <c r="CH9" s="776">
        <v>0</v>
      </c>
      <c r="CI9" s="777"/>
      <c r="CJ9" s="777"/>
      <c r="CK9" s="777"/>
      <c r="CL9" s="778"/>
      <c r="CM9" s="776">
        <v>37</v>
      </c>
      <c r="CN9" s="777"/>
      <c r="CO9" s="777"/>
      <c r="CP9" s="777"/>
      <c r="CQ9" s="778"/>
      <c r="CR9" s="776">
        <v>15</v>
      </c>
      <c r="CS9" s="777"/>
      <c r="CT9" s="777"/>
      <c r="CU9" s="777"/>
      <c r="CV9" s="778"/>
      <c r="CW9" s="776">
        <v>4</v>
      </c>
      <c r="CX9" s="777"/>
      <c r="CY9" s="777"/>
      <c r="CZ9" s="777"/>
      <c r="DA9" s="778"/>
      <c r="DB9" s="776" t="s">
        <v>600</v>
      </c>
      <c r="DC9" s="777"/>
      <c r="DD9" s="777"/>
      <c r="DE9" s="777"/>
      <c r="DF9" s="778"/>
      <c r="DG9" s="776" t="s">
        <v>600</v>
      </c>
      <c r="DH9" s="777"/>
      <c r="DI9" s="777"/>
      <c r="DJ9" s="777"/>
      <c r="DK9" s="778"/>
      <c r="DL9" s="776" t="s">
        <v>600</v>
      </c>
      <c r="DM9" s="777"/>
      <c r="DN9" s="777"/>
      <c r="DO9" s="777"/>
      <c r="DP9" s="778"/>
      <c r="DQ9" s="776" t="s">
        <v>600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580</v>
      </c>
      <c r="BT10" s="774"/>
      <c r="BU10" s="774"/>
      <c r="BV10" s="774"/>
      <c r="BW10" s="774"/>
      <c r="BX10" s="774"/>
      <c r="BY10" s="774"/>
      <c r="BZ10" s="774"/>
      <c r="CA10" s="774"/>
      <c r="CB10" s="774"/>
      <c r="CC10" s="774"/>
      <c r="CD10" s="774"/>
      <c r="CE10" s="774"/>
      <c r="CF10" s="774"/>
      <c r="CG10" s="775"/>
      <c r="CH10" s="776">
        <v>-4</v>
      </c>
      <c r="CI10" s="777"/>
      <c r="CJ10" s="777"/>
      <c r="CK10" s="777"/>
      <c r="CL10" s="778"/>
      <c r="CM10" s="776">
        <v>-34</v>
      </c>
      <c r="CN10" s="777"/>
      <c r="CO10" s="777"/>
      <c r="CP10" s="777"/>
      <c r="CQ10" s="778"/>
      <c r="CR10" s="776">
        <v>6</v>
      </c>
      <c r="CS10" s="777"/>
      <c r="CT10" s="777"/>
      <c r="CU10" s="777"/>
      <c r="CV10" s="778"/>
      <c r="CW10" s="776" t="s">
        <v>600</v>
      </c>
      <c r="CX10" s="777"/>
      <c r="CY10" s="777"/>
      <c r="CZ10" s="777"/>
      <c r="DA10" s="778"/>
      <c r="DB10" s="776" t="s">
        <v>600</v>
      </c>
      <c r="DC10" s="777"/>
      <c r="DD10" s="777"/>
      <c r="DE10" s="777"/>
      <c r="DF10" s="778"/>
      <c r="DG10" s="776" t="s">
        <v>600</v>
      </c>
      <c r="DH10" s="777"/>
      <c r="DI10" s="777"/>
      <c r="DJ10" s="777"/>
      <c r="DK10" s="778"/>
      <c r="DL10" s="776" t="s">
        <v>600</v>
      </c>
      <c r="DM10" s="777"/>
      <c r="DN10" s="777"/>
      <c r="DO10" s="777"/>
      <c r="DP10" s="778"/>
      <c r="DQ10" s="776" t="s">
        <v>600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12782</v>
      </c>
      <c r="R23" s="793"/>
      <c r="S23" s="793"/>
      <c r="T23" s="793"/>
      <c r="U23" s="793"/>
      <c r="V23" s="793">
        <v>12286</v>
      </c>
      <c r="W23" s="793"/>
      <c r="X23" s="793"/>
      <c r="Y23" s="793"/>
      <c r="Z23" s="793"/>
      <c r="AA23" s="793">
        <v>496</v>
      </c>
      <c r="AB23" s="793"/>
      <c r="AC23" s="793"/>
      <c r="AD23" s="793"/>
      <c r="AE23" s="794"/>
      <c r="AF23" s="795">
        <v>410</v>
      </c>
      <c r="AG23" s="793"/>
      <c r="AH23" s="793"/>
      <c r="AI23" s="793"/>
      <c r="AJ23" s="796"/>
      <c r="AK23" s="797"/>
      <c r="AL23" s="798"/>
      <c r="AM23" s="798"/>
      <c r="AN23" s="798"/>
      <c r="AO23" s="798"/>
      <c r="AP23" s="793">
        <v>13463</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2479</v>
      </c>
      <c r="R28" s="823"/>
      <c r="S28" s="823"/>
      <c r="T28" s="823"/>
      <c r="U28" s="823"/>
      <c r="V28" s="823">
        <v>2433</v>
      </c>
      <c r="W28" s="823"/>
      <c r="X28" s="823"/>
      <c r="Y28" s="823"/>
      <c r="Z28" s="823"/>
      <c r="AA28" s="823">
        <v>46</v>
      </c>
      <c r="AB28" s="823"/>
      <c r="AC28" s="823"/>
      <c r="AD28" s="823"/>
      <c r="AE28" s="824"/>
      <c r="AF28" s="825">
        <v>46</v>
      </c>
      <c r="AG28" s="823"/>
      <c r="AH28" s="823"/>
      <c r="AI28" s="823"/>
      <c r="AJ28" s="826"/>
      <c r="AK28" s="827">
        <v>146</v>
      </c>
      <c r="AL28" s="828"/>
      <c r="AM28" s="828"/>
      <c r="AN28" s="828"/>
      <c r="AO28" s="828"/>
      <c r="AP28" s="828" t="s">
        <v>594</v>
      </c>
      <c r="AQ28" s="828"/>
      <c r="AR28" s="828"/>
      <c r="AS28" s="828"/>
      <c r="AT28" s="828"/>
      <c r="AU28" s="828" t="s">
        <v>594</v>
      </c>
      <c r="AV28" s="828"/>
      <c r="AW28" s="828"/>
      <c r="AX28" s="828"/>
      <c r="AY28" s="828"/>
      <c r="AZ28" s="829" t="s">
        <v>594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793</v>
      </c>
      <c r="R29" s="784"/>
      <c r="S29" s="784"/>
      <c r="T29" s="784"/>
      <c r="U29" s="784"/>
      <c r="V29" s="784">
        <v>793</v>
      </c>
      <c r="W29" s="784"/>
      <c r="X29" s="784"/>
      <c r="Y29" s="784"/>
      <c r="Z29" s="784"/>
      <c r="AA29" s="784">
        <v>1</v>
      </c>
      <c r="AB29" s="784"/>
      <c r="AC29" s="784"/>
      <c r="AD29" s="784"/>
      <c r="AE29" s="785"/>
      <c r="AF29" s="786">
        <v>1</v>
      </c>
      <c r="AG29" s="787"/>
      <c r="AH29" s="787"/>
      <c r="AI29" s="787"/>
      <c r="AJ29" s="788"/>
      <c r="AK29" s="834">
        <v>450</v>
      </c>
      <c r="AL29" s="830"/>
      <c r="AM29" s="830"/>
      <c r="AN29" s="830"/>
      <c r="AO29" s="830"/>
      <c r="AP29" s="830" t="s">
        <v>594</v>
      </c>
      <c r="AQ29" s="830"/>
      <c r="AR29" s="830"/>
      <c r="AS29" s="830"/>
      <c r="AT29" s="830"/>
      <c r="AU29" s="830" t="s">
        <v>594</v>
      </c>
      <c r="AV29" s="830"/>
      <c r="AW29" s="830"/>
      <c r="AX29" s="830"/>
      <c r="AY29" s="830"/>
      <c r="AZ29" s="831" t="s">
        <v>594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1378</v>
      </c>
      <c r="R30" s="784"/>
      <c r="S30" s="784"/>
      <c r="T30" s="784"/>
      <c r="U30" s="784"/>
      <c r="V30" s="784">
        <v>1363</v>
      </c>
      <c r="W30" s="784"/>
      <c r="X30" s="784"/>
      <c r="Y30" s="784"/>
      <c r="Z30" s="784"/>
      <c r="AA30" s="784">
        <v>15</v>
      </c>
      <c r="AB30" s="784"/>
      <c r="AC30" s="784"/>
      <c r="AD30" s="784"/>
      <c r="AE30" s="785"/>
      <c r="AF30" s="786">
        <v>14</v>
      </c>
      <c r="AG30" s="787"/>
      <c r="AH30" s="787"/>
      <c r="AI30" s="787"/>
      <c r="AJ30" s="788"/>
      <c r="AK30" s="834">
        <v>442</v>
      </c>
      <c r="AL30" s="830"/>
      <c r="AM30" s="830"/>
      <c r="AN30" s="830"/>
      <c r="AO30" s="830"/>
      <c r="AP30" s="830">
        <v>11707</v>
      </c>
      <c r="AQ30" s="830"/>
      <c r="AR30" s="830"/>
      <c r="AS30" s="830"/>
      <c r="AT30" s="830"/>
      <c r="AU30" s="830">
        <v>7843</v>
      </c>
      <c r="AV30" s="830"/>
      <c r="AW30" s="830"/>
      <c r="AX30" s="830"/>
      <c r="AY30" s="830"/>
      <c r="AZ30" s="831" t="s">
        <v>594</v>
      </c>
      <c r="BA30" s="831"/>
      <c r="BB30" s="831"/>
      <c r="BC30" s="831"/>
      <c r="BD30" s="831"/>
      <c r="BE30" s="832" t="s">
        <v>412</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49</v>
      </c>
      <c r="R31" s="784"/>
      <c r="S31" s="784"/>
      <c r="T31" s="784"/>
      <c r="U31" s="784"/>
      <c r="V31" s="784">
        <v>44</v>
      </c>
      <c r="W31" s="784"/>
      <c r="X31" s="784"/>
      <c r="Y31" s="784"/>
      <c r="Z31" s="784"/>
      <c r="AA31" s="784">
        <v>5</v>
      </c>
      <c r="AB31" s="784"/>
      <c r="AC31" s="784"/>
      <c r="AD31" s="784"/>
      <c r="AE31" s="785"/>
      <c r="AF31" s="786">
        <v>5</v>
      </c>
      <c r="AG31" s="787"/>
      <c r="AH31" s="787"/>
      <c r="AI31" s="787"/>
      <c r="AJ31" s="788"/>
      <c r="AK31" s="834">
        <v>9</v>
      </c>
      <c r="AL31" s="830"/>
      <c r="AM31" s="830"/>
      <c r="AN31" s="830"/>
      <c r="AO31" s="830"/>
      <c r="AP31" s="830">
        <v>152</v>
      </c>
      <c r="AQ31" s="830"/>
      <c r="AR31" s="830"/>
      <c r="AS31" s="830"/>
      <c r="AT31" s="830"/>
      <c r="AU31" s="830">
        <v>82</v>
      </c>
      <c r="AV31" s="830"/>
      <c r="AW31" s="830"/>
      <c r="AX31" s="830"/>
      <c r="AY31" s="830"/>
      <c r="AZ31" s="831" t="s">
        <v>594</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66</v>
      </c>
      <c r="AG63" s="844"/>
      <c r="AH63" s="844"/>
      <c r="AI63" s="844"/>
      <c r="AJ63" s="845"/>
      <c r="AK63" s="846"/>
      <c r="AL63" s="841"/>
      <c r="AM63" s="841"/>
      <c r="AN63" s="841"/>
      <c r="AO63" s="841"/>
      <c r="AP63" s="844">
        <v>11859</v>
      </c>
      <c r="AQ63" s="844"/>
      <c r="AR63" s="844"/>
      <c r="AS63" s="844"/>
      <c r="AT63" s="844"/>
      <c r="AU63" s="844">
        <v>7925</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401</v>
      </c>
      <c r="R66" s="734"/>
      <c r="S66" s="734"/>
      <c r="T66" s="734"/>
      <c r="U66" s="735"/>
      <c r="V66" s="733" t="s">
        <v>402</v>
      </c>
      <c r="W66" s="734"/>
      <c r="X66" s="734"/>
      <c r="Y66" s="734"/>
      <c r="Z66" s="735"/>
      <c r="AA66" s="733" t="s">
        <v>403</v>
      </c>
      <c r="AB66" s="734"/>
      <c r="AC66" s="734"/>
      <c r="AD66" s="734"/>
      <c r="AE66" s="735"/>
      <c r="AF66" s="854" t="s">
        <v>419</v>
      </c>
      <c r="AG66" s="815"/>
      <c r="AH66" s="815"/>
      <c r="AI66" s="815"/>
      <c r="AJ66" s="855"/>
      <c r="AK66" s="733" t="s">
        <v>405</v>
      </c>
      <c r="AL66" s="728"/>
      <c r="AM66" s="728"/>
      <c r="AN66" s="728"/>
      <c r="AO66" s="729"/>
      <c r="AP66" s="733" t="s">
        <v>420</v>
      </c>
      <c r="AQ66" s="734"/>
      <c r="AR66" s="734"/>
      <c r="AS66" s="734"/>
      <c r="AT66" s="735"/>
      <c r="AU66" s="733" t="s">
        <v>421</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1663</v>
      </c>
      <c r="R68" s="866"/>
      <c r="S68" s="866"/>
      <c r="T68" s="866"/>
      <c r="U68" s="866"/>
      <c r="V68" s="866">
        <v>1585</v>
      </c>
      <c r="W68" s="866"/>
      <c r="X68" s="866"/>
      <c r="Y68" s="866"/>
      <c r="Z68" s="866"/>
      <c r="AA68" s="866">
        <v>78</v>
      </c>
      <c r="AB68" s="866"/>
      <c r="AC68" s="866"/>
      <c r="AD68" s="866"/>
      <c r="AE68" s="866"/>
      <c r="AF68" s="866">
        <v>68</v>
      </c>
      <c r="AG68" s="866"/>
      <c r="AH68" s="866"/>
      <c r="AI68" s="866"/>
      <c r="AJ68" s="866"/>
      <c r="AK68" s="866" t="s">
        <v>600</v>
      </c>
      <c r="AL68" s="866"/>
      <c r="AM68" s="866"/>
      <c r="AN68" s="866"/>
      <c r="AO68" s="866"/>
      <c r="AP68" s="866">
        <v>1404</v>
      </c>
      <c r="AQ68" s="866"/>
      <c r="AR68" s="866"/>
      <c r="AS68" s="866"/>
      <c r="AT68" s="866"/>
      <c r="AU68" s="866">
        <v>341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582</v>
      </c>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583</v>
      </c>
      <c r="C70" s="874"/>
      <c r="D70" s="874"/>
      <c r="E70" s="874"/>
      <c r="F70" s="874"/>
      <c r="G70" s="874"/>
      <c r="H70" s="874"/>
      <c r="I70" s="874"/>
      <c r="J70" s="874"/>
      <c r="K70" s="874"/>
      <c r="L70" s="874"/>
      <c r="M70" s="874"/>
      <c r="N70" s="874"/>
      <c r="O70" s="874"/>
      <c r="P70" s="875"/>
      <c r="Q70" s="876">
        <v>279</v>
      </c>
      <c r="R70" s="830"/>
      <c r="S70" s="830"/>
      <c r="T70" s="830"/>
      <c r="U70" s="830"/>
      <c r="V70" s="830">
        <v>252</v>
      </c>
      <c r="W70" s="830"/>
      <c r="X70" s="830"/>
      <c r="Y70" s="830"/>
      <c r="Z70" s="830"/>
      <c r="AA70" s="830">
        <v>26</v>
      </c>
      <c r="AB70" s="830"/>
      <c r="AC70" s="830"/>
      <c r="AD70" s="830"/>
      <c r="AE70" s="830"/>
      <c r="AF70" s="830">
        <v>26</v>
      </c>
      <c r="AG70" s="830"/>
      <c r="AH70" s="830"/>
      <c r="AI70" s="830"/>
      <c r="AJ70" s="830"/>
      <c r="AK70" s="830" t="s">
        <v>600</v>
      </c>
      <c r="AL70" s="830"/>
      <c r="AM70" s="830"/>
      <c r="AN70" s="830"/>
      <c r="AO70" s="830"/>
      <c r="AP70" s="830" t="s">
        <v>600</v>
      </c>
      <c r="AQ70" s="830"/>
      <c r="AR70" s="830"/>
      <c r="AS70" s="830"/>
      <c r="AT70" s="830"/>
      <c r="AU70" s="830" t="s">
        <v>600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584</v>
      </c>
      <c r="C71" s="874"/>
      <c r="D71" s="874"/>
      <c r="E71" s="874"/>
      <c r="F71" s="874"/>
      <c r="G71" s="874"/>
      <c r="H71" s="874"/>
      <c r="I71" s="874"/>
      <c r="J71" s="874"/>
      <c r="K71" s="874"/>
      <c r="L71" s="874"/>
      <c r="M71" s="874"/>
      <c r="N71" s="874"/>
      <c r="O71" s="874"/>
      <c r="P71" s="875"/>
      <c r="Q71" s="876">
        <v>8498</v>
      </c>
      <c r="R71" s="830"/>
      <c r="S71" s="830"/>
      <c r="T71" s="830"/>
      <c r="U71" s="830"/>
      <c r="V71" s="830">
        <v>8218</v>
      </c>
      <c r="W71" s="830"/>
      <c r="X71" s="830"/>
      <c r="Y71" s="830"/>
      <c r="Z71" s="830"/>
      <c r="AA71" s="830">
        <v>280</v>
      </c>
      <c r="AB71" s="830"/>
      <c r="AC71" s="830"/>
      <c r="AD71" s="830"/>
      <c r="AE71" s="830"/>
      <c r="AF71" s="830">
        <v>280</v>
      </c>
      <c r="AG71" s="830"/>
      <c r="AH71" s="830"/>
      <c r="AI71" s="830"/>
      <c r="AJ71" s="830"/>
      <c r="AK71" s="830" t="s">
        <v>600</v>
      </c>
      <c r="AL71" s="830"/>
      <c r="AM71" s="830"/>
      <c r="AN71" s="830"/>
      <c r="AO71" s="830"/>
      <c r="AP71" s="830" t="s">
        <v>600</v>
      </c>
      <c r="AQ71" s="830"/>
      <c r="AR71" s="830"/>
      <c r="AS71" s="830"/>
      <c r="AT71" s="830"/>
      <c r="AU71" s="830" t="s">
        <v>600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585</v>
      </c>
      <c r="C72" s="874"/>
      <c r="D72" s="874"/>
      <c r="E72" s="874"/>
      <c r="F72" s="874"/>
      <c r="G72" s="874"/>
      <c r="H72" s="874"/>
      <c r="I72" s="874"/>
      <c r="J72" s="874"/>
      <c r="K72" s="874"/>
      <c r="L72" s="874"/>
      <c r="M72" s="874"/>
      <c r="N72" s="874"/>
      <c r="O72" s="874"/>
      <c r="P72" s="875"/>
      <c r="Q72" s="876">
        <v>1540</v>
      </c>
      <c r="R72" s="830"/>
      <c r="S72" s="830"/>
      <c r="T72" s="830"/>
      <c r="U72" s="830"/>
      <c r="V72" s="830">
        <v>1502</v>
      </c>
      <c r="W72" s="830"/>
      <c r="X72" s="830"/>
      <c r="Y72" s="830"/>
      <c r="Z72" s="830"/>
      <c r="AA72" s="830">
        <v>37</v>
      </c>
      <c r="AB72" s="830"/>
      <c r="AC72" s="830"/>
      <c r="AD72" s="830"/>
      <c r="AE72" s="830"/>
      <c r="AF72" s="830">
        <v>16</v>
      </c>
      <c r="AG72" s="830"/>
      <c r="AH72" s="830"/>
      <c r="AI72" s="830"/>
      <c r="AJ72" s="830"/>
      <c r="AK72" s="830" t="s">
        <v>600</v>
      </c>
      <c r="AL72" s="830"/>
      <c r="AM72" s="830"/>
      <c r="AN72" s="830"/>
      <c r="AO72" s="830"/>
      <c r="AP72" s="830">
        <v>590</v>
      </c>
      <c r="AQ72" s="830"/>
      <c r="AR72" s="830"/>
      <c r="AS72" s="830"/>
      <c r="AT72" s="830"/>
      <c r="AU72" s="830">
        <v>202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586</v>
      </c>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587</v>
      </c>
      <c r="C74" s="874"/>
      <c r="D74" s="874"/>
      <c r="E74" s="874"/>
      <c r="F74" s="874"/>
      <c r="G74" s="874"/>
      <c r="H74" s="874"/>
      <c r="I74" s="874"/>
      <c r="J74" s="874"/>
      <c r="K74" s="874"/>
      <c r="L74" s="874"/>
      <c r="M74" s="874"/>
      <c r="N74" s="874"/>
      <c r="O74" s="874"/>
      <c r="P74" s="875"/>
      <c r="Q74" s="876">
        <v>158</v>
      </c>
      <c r="R74" s="830"/>
      <c r="S74" s="830"/>
      <c r="T74" s="830"/>
      <c r="U74" s="830"/>
      <c r="V74" s="830">
        <v>156</v>
      </c>
      <c r="W74" s="830"/>
      <c r="X74" s="830"/>
      <c r="Y74" s="830"/>
      <c r="Z74" s="830"/>
      <c r="AA74" s="830">
        <v>2</v>
      </c>
      <c r="AB74" s="830"/>
      <c r="AC74" s="830"/>
      <c r="AD74" s="830"/>
      <c r="AE74" s="830"/>
      <c r="AF74" s="830">
        <v>2</v>
      </c>
      <c r="AG74" s="830"/>
      <c r="AH74" s="830"/>
      <c r="AI74" s="830"/>
      <c r="AJ74" s="830"/>
      <c r="AK74" s="830" t="s">
        <v>600</v>
      </c>
      <c r="AL74" s="830"/>
      <c r="AM74" s="830"/>
      <c r="AN74" s="830"/>
      <c r="AO74" s="830"/>
      <c r="AP74" s="830" t="s">
        <v>600</v>
      </c>
      <c r="AQ74" s="830"/>
      <c r="AR74" s="830"/>
      <c r="AS74" s="830"/>
      <c r="AT74" s="830"/>
      <c r="AU74" s="830" t="s">
        <v>600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588</v>
      </c>
      <c r="C75" s="874"/>
      <c r="D75" s="874"/>
      <c r="E75" s="874"/>
      <c r="F75" s="874"/>
      <c r="G75" s="874"/>
      <c r="H75" s="874"/>
      <c r="I75" s="874"/>
      <c r="J75" s="874"/>
      <c r="K75" s="874"/>
      <c r="L75" s="874"/>
      <c r="M75" s="874"/>
      <c r="N75" s="874"/>
      <c r="O75" s="874"/>
      <c r="P75" s="875"/>
      <c r="Q75" s="877">
        <v>168</v>
      </c>
      <c r="R75" s="878"/>
      <c r="S75" s="878"/>
      <c r="T75" s="878"/>
      <c r="U75" s="834"/>
      <c r="V75" s="879">
        <v>168</v>
      </c>
      <c r="W75" s="878"/>
      <c r="X75" s="878"/>
      <c r="Y75" s="878"/>
      <c r="Z75" s="834"/>
      <c r="AA75" s="879" t="s">
        <v>600</v>
      </c>
      <c r="AB75" s="878"/>
      <c r="AC75" s="878"/>
      <c r="AD75" s="878"/>
      <c r="AE75" s="834"/>
      <c r="AF75" s="879" t="s">
        <v>600</v>
      </c>
      <c r="AG75" s="878"/>
      <c r="AH75" s="878"/>
      <c r="AI75" s="878"/>
      <c r="AJ75" s="834"/>
      <c r="AK75" s="879" t="s">
        <v>600</v>
      </c>
      <c r="AL75" s="878"/>
      <c r="AM75" s="878"/>
      <c r="AN75" s="878"/>
      <c r="AO75" s="834"/>
      <c r="AP75" s="879" t="s">
        <v>600</v>
      </c>
      <c r="AQ75" s="878"/>
      <c r="AR75" s="878"/>
      <c r="AS75" s="878"/>
      <c r="AT75" s="834"/>
      <c r="AU75" s="879" t="s">
        <v>600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589</v>
      </c>
      <c r="C76" s="874"/>
      <c r="D76" s="874"/>
      <c r="E76" s="874"/>
      <c r="F76" s="874"/>
      <c r="G76" s="874"/>
      <c r="H76" s="874"/>
      <c r="I76" s="874"/>
      <c r="J76" s="874"/>
      <c r="K76" s="874"/>
      <c r="L76" s="874"/>
      <c r="M76" s="874"/>
      <c r="N76" s="874"/>
      <c r="O76" s="874"/>
      <c r="P76" s="875"/>
      <c r="Q76" s="877">
        <v>252</v>
      </c>
      <c r="R76" s="878"/>
      <c r="S76" s="878"/>
      <c r="T76" s="878"/>
      <c r="U76" s="834"/>
      <c r="V76" s="879">
        <v>196</v>
      </c>
      <c r="W76" s="878"/>
      <c r="X76" s="878"/>
      <c r="Y76" s="878"/>
      <c r="Z76" s="834"/>
      <c r="AA76" s="879">
        <v>56</v>
      </c>
      <c r="AB76" s="878"/>
      <c r="AC76" s="878"/>
      <c r="AD76" s="878"/>
      <c r="AE76" s="834"/>
      <c r="AF76" s="879">
        <v>56</v>
      </c>
      <c r="AG76" s="878"/>
      <c r="AH76" s="878"/>
      <c r="AI76" s="878"/>
      <c r="AJ76" s="834"/>
      <c r="AK76" s="879" t="s">
        <v>600</v>
      </c>
      <c r="AL76" s="878"/>
      <c r="AM76" s="878"/>
      <c r="AN76" s="878"/>
      <c r="AO76" s="834"/>
      <c r="AP76" s="879" t="s">
        <v>600</v>
      </c>
      <c r="AQ76" s="878"/>
      <c r="AR76" s="878"/>
      <c r="AS76" s="878"/>
      <c r="AT76" s="834"/>
      <c r="AU76" s="879" t="s">
        <v>600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590</v>
      </c>
      <c r="C77" s="874"/>
      <c r="D77" s="874"/>
      <c r="E77" s="874"/>
      <c r="F77" s="874"/>
      <c r="G77" s="874"/>
      <c r="H77" s="874"/>
      <c r="I77" s="874"/>
      <c r="J77" s="874"/>
      <c r="K77" s="874"/>
      <c r="L77" s="874"/>
      <c r="M77" s="874"/>
      <c r="N77" s="874"/>
      <c r="O77" s="874"/>
      <c r="P77" s="875"/>
      <c r="Q77" s="877">
        <v>5926</v>
      </c>
      <c r="R77" s="878"/>
      <c r="S77" s="878"/>
      <c r="T77" s="878"/>
      <c r="U77" s="834"/>
      <c r="V77" s="879">
        <v>5695</v>
      </c>
      <c r="W77" s="878"/>
      <c r="X77" s="878"/>
      <c r="Y77" s="878"/>
      <c r="Z77" s="834"/>
      <c r="AA77" s="879">
        <v>231</v>
      </c>
      <c r="AB77" s="878"/>
      <c r="AC77" s="878"/>
      <c r="AD77" s="878"/>
      <c r="AE77" s="834"/>
      <c r="AF77" s="879">
        <v>231</v>
      </c>
      <c r="AG77" s="878"/>
      <c r="AH77" s="878"/>
      <c r="AI77" s="878"/>
      <c r="AJ77" s="834"/>
      <c r="AK77" s="879" t="s">
        <v>600</v>
      </c>
      <c r="AL77" s="878"/>
      <c r="AM77" s="878"/>
      <c r="AN77" s="878"/>
      <c r="AO77" s="834"/>
      <c r="AP77" s="879" t="s">
        <v>600</v>
      </c>
      <c r="AQ77" s="878"/>
      <c r="AR77" s="878"/>
      <c r="AS77" s="878"/>
      <c r="AT77" s="834"/>
      <c r="AU77" s="879" t="s">
        <v>600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591</v>
      </c>
      <c r="C78" s="874"/>
      <c r="D78" s="874"/>
      <c r="E78" s="874"/>
      <c r="F78" s="874"/>
      <c r="G78" s="874"/>
      <c r="H78" s="874"/>
      <c r="I78" s="874"/>
      <c r="J78" s="874"/>
      <c r="K78" s="874"/>
      <c r="L78" s="874"/>
      <c r="M78" s="874"/>
      <c r="N78" s="874"/>
      <c r="O78" s="874"/>
      <c r="P78" s="875"/>
      <c r="Q78" s="876">
        <v>6</v>
      </c>
      <c r="R78" s="830"/>
      <c r="S78" s="830"/>
      <c r="T78" s="830"/>
      <c r="U78" s="830"/>
      <c r="V78" s="830">
        <v>3</v>
      </c>
      <c r="W78" s="830"/>
      <c r="X78" s="830"/>
      <c r="Y78" s="830"/>
      <c r="Z78" s="830"/>
      <c r="AA78" s="830">
        <v>3</v>
      </c>
      <c r="AB78" s="830"/>
      <c r="AC78" s="830"/>
      <c r="AD78" s="830"/>
      <c r="AE78" s="830"/>
      <c r="AF78" s="830">
        <v>3</v>
      </c>
      <c r="AG78" s="830"/>
      <c r="AH78" s="830"/>
      <c r="AI78" s="830"/>
      <c r="AJ78" s="830"/>
      <c r="AK78" s="830" t="s">
        <v>600</v>
      </c>
      <c r="AL78" s="830"/>
      <c r="AM78" s="830"/>
      <c r="AN78" s="830"/>
      <c r="AO78" s="830"/>
      <c r="AP78" s="830" t="s">
        <v>600</v>
      </c>
      <c r="AQ78" s="830"/>
      <c r="AR78" s="830"/>
      <c r="AS78" s="830"/>
      <c r="AT78" s="830"/>
      <c r="AU78" s="830" t="s">
        <v>600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592</v>
      </c>
      <c r="C79" s="874"/>
      <c r="D79" s="874"/>
      <c r="E79" s="874"/>
      <c r="F79" s="874"/>
      <c r="G79" s="874"/>
      <c r="H79" s="874"/>
      <c r="I79" s="874"/>
      <c r="J79" s="874"/>
      <c r="K79" s="874"/>
      <c r="L79" s="874"/>
      <c r="M79" s="874"/>
      <c r="N79" s="874"/>
      <c r="O79" s="874"/>
      <c r="P79" s="875"/>
      <c r="Q79" s="876">
        <v>7</v>
      </c>
      <c r="R79" s="830"/>
      <c r="S79" s="830"/>
      <c r="T79" s="830"/>
      <c r="U79" s="830"/>
      <c r="V79" s="830">
        <v>5</v>
      </c>
      <c r="W79" s="830"/>
      <c r="X79" s="830"/>
      <c r="Y79" s="830"/>
      <c r="Z79" s="830"/>
      <c r="AA79" s="830">
        <v>2</v>
      </c>
      <c r="AB79" s="830"/>
      <c r="AC79" s="830"/>
      <c r="AD79" s="830"/>
      <c r="AE79" s="830"/>
      <c r="AF79" s="830">
        <v>2</v>
      </c>
      <c r="AG79" s="830"/>
      <c r="AH79" s="830"/>
      <c r="AI79" s="830"/>
      <c r="AJ79" s="830"/>
      <c r="AK79" s="830" t="s">
        <v>600</v>
      </c>
      <c r="AL79" s="830"/>
      <c r="AM79" s="830"/>
      <c r="AN79" s="830"/>
      <c r="AO79" s="830"/>
      <c r="AP79" s="830" t="s">
        <v>600</v>
      </c>
      <c r="AQ79" s="830"/>
      <c r="AR79" s="830"/>
      <c r="AS79" s="830"/>
      <c r="AT79" s="830"/>
      <c r="AU79" s="830" t="s">
        <v>600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593</v>
      </c>
      <c r="C80" s="874"/>
      <c r="D80" s="874"/>
      <c r="E80" s="874"/>
      <c r="F80" s="874"/>
      <c r="G80" s="874"/>
      <c r="H80" s="874"/>
      <c r="I80" s="874"/>
      <c r="J80" s="874"/>
      <c r="K80" s="874"/>
      <c r="L80" s="874"/>
      <c r="M80" s="874"/>
      <c r="N80" s="874"/>
      <c r="O80" s="874"/>
      <c r="P80" s="875"/>
      <c r="Q80" s="876">
        <v>1482</v>
      </c>
      <c r="R80" s="830"/>
      <c r="S80" s="830"/>
      <c r="T80" s="830"/>
      <c r="U80" s="830"/>
      <c r="V80" s="830">
        <v>1464</v>
      </c>
      <c r="W80" s="830"/>
      <c r="X80" s="830"/>
      <c r="Y80" s="830"/>
      <c r="Z80" s="830"/>
      <c r="AA80" s="830">
        <v>18</v>
      </c>
      <c r="AB80" s="830"/>
      <c r="AC80" s="830"/>
      <c r="AD80" s="830"/>
      <c r="AE80" s="830"/>
      <c r="AF80" s="830">
        <v>18</v>
      </c>
      <c r="AG80" s="830"/>
      <c r="AH80" s="830"/>
      <c r="AI80" s="830"/>
      <c r="AJ80" s="830"/>
      <c r="AK80" s="830" t="s">
        <v>600</v>
      </c>
      <c r="AL80" s="830"/>
      <c r="AM80" s="830"/>
      <c r="AN80" s="830"/>
      <c r="AO80" s="830"/>
      <c r="AP80" s="830">
        <v>345</v>
      </c>
      <c r="AQ80" s="830"/>
      <c r="AR80" s="830"/>
      <c r="AS80" s="830"/>
      <c r="AT80" s="830"/>
      <c r="AU80" s="830">
        <v>129</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703</v>
      </c>
      <c r="AG88" s="844"/>
      <c r="AH88" s="844"/>
      <c r="AI88" s="844"/>
      <c r="AJ88" s="844"/>
      <c r="AK88" s="841"/>
      <c r="AL88" s="841"/>
      <c r="AM88" s="841"/>
      <c r="AN88" s="841"/>
      <c r="AO88" s="841"/>
      <c r="AP88" s="844">
        <v>2339</v>
      </c>
      <c r="AQ88" s="844"/>
      <c r="AR88" s="844"/>
      <c r="AS88" s="844"/>
      <c r="AT88" s="844"/>
      <c r="AU88" s="844">
        <v>672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178</v>
      </c>
      <c r="CS102" s="852"/>
      <c r="CT102" s="852"/>
      <c r="CU102" s="852"/>
      <c r="CV102" s="891"/>
      <c r="CW102" s="890">
        <v>79</v>
      </c>
      <c r="CX102" s="852"/>
      <c r="CY102" s="852"/>
      <c r="CZ102" s="852"/>
      <c r="DA102" s="891"/>
      <c r="DB102" s="890" t="s">
        <v>600</v>
      </c>
      <c r="DC102" s="852"/>
      <c r="DD102" s="852"/>
      <c r="DE102" s="852"/>
      <c r="DF102" s="891"/>
      <c r="DG102" s="890" t="s">
        <v>600</v>
      </c>
      <c r="DH102" s="852"/>
      <c r="DI102" s="852"/>
      <c r="DJ102" s="852"/>
      <c r="DK102" s="891"/>
      <c r="DL102" s="890" t="s">
        <v>600</v>
      </c>
      <c r="DM102" s="852"/>
      <c r="DN102" s="852"/>
      <c r="DO102" s="852"/>
      <c r="DP102" s="891"/>
      <c r="DQ102" s="890" t="s">
        <v>600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312</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312</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312</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1386519</v>
      </c>
      <c r="AB110" s="900"/>
      <c r="AC110" s="900"/>
      <c r="AD110" s="900"/>
      <c r="AE110" s="901"/>
      <c r="AF110" s="902">
        <v>1455039</v>
      </c>
      <c r="AG110" s="900"/>
      <c r="AH110" s="900"/>
      <c r="AI110" s="900"/>
      <c r="AJ110" s="901"/>
      <c r="AK110" s="902">
        <v>1505611</v>
      </c>
      <c r="AL110" s="900"/>
      <c r="AM110" s="900"/>
      <c r="AN110" s="900"/>
      <c r="AO110" s="901"/>
      <c r="AP110" s="903">
        <v>24.9</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13428605</v>
      </c>
      <c r="BR110" s="931"/>
      <c r="BS110" s="931"/>
      <c r="BT110" s="931"/>
      <c r="BU110" s="931"/>
      <c r="BV110" s="931">
        <v>13558856</v>
      </c>
      <c r="BW110" s="931"/>
      <c r="BX110" s="931"/>
      <c r="BY110" s="931"/>
      <c r="BZ110" s="931"/>
      <c r="CA110" s="931">
        <v>13462875</v>
      </c>
      <c r="CB110" s="931"/>
      <c r="CC110" s="931"/>
      <c r="CD110" s="931"/>
      <c r="CE110" s="931"/>
      <c r="CF110" s="944">
        <v>222.8</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398</v>
      </c>
      <c r="DM110" s="931"/>
      <c r="DN110" s="931"/>
      <c r="DO110" s="931"/>
      <c r="DP110" s="931"/>
      <c r="DQ110" s="931" t="s">
        <v>439</v>
      </c>
      <c r="DR110" s="931"/>
      <c r="DS110" s="931"/>
      <c r="DT110" s="931"/>
      <c r="DU110" s="931"/>
      <c r="DV110" s="932" t="s">
        <v>132</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132</v>
      </c>
      <c r="AG111" s="938"/>
      <c r="AH111" s="938"/>
      <c r="AI111" s="938"/>
      <c r="AJ111" s="939"/>
      <c r="AK111" s="940" t="s">
        <v>398</v>
      </c>
      <c r="AL111" s="938"/>
      <c r="AM111" s="938"/>
      <c r="AN111" s="938"/>
      <c r="AO111" s="939"/>
      <c r="AP111" s="941" t="s">
        <v>398</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82178</v>
      </c>
      <c r="BR111" s="926"/>
      <c r="BS111" s="926"/>
      <c r="BT111" s="926"/>
      <c r="BU111" s="926"/>
      <c r="BV111" s="926">
        <v>64833</v>
      </c>
      <c r="BW111" s="926"/>
      <c r="BX111" s="926"/>
      <c r="BY111" s="926"/>
      <c r="BZ111" s="926"/>
      <c r="CA111" s="926">
        <v>47489</v>
      </c>
      <c r="CB111" s="926"/>
      <c r="CC111" s="926"/>
      <c r="CD111" s="926"/>
      <c r="CE111" s="926"/>
      <c r="CF111" s="920">
        <v>0.8</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398</v>
      </c>
      <c r="DH111" s="926"/>
      <c r="DI111" s="926"/>
      <c r="DJ111" s="926"/>
      <c r="DK111" s="926"/>
      <c r="DL111" s="926" t="s">
        <v>132</v>
      </c>
      <c r="DM111" s="926"/>
      <c r="DN111" s="926"/>
      <c r="DO111" s="926"/>
      <c r="DP111" s="926"/>
      <c r="DQ111" s="926" t="s">
        <v>132</v>
      </c>
      <c r="DR111" s="926"/>
      <c r="DS111" s="926"/>
      <c r="DT111" s="926"/>
      <c r="DU111" s="926"/>
      <c r="DV111" s="927" t="s">
        <v>439</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398</v>
      </c>
      <c r="AB112" s="959"/>
      <c r="AC112" s="959"/>
      <c r="AD112" s="959"/>
      <c r="AE112" s="960"/>
      <c r="AF112" s="961" t="s">
        <v>398</v>
      </c>
      <c r="AG112" s="959"/>
      <c r="AH112" s="959"/>
      <c r="AI112" s="959"/>
      <c r="AJ112" s="960"/>
      <c r="AK112" s="961" t="s">
        <v>398</v>
      </c>
      <c r="AL112" s="959"/>
      <c r="AM112" s="959"/>
      <c r="AN112" s="959"/>
      <c r="AO112" s="960"/>
      <c r="AP112" s="962" t="s">
        <v>132</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8422412</v>
      </c>
      <c r="BR112" s="926"/>
      <c r="BS112" s="926"/>
      <c r="BT112" s="926"/>
      <c r="BU112" s="926"/>
      <c r="BV112" s="926">
        <v>8024718</v>
      </c>
      <c r="BW112" s="926"/>
      <c r="BX112" s="926"/>
      <c r="BY112" s="926"/>
      <c r="BZ112" s="926"/>
      <c r="CA112" s="926">
        <v>7702716</v>
      </c>
      <c r="CB112" s="926"/>
      <c r="CC112" s="926"/>
      <c r="CD112" s="926"/>
      <c r="CE112" s="926"/>
      <c r="CF112" s="920">
        <v>127.5</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398</v>
      </c>
      <c r="DM112" s="926"/>
      <c r="DN112" s="926"/>
      <c r="DO112" s="926"/>
      <c r="DP112" s="926"/>
      <c r="DQ112" s="926" t="s">
        <v>398</v>
      </c>
      <c r="DR112" s="926"/>
      <c r="DS112" s="926"/>
      <c r="DT112" s="926"/>
      <c r="DU112" s="926"/>
      <c r="DV112" s="927" t="s">
        <v>439</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446524</v>
      </c>
      <c r="AB113" s="938"/>
      <c r="AC113" s="938"/>
      <c r="AD113" s="938"/>
      <c r="AE113" s="939"/>
      <c r="AF113" s="940">
        <v>442441</v>
      </c>
      <c r="AG113" s="938"/>
      <c r="AH113" s="938"/>
      <c r="AI113" s="938"/>
      <c r="AJ113" s="939"/>
      <c r="AK113" s="940">
        <v>451405</v>
      </c>
      <c r="AL113" s="938"/>
      <c r="AM113" s="938"/>
      <c r="AN113" s="938"/>
      <c r="AO113" s="939"/>
      <c r="AP113" s="941">
        <v>7.5</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572984</v>
      </c>
      <c r="BR113" s="926"/>
      <c r="BS113" s="926"/>
      <c r="BT113" s="926"/>
      <c r="BU113" s="926"/>
      <c r="BV113" s="926">
        <v>572561</v>
      </c>
      <c r="BW113" s="926"/>
      <c r="BX113" s="926"/>
      <c r="BY113" s="926"/>
      <c r="BZ113" s="926"/>
      <c r="CA113" s="926">
        <v>672346</v>
      </c>
      <c r="CB113" s="926"/>
      <c r="CC113" s="926"/>
      <c r="CD113" s="926"/>
      <c r="CE113" s="926"/>
      <c r="CF113" s="920">
        <v>11.1</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132</v>
      </c>
      <c r="DM113" s="959"/>
      <c r="DN113" s="959"/>
      <c r="DO113" s="959"/>
      <c r="DP113" s="960"/>
      <c r="DQ113" s="961" t="s">
        <v>132</v>
      </c>
      <c r="DR113" s="959"/>
      <c r="DS113" s="959"/>
      <c r="DT113" s="959"/>
      <c r="DU113" s="960"/>
      <c r="DV113" s="962" t="s">
        <v>398</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96956</v>
      </c>
      <c r="AB114" s="959"/>
      <c r="AC114" s="959"/>
      <c r="AD114" s="959"/>
      <c r="AE114" s="960"/>
      <c r="AF114" s="961">
        <v>101568</v>
      </c>
      <c r="AG114" s="959"/>
      <c r="AH114" s="959"/>
      <c r="AI114" s="959"/>
      <c r="AJ114" s="960"/>
      <c r="AK114" s="961">
        <v>102201</v>
      </c>
      <c r="AL114" s="959"/>
      <c r="AM114" s="959"/>
      <c r="AN114" s="959"/>
      <c r="AO114" s="960"/>
      <c r="AP114" s="962">
        <v>1.7</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1139041</v>
      </c>
      <c r="BR114" s="926"/>
      <c r="BS114" s="926"/>
      <c r="BT114" s="926"/>
      <c r="BU114" s="926"/>
      <c r="BV114" s="926">
        <v>1085093</v>
      </c>
      <c r="BW114" s="926"/>
      <c r="BX114" s="926"/>
      <c r="BY114" s="926"/>
      <c r="BZ114" s="926"/>
      <c r="CA114" s="926">
        <v>1046310</v>
      </c>
      <c r="CB114" s="926"/>
      <c r="CC114" s="926"/>
      <c r="CD114" s="926"/>
      <c r="CE114" s="926"/>
      <c r="CF114" s="920">
        <v>17.3</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398</v>
      </c>
      <c r="DH114" s="959"/>
      <c r="DI114" s="959"/>
      <c r="DJ114" s="959"/>
      <c r="DK114" s="960"/>
      <c r="DL114" s="961" t="s">
        <v>398</v>
      </c>
      <c r="DM114" s="959"/>
      <c r="DN114" s="959"/>
      <c r="DO114" s="959"/>
      <c r="DP114" s="960"/>
      <c r="DQ114" s="961" t="s">
        <v>453</v>
      </c>
      <c r="DR114" s="959"/>
      <c r="DS114" s="959"/>
      <c r="DT114" s="959"/>
      <c r="DU114" s="960"/>
      <c r="DV114" s="962" t="s">
        <v>398</v>
      </c>
      <c r="DW114" s="963"/>
      <c r="DX114" s="963"/>
      <c r="DY114" s="963"/>
      <c r="DZ114" s="964"/>
    </row>
    <row r="115" spans="1:130" s="230" customFormat="1" ht="26.25" customHeight="1" x14ac:dyDescent="0.2">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31203</v>
      </c>
      <c r="AB115" s="938"/>
      <c r="AC115" s="938"/>
      <c r="AD115" s="938"/>
      <c r="AE115" s="939"/>
      <c r="AF115" s="940">
        <v>17727</v>
      </c>
      <c r="AG115" s="938"/>
      <c r="AH115" s="938"/>
      <c r="AI115" s="938"/>
      <c r="AJ115" s="939"/>
      <c r="AK115" s="940">
        <v>17631</v>
      </c>
      <c r="AL115" s="938"/>
      <c r="AM115" s="938"/>
      <c r="AN115" s="938"/>
      <c r="AO115" s="939"/>
      <c r="AP115" s="941">
        <v>0.3</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398</v>
      </c>
      <c r="BW115" s="926"/>
      <c r="BX115" s="926"/>
      <c r="BY115" s="926"/>
      <c r="BZ115" s="926"/>
      <c r="CA115" s="926" t="s">
        <v>398</v>
      </c>
      <c r="CB115" s="926"/>
      <c r="CC115" s="926"/>
      <c r="CD115" s="926"/>
      <c r="CE115" s="926"/>
      <c r="CF115" s="920" t="s">
        <v>132</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132</v>
      </c>
      <c r="DM115" s="959"/>
      <c r="DN115" s="959"/>
      <c r="DO115" s="959"/>
      <c r="DP115" s="960"/>
      <c r="DQ115" s="961" t="s">
        <v>132</v>
      </c>
      <c r="DR115" s="959"/>
      <c r="DS115" s="959"/>
      <c r="DT115" s="959"/>
      <c r="DU115" s="960"/>
      <c r="DV115" s="962" t="s">
        <v>132</v>
      </c>
      <c r="DW115" s="963"/>
      <c r="DX115" s="963"/>
      <c r="DY115" s="963"/>
      <c r="DZ115" s="964"/>
    </row>
    <row r="116" spans="1:130" s="230" customFormat="1" ht="26.25" customHeight="1" x14ac:dyDescent="0.2">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453</v>
      </c>
      <c r="AB116" s="959"/>
      <c r="AC116" s="959"/>
      <c r="AD116" s="959"/>
      <c r="AE116" s="960"/>
      <c r="AF116" s="961" t="s">
        <v>398</v>
      </c>
      <c r="AG116" s="959"/>
      <c r="AH116" s="959"/>
      <c r="AI116" s="959"/>
      <c r="AJ116" s="960"/>
      <c r="AK116" s="961" t="s">
        <v>398</v>
      </c>
      <c r="AL116" s="959"/>
      <c r="AM116" s="959"/>
      <c r="AN116" s="959"/>
      <c r="AO116" s="960"/>
      <c r="AP116" s="962" t="s">
        <v>398</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398</v>
      </c>
      <c r="BR116" s="926"/>
      <c r="BS116" s="926"/>
      <c r="BT116" s="926"/>
      <c r="BU116" s="926"/>
      <c r="BV116" s="926" t="s">
        <v>398</v>
      </c>
      <c r="BW116" s="926"/>
      <c r="BX116" s="926"/>
      <c r="BY116" s="926"/>
      <c r="BZ116" s="926"/>
      <c r="CA116" s="926" t="s">
        <v>398</v>
      </c>
      <c r="CB116" s="926"/>
      <c r="CC116" s="926"/>
      <c r="CD116" s="926"/>
      <c r="CE116" s="926"/>
      <c r="CF116" s="920" t="s">
        <v>439</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82178</v>
      </c>
      <c r="DH116" s="959"/>
      <c r="DI116" s="959"/>
      <c r="DJ116" s="959"/>
      <c r="DK116" s="960"/>
      <c r="DL116" s="961">
        <v>64833</v>
      </c>
      <c r="DM116" s="959"/>
      <c r="DN116" s="959"/>
      <c r="DO116" s="959"/>
      <c r="DP116" s="960"/>
      <c r="DQ116" s="961">
        <v>47489</v>
      </c>
      <c r="DR116" s="959"/>
      <c r="DS116" s="959"/>
      <c r="DT116" s="959"/>
      <c r="DU116" s="960"/>
      <c r="DV116" s="962">
        <v>0.8</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1961202</v>
      </c>
      <c r="AB117" s="979"/>
      <c r="AC117" s="979"/>
      <c r="AD117" s="979"/>
      <c r="AE117" s="980"/>
      <c r="AF117" s="981">
        <v>2016775</v>
      </c>
      <c r="AG117" s="979"/>
      <c r="AH117" s="979"/>
      <c r="AI117" s="979"/>
      <c r="AJ117" s="980"/>
      <c r="AK117" s="981">
        <v>2076848</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439</v>
      </c>
      <c r="CB117" s="926"/>
      <c r="CC117" s="926"/>
      <c r="CD117" s="926"/>
      <c r="CE117" s="926"/>
      <c r="CF117" s="920" t="s">
        <v>132</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398</v>
      </c>
      <c r="DH117" s="959"/>
      <c r="DI117" s="959"/>
      <c r="DJ117" s="959"/>
      <c r="DK117" s="960"/>
      <c r="DL117" s="961" t="s">
        <v>439</v>
      </c>
      <c r="DM117" s="959"/>
      <c r="DN117" s="959"/>
      <c r="DO117" s="959"/>
      <c r="DP117" s="960"/>
      <c r="DQ117" s="961" t="s">
        <v>398</v>
      </c>
      <c r="DR117" s="959"/>
      <c r="DS117" s="959"/>
      <c r="DT117" s="959"/>
      <c r="DU117" s="960"/>
      <c r="DV117" s="962" t="s">
        <v>132</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312</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398</v>
      </c>
      <c r="CB118" s="1000"/>
      <c r="CC118" s="1000"/>
      <c r="CD118" s="1000"/>
      <c r="CE118" s="1000"/>
      <c r="CF118" s="920" t="s">
        <v>132</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398</v>
      </c>
      <c r="DH118" s="959"/>
      <c r="DI118" s="959"/>
      <c r="DJ118" s="959"/>
      <c r="DK118" s="960"/>
      <c r="DL118" s="961" t="s">
        <v>398</v>
      </c>
      <c r="DM118" s="959"/>
      <c r="DN118" s="959"/>
      <c r="DO118" s="959"/>
      <c r="DP118" s="960"/>
      <c r="DQ118" s="961" t="s">
        <v>132</v>
      </c>
      <c r="DR118" s="959"/>
      <c r="DS118" s="959"/>
      <c r="DT118" s="959"/>
      <c r="DU118" s="960"/>
      <c r="DV118" s="962" t="s">
        <v>398</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465</v>
      </c>
      <c r="BP119" s="1005"/>
      <c r="BQ119" s="999">
        <v>23645220</v>
      </c>
      <c r="BR119" s="1000"/>
      <c r="BS119" s="1000"/>
      <c r="BT119" s="1000"/>
      <c r="BU119" s="1000"/>
      <c r="BV119" s="1000">
        <v>23306061</v>
      </c>
      <c r="BW119" s="1000"/>
      <c r="BX119" s="1000"/>
      <c r="BY119" s="1000"/>
      <c r="BZ119" s="1000"/>
      <c r="CA119" s="1000">
        <v>22931736</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398</v>
      </c>
      <c r="DH119" s="986"/>
      <c r="DI119" s="986"/>
      <c r="DJ119" s="986"/>
      <c r="DK119" s="987"/>
      <c r="DL119" s="985" t="s">
        <v>132</v>
      </c>
      <c r="DM119" s="986"/>
      <c r="DN119" s="986"/>
      <c r="DO119" s="986"/>
      <c r="DP119" s="987"/>
      <c r="DQ119" s="985" t="s">
        <v>398</v>
      </c>
      <c r="DR119" s="986"/>
      <c r="DS119" s="986"/>
      <c r="DT119" s="986"/>
      <c r="DU119" s="987"/>
      <c r="DV119" s="988" t="s">
        <v>398</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398</v>
      </c>
      <c r="AG120" s="959"/>
      <c r="AH120" s="959"/>
      <c r="AI120" s="959"/>
      <c r="AJ120" s="960"/>
      <c r="AK120" s="961" t="s">
        <v>398</v>
      </c>
      <c r="AL120" s="959"/>
      <c r="AM120" s="959"/>
      <c r="AN120" s="959"/>
      <c r="AO120" s="960"/>
      <c r="AP120" s="962" t="s">
        <v>398</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6373286</v>
      </c>
      <c r="BR120" s="931"/>
      <c r="BS120" s="931"/>
      <c r="BT120" s="931"/>
      <c r="BU120" s="931"/>
      <c r="BV120" s="931">
        <v>6978845</v>
      </c>
      <c r="BW120" s="931"/>
      <c r="BX120" s="931"/>
      <c r="BY120" s="931"/>
      <c r="BZ120" s="931"/>
      <c r="CA120" s="931">
        <v>7097478</v>
      </c>
      <c r="CB120" s="931"/>
      <c r="CC120" s="931"/>
      <c r="CD120" s="931"/>
      <c r="CE120" s="931"/>
      <c r="CF120" s="944">
        <v>117.5</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8329235</v>
      </c>
      <c r="DH120" s="931"/>
      <c r="DI120" s="931"/>
      <c r="DJ120" s="931"/>
      <c r="DK120" s="931"/>
      <c r="DL120" s="931">
        <v>7937396</v>
      </c>
      <c r="DM120" s="931"/>
      <c r="DN120" s="931"/>
      <c r="DO120" s="931"/>
      <c r="DP120" s="931"/>
      <c r="DQ120" s="931">
        <v>7620988</v>
      </c>
      <c r="DR120" s="931"/>
      <c r="DS120" s="931"/>
      <c r="DT120" s="931"/>
      <c r="DU120" s="931"/>
      <c r="DV120" s="932">
        <v>126.1</v>
      </c>
      <c r="DW120" s="932"/>
      <c r="DX120" s="932"/>
      <c r="DY120" s="932"/>
      <c r="DZ120" s="933"/>
    </row>
    <row r="121" spans="1:130" s="230" customFormat="1" ht="26.25" customHeight="1" x14ac:dyDescent="0.2">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398</v>
      </c>
      <c r="AG121" s="959"/>
      <c r="AH121" s="959"/>
      <c r="AI121" s="959"/>
      <c r="AJ121" s="960"/>
      <c r="AK121" s="961" t="s">
        <v>132</v>
      </c>
      <c r="AL121" s="959"/>
      <c r="AM121" s="959"/>
      <c r="AN121" s="959"/>
      <c r="AO121" s="960"/>
      <c r="AP121" s="962" t="s">
        <v>398</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518571</v>
      </c>
      <c r="BR121" s="926"/>
      <c r="BS121" s="926"/>
      <c r="BT121" s="926"/>
      <c r="BU121" s="926"/>
      <c r="BV121" s="926">
        <v>418288</v>
      </c>
      <c r="BW121" s="926"/>
      <c r="BX121" s="926"/>
      <c r="BY121" s="926"/>
      <c r="BZ121" s="926"/>
      <c r="CA121" s="926">
        <v>335420</v>
      </c>
      <c r="CB121" s="926"/>
      <c r="CC121" s="926"/>
      <c r="CD121" s="926"/>
      <c r="CE121" s="926"/>
      <c r="CF121" s="920">
        <v>5.6</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93177</v>
      </c>
      <c r="DH121" s="926"/>
      <c r="DI121" s="926"/>
      <c r="DJ121" s="926"/>
      <c r="DK121" s="926"/>
      <c r="DL121" s="926">
        <v>87322</v>
      </c>
      <c r="DM121" s="926"/>
      <c r="DN121" s="926"/>
      <c r="DO121" s="926"/>
      <c r="DP121" s="926"/>
      <c r="DQ121" s="926">
        <v>81728</v>
      </c>
      <c r="DR121" s="926"/>
      <c r="DS121" s="926"/>
      <c r="DT121" s="926"/>
      <c r="DU121" s="926"/>
      <c r="DV121" s="927">
        <v>1.4</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474</v>
      </c>
      <c r="AG122" s="959"/>
      <c r="AH122" s="959"/>
      <c r="AI122" s="959"/>
      <c r="AJ122" s="960"/>
      <c r="AK122" s="961" t="s">
        <v>398</v>
      </c>
      <c r="AL122" s="959"/>
      <c r="AM122" s="959"/>
      <c r="AN122" s="959"/>
      <c r="AO122" s="960"/>
      <c r="AP122" s="962" t="s">
        <v>398</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14954894</v>
      </c>
      <c r="BR122" s="1000"/>
      <c r="BS122" s="1000"/>
      <c r="BT122" s="1000"/>
      <c r="BU122" s="1000"/>
      <c r="BV122" s="1000">
        <v>15000531</v>
      </c>
      <c r="BW122" s="1000"/>
      <c r="BX122" s="1000"/>
      <c r="BY122" s="1000"/>
      <c r="BZ122" s="1000"/>
      <c r="CA122" s="1000">
        <v>14838372</v>
      </c>
      <c r="CB122" s="1000"/>
      <c r="CC122" s="1000"/>
      <c r="CD122" s="1000"/>
      <c r="CE122" s="1000"/>
      <c r="CF122" s="1017">
        <v>245.6</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30725</v>
      </c>
      <c r="AB123" s="959"/>
      <c r="AC123" s="959"/>
      <c r="AD123" s="959"/>
      <c r="AE123" s="960"/>
      <c r="AF123" s="961">
        <v>17344</v>
      </c>
      <c r="AG123" s="959"/>
      <c r="AH123" s="959"/>
      <c r="AI123" s="959"/>
      <c r="AJ123" s="960"/>
      <c r="AK123" s="961">
        <v>17344</v>
      </c>
      <c r="AL123" s="959"/>
      <c r="AM123" s="959"/>
      <c r="AN123" s="959"/>
      <c r="AO123" s="960"/>
      <c r="AP123" s="962">
        <v>0.3</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476</v>
      </c>
      <c r="BP123" s="1005"/>
      <c r="BQ123" s="1063">
        <v>21846751</v>
      </c>
      <c r="BR123" s="1064"/>
      <c r="BS123" s="1064"/>
      <c r="BT123" s="1064"/>
      <c r="BU123" s="1064"/>
      <c r="BV123" s="1064">
        <v>22397664</v>
      </c>
      <c r="BW123" s="1064"/>
      <c r="BX123" s="1064"/>
      <c r="BY123" s="1064"/>
      <c r="BZ123" s="1064"/>
      <c r="CA123" s="1064">
        <v>22271270</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474</v>
      </c>
      <c r="AB124" s="959"/>
      <c r="AC124" s="959"/>
      <c r="AD124" s="959"/>
      <c r="AE124" s="960"/>
      <c r="AF124" s="961" t="s">
        <v>398</v>
      </c>
      <c r="AG124" s="959"/>
      <c r="AH124" s="959"/>
      <c r="AI124" s="959"/>
      <c r="AJ124" s="960"/>
      <c r="AK124" s="961" t="s">
        <v>474</v>
      </c>
      <c r="AL124" s="959"/>
      <c r="AM124" s="959"/>
      <c r="AN124" s="959"/>
      <c r="AO124" s="960"/>
      <c r="AP124" s="962" t="s">
        <v>398</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29.6</v>
      </c>
      <c r="BR124" s="1027"/>
      <c r="BS124" s="1027"/>
      <c r="BT124" s="1027"/>
      <c r="BU124" s="1027"/>
      <c r="BV124" s="1027">
        <v>14.2</v>
      </c>
      <c r="BW124" s="1027"/>
      <c r="BX124" s="1027"/>
      <c r="BY124" s="1027"/>
      <c r="BZ124" s="1027"/>
      <c r="CA124" s="1027">
        <v>10.9</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474</v>
      </c>
      <c r="DH124" s="986"/>
      <c r="DI124" s="986"/>
      <c r="DJ124" s="986"/>
      <c r="DK124" s="987"/>
      <c r="DL124" s="985" t="s">
        <v>474</v>
      </c>
      <c r="DM124" s="986"/>
      <c r="DN124" s="986"/>
      <c r="DO124" s="986"/>
      <c r="DP124" s="987"/>
      <c r="DQ124" s="985" t="s">
        <v>398</v>
      </c>
      <c r="DR124" s="986"/>
      <c r="DS124" s="986"/>
      <c r="DT124" s="986"/>
      <c r="DU124" s="987"/>
      <c r="DV124" s="988" t="s">
        <v>398</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474</v>
      </c>
      <c r="AB125" s="959"/>
      <c r="AC125" s="959"/>
      <c r="AD125" s="959"/>
      <c r="AE125" s="960"/>
      <c r="AF125" s="961" t="s">
        <v>132</v>
      </c>
      <c r="AG125" s="959"/>
      <c r="AH125" s="959"/>
      <c r="AI125" s="959"/>
      <c r="AJ125" s="960"/>
      <c r="AK125" s="961" t="s">
        <v>474</v>
      </c>
      <c r="AL125" s="959"/>
      <c r="AM125" s="959"/>
      <c r="AN125" s="959"/>
      <c r="AO125" s="960"/>
      <c r="AP125" s="962" t="s">
        <v>474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398</v>
      </c>
      <c r="DH125" s="931"/>
      <c r="DI125" s="931"/>
      <c r="DJ125" s="931"/>
      <c r="DK125" s="931"/>
      <c r="DL125" s="931" t="s">
        <v>398</v>
      </c>
      <c r="DM125" s="931"/>
      <c r="DN125" s="931"/>
      <c r="DO125" s="931"/>
      <c r="DP125" s="931"/>
      <c r="DQ125" s="931" t="s">
        <v>398</v>
      </c>
      <c r="DR125" s="931"/>
      <c r="DS125" s="931"/>
      <c r="DT125" s="931"/>
      <c r="DU125" s="931"/>
      <c r="DV125" s="932" t="s">
        <v>132</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398</v>
      </c>
      <c r="AG126" s="959"/>
      <c r="AH126" s="959"/>
      <c r="AI126" s="959"/>
      <c r="AJ126" s="960"/>
      <c r="AK126" s="961" t="s">
        <v>474</v>
      </c>
      <c r="AL126" s="959"/>
      <c r="AM126" s="959"/>
      <c r="AN126" s="959"/>
      <c r="AO126" s="960"/>
      <c r="AP126" s="962" t="s">
        <v>398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398</v>
      </c>
      <c r="DH126" s="926"/>
      <c r="DI126" s="926"/>
      <c r="DJ126" s="926"/>
      <c r="DK126" s="926"/>
      <c r="DL126" s="926" t="s">
        <v>398</v>
      </c>
      <c r="DM126" s="926"/>
      <c r="DN126" s="926"/>
      <c r="DO126" s="926"/>
      <c r="DP126" s="926"/>
      <c r="DQ126" s="926" t="s">
        <v>474</v>
      </c>
      <c r="DR126" s="926"/>
      <c r="DS126" s="926"/>
      <c r="DT126" s="926"/>
      <c r="DU126" s="926"/>
      <c r="DV126" s="927" t="s">
        <v>474</v>
      </c>
      <c r="DW126" s="927"/>
      <c r="DX126" s="927"/>
      <c r="DY126" s="927"/>
      <c r="DZ126" s="928"/>
    </row>
    <row r="127" spans="1:130" s="230" customFormat="1" ht="26.25" customHeight="1" x14ac:dyDescent="0.2">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478</v>
      </c>
      <c r="AB127" s="959"/>
      <c r="AC127" s="959"/>
      <c r="AD127" s="959"/>
      <c r="AE127" s="960"/>
      <c r="AF127" s="961">
        <v>383</v>
      </c>
      <c r="AG127" s="959"/>
      <c r="AH127" s="959"/>
      <c r="AI127" s="959"/>
      <c r="AJ127" s="960"/>
      <c r="AK127" s="961">
        <v>287</v>
      </c>
      <c r="AL127" s="959"/>
      <c r="AM127" s="959"/>
      <c r="AN127" s="959"/>
      <c r="AO127" s="960"/>
      <c r="AP127" s="962">
        <v>0</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398</v>
      </c>
      <c r="DM127" s="926"/>
      <c r="DN127" s="926"/>
      <c r="DO127" s="926"/>
      <c r="DP127" s="926"/>
      <c r="DQ127" s="926" t="s">
        <v>398</v>
      </c>
      <c r="DR127" s="926"/>
      <c r="DS127" s="926"/>
      <c r="DT127" s="926"/>
      <c r="DU127" s="926"/>
      <c r="DV127" s="927" t="s">
        <v>398</v>
      </c>
      <c r="DW127" s="927"/>
      <c r="DX127" s="927"/>
      <c r="DY127" s="927"/>
      <c r="DZ127" s="928"/>
    </row>
    <row r="128" spans="1:130" s="230" customFormat="1" ht="26.25" customHeight="1" thickBot="1" x14ac:dyDescent="0.25">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75564</v>
      </c>
      <c r="AB128" s="1046"/>
      <c r="AC128" s="1046"/>
      <c r="AD128" s="1046"/>
      <c r="AE128" s="1047"/>
      <c r="AF128" s="1048">
        <v>75475</v>
      </c>
      <c r="AG128" s="1046"/>
      <c r="AH128" s="1046"/>
      <c r="AI128" s="1046"/>
      <c r="AJ128" s="1047"/>
      <c r="AK128" s="1048">
        <v>83057</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398</v>
      </c>
      <c r="BG128" s="1053"/>
      <c r="BH128" s="1053"/>
      <c r="BI128" s="1053"/>
      <c r="BJ128" s="1053"/>
      <c r="BK128" s="1053"/>
      <c r="BL128" s="1054"/>
      <c r="BM128" s="1052">
        <v>14.03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398</v>
      </c>
      <c r="DH128" s="1038"/>
      <c r="DI128" s="1038"/>
      <c r="DJ128" s="1038"/>
      <c r="DK128" s="1038"/>
      <c r="DL128" s="1038" t="s">
        <v>398</v>
      </c>
      <c r="DM128" s="1038"/>
      <c r="DN128" s="1038"/>
      <c r="DO128" s="1038"/>
      <c r="DP128" s="1038"/>
      <c r="DQ128" s="1038" t="s">
        <v>398</v>
      </c>
      <c r="DR128" s="1038"/>
      <c r="DS128" s="1038"/>
      <c r="DT128" s="1038"/>
      <c r="DU128" s="1038"/>
      <c r="DV128" s="1039" t="s">
        <v>132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7121663</v>
      </c>
      <c r="AB129" s="959"/>
      <c r="AC129" s="959"/>
      <c r="AD129" s="959"/>
      <c r="AE129" s="960"/>
      <c r="AF129" s="961">
        <v>7398515</v>
      </c>
      <c r="AG129" s="959"/>
      <c r="AH129" s="959"/>
      <c r="AI129" s="959"/>
      <c r="AJ129" s="960"/>
      <c r="AK129" s="961">
        <v>7066150</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132</v>
      </c>
      <c r="BG129" s="1067"/>
      <c r="BH129" s="1067"/>
      <c r="BI129" s="1067"/>
      <c r="BJ129" s="1067"/>
      <c r="BK129" s="1067"/>
      <c r="BL129" s="1068"/>
      <c r="BM129" s="1066">
        <v>19.03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1062524</v>
      </c>
      <c r="AB130" s="959"/>
      <c r="AC130" s="959"/>
      <c r="AD130" s="959"/>
      <c r="AE130" s="960"/>
      <c r="AF130" s="961">
        <v>1035708</v>
      </c>
      <c r="AG130" s="959"/>
      <c r="AH130" s="959"/>
      <c r="AI130" s="959"/>
      <c r="AJ130" s="960"/>
      <c r="AK130" s="961">
        <v>1023263</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14.6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6059139</v>
      </c>
      <c r="AB131" s="986"/>
      <c r="AC131" s="986"/>
      <c r="AD131" s="986"/>
      <c r="AE131" s="987"/>
      <c r="AF131" s="985">
        <v>6362807</v>
      </c>
      <c r="AG131" s="986"/>
      <c r="AH131" s="986"/>
      <c r="AI131" s="986"/>
      <c r="AJ131" s="987"/>
      <c r="AK131" s="985">
        <v>6042887</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v>10.9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13.58466937</v>
      </c>
      <c r="AB132" s="1097"/>
      <c r="AC132" s="1097"/>
      <c r="AD132" s="1097"/>
      <c r="AE132" s="1098"/>
      <c r="AF132" s="1099">
        <v>14.232586339999999</v>
      </c>
      <c r="AG132" s="1097"/>
      <c r="AH132" s="1097"/>
      <c r="AI132" s="1097"/>
      <c r="AJ132" s="1098"/>
      <c r="AK132" s="1099">
        <v>16.060667689999999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13.9</v>
      </c>
      <c r="AB133" s="1080"/>
      <c r="AC133" s="1080"/>
      <c r="AD133" s="1080"/>
      <c r="AE133" s="1081"/>
      <c r="AF133" s="1079">
        <v>14</v>
      </c>
      <c r="AG133" s="1080"/>
      <c r="AH133" s="1080"/>
      <c r="AI133" s="1080"/>
      <c r="AJ133" s="1081"/>
      <c r="AK133" s="1079">
        <v>14.6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DcB1nHJkT0e0ELhgR8QYy0L7kRona9GRV2Veq51phwqkbBl3r87hbVUknDqwiny3b5NLtFh10EwQXbj8LEF1A==" saltValue="Vz1ABvtUEOSeBCzcmcLK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mjIcxhQHug2u919NfMbCwm6PgHYRaGyVD30pKOFBzHR57aNAZMOTGmV4hZoOL2HH0MPOi2KeFBZwO8GdjnmeQ==" saltValue="8dDyreF5ZtA247EtLIRM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WtBbBFeJfrOSDar9AkwF4DPF0q+zkGBbB1H43PngfOYv5ALHA3euPG4Wq4fQtDfeCR2AoISa4zSps360jL+OA==" saltValue="nCtdMM3PM4hjLHxHQyh5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2046541</v>
      </c>
      <c r="AP9" s="281">
        <v>88457</v>
      </c>
      <c r="AQ9" s="282">
        <v>76332</v>
      </c>
      <c r="AR9" s="283">
        <v>15.9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301313</v>
      </c>
      <c r="AP10" s="284">
        <v>13024</v>
      </c>
      <c r="AQ10" s="285">
        <v>8203</v>
      </c>
      <c r="AR10" s="286">
        <v>58.8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546</v>
      </c>
      <c r="AR11" s="286" t="s">
        <v>513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v>4</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105706</v>
      </c>
      <c r="AP13" s="284">
        <v>4569</v>
      </c>
      <c r="AQ13" s="285">
        <v>2795</v>
      </c>
      <c r="AR13" s="286">
        <v>63.5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46324</v>
      </c>
      <c r="AP14" s="284">
        <v>2002</v>
      </c>
      <c r="AQ14" s="285">
        <v>1229</v>
      </c>
      <c r="AR14" s="286">
        <v>62.9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-179902</v>
      </c>
      <c r="AP15" s="284">
        <v>-7776</v>
      </c>
      <c r="AQ15" s="285">
        <v>-5192</v>
      </c>
      <c r="AR15" s="286">
        <v>49.8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2319982</v>
      </c>
      <c r="AP16" s="284">
        <v>100276</v>
      </c>
      <c r="AQ16" s="285">
        <v>83916</v>
      </c>
      <c r="AR16" s="286">
        <v>19.5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10.29</v>
      </c>
      <c r="AP21" s="298">
        <v>7.81</v>
      </c>
      <c r="AQ21" s="299">
        <v>2.48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95.4</v>
      </c>
      <c r="AP22" s="303">
        <v>97.3</v>
      </c>
      <c r="AQ22" s="304">
        <v>-1.9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1505611</v>
      </c>
      <c r="AP32" s="312">
        <v>65077</v>
      </c>
      <c r="AQ32" s="313">
        <v>34996</v>
      </c>
      <c r="AR32" s="314">
        <v>86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t="s">
        <v>513</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451405</v>
      </c>
      <c r="AP35" s="312">
        <v>19511</v>
      </c>
      <c r="AQ35" s="313">
        <v>11520</v>
      </c>
      <c r="AR35" s="314">
        <v>69.400000000000006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102201</v>
      </c>
      <c r="AP36" s="312">
        <v>4417</v>
      </c>
      <c r="AQ36" s="313">
        <v>3057</v>
      </c>
      <c r="AR36" s="314">
        <v>44.5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17631</v>
      </c>
      <c r="AP37" s="312">
        <v>762</v>
      </c>
      <c r="AQ37" s="313">
        <v>208</v>
      </c>
      <c r="AR37" s="314">
        <v>266.3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513</v>
      </c>
      <c r="AP38" s="315" t="s">
        <v>513</v>
      </c>
      <c r="AQ38" s="316">
        <v>0</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-83057</v>
      </c>
      <c r="AP39" s="312">
        <v>-3590</v>
      </c>
      <c r="AQ39" s="313">
        <v>-2483</v>
      </c>
      <c r="AR39" s="314">
        <v>44.6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-1023263</v>
      </c>
      <c r="AP40" s="312">
        <v>-44228</v>
      </c>
      <c r="AQ40" s="313">
        <v>-31447</v>
      </c>
      <c r="AR40" s="314">
        <v>40.6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970528</v>
      </c>
      <c r="AP41" s="312">
        <v>41949</v>
      </c>
      <c r="AQ41" s="313">
        <v>15852</v>
      </c>
      <c r="AR41" s="314">
        <v>164.6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1728108</v>
      </c>
      <c r="AN51" s="334">
        <v>69514</v>
      </c>
      <c r="AO51" s="335">
        <v>-36.1</v>
      </c>
      <c r="AP51" s="336">
        <v>53869</v>
      </c>
      <c r="AQ51" s="337">
        <v>0.4</v>
      </c>
      <c r="AR51" s="338">
        <v>-36.5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843658</v>
      </c>
      <c r="AN52" s="342">
        <v>33936</v>
      </c>
      <c r="AO52" s="343">
        <v>-54.3</v>
      </c>
      <c r="AP52" s="344">
        <v>35046</v>
      </c>
      <c r="AQ52" s="345">
        <v>7.1</v>
      </c>
      <c r="AR52" s="346">
        <v>-61.4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3377685</v>
      </c>
      <c r="AN53" s="334">
        <v>137910</v>
      </c>
      <c r="AO53" s="335">
        <v>98.4</v>
      </c>
      <c r="AP53" s="336">
        <v>59119</v>
      </c>
      <c r="AQ53" s="337">
        <v>9.6999999999999993</v>
      </c>
      <c r="AR53" s="338">
        <v>88.7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1922235</v>
      </c>
      <c r="AN54" s="342">
        <v>78484</v>
      </c>
      <c r="AO54" s="343">
        <v>131.30000000000001</v>
      </c>
      <c r="AP54" s="344">
        <v>29900</v>
      </c>
      <c r="AQ54" s="345">
        <v>-14.7</v>
      </c>
      <c r="AR54" s="346">
        <v>146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2177610</v>
      </c>
      <c r="AN55" s="334">
        <v>90451</v>
      </c>
      <c r="AO55" s="335">
        <v>-34.4</v>
      </c>
      <c r="AP55" s="336">
        <v>53895</v>
      </c>
      <c r="AQ55" s="337">
        <v>-8.8000000000000007</v>
      </c>
      <c r="AR55" s="338">
        <v>-25.6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770464</v>
      </c>
      <c r="AN56" s="342">
        <v>32003</v>
      </c>
      <c r="AO56" s="343">
        <v>-59.2</v>
      </c>
      <c r="AP56" s="344">
        <v>31224</v>
      </c>
      <c r="AQ56" s="345">
        <v>4.4000000000000004</v>
      </c>
      <c r="AR56" s="346">
        <v>-63.6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2794674</v>
      </c>
      <c r="AN57" s="334">
        <v>118539</v>
      </c>
      <c r="AO57" s="335">
        <v>31.1</v>
      </c>
      <c r="AP57" s="336">
        <v>56181</v>
      </c>
      <c r="AQ57" s="337">
        <v>4.2</v>
      </c>
      <c r="AR57" s="338">
        <v>26.9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888059</v>
      </c>
      <c r="AN58" s="342">
        <v>37668</v>
      </c>
      <c r="AO58" s="343">
        <v>17.7</v>
      </c>
      <c r="AP58" s="344">
        <v>32039</v>
      </c>
      <c r="AQ58" s="345">
        <v>2.6</v>
      </c>
      <c r="AR58" s="346">
        <v>15.1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2501817</v>
      </c>
      <c r="AN59" s="334">
        <v>108135</v>
      </c>
      <c r="AO59" s="335">
        <v>-8.8000000000000007</v>
      </c>
      <c r="AP59" s="336">
        <v>47730</v>
      </c>
      <c r="AQ59" s="337">
        <v>-15</v>
      </c>
      <c r="AR59" s="338">
        <v>6.2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1148359</v>
      </c>
      <c r="AN60" s="342">
        <v>49635</v>
      </c>
      <c r="AO60" s="343">
        <v>31.8</v>
      </c>
      <c r="AP60" s="344">
        <v>26378</v>
      </c>
      <c r="AQ60" s="345">
        <v>-17.7</v>
      </c>
      <c r="AR60" s="346">
        <v>49.5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2515979</v>
      </c>
      <c r="AN61" s="349">
        <v>104910</v>
      </c>
      <c r="AO61" s="350">
        <v>10</v>
      </c>
      <c r="AP61" s="351">
        <v>54159</v>
      </c>
      <c r="AQ61" s="352">
        <v>-1.9</v>
      </c>
      <c r="AR61" s="338">
        <v>11.9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1114555</v>
      </c>
      <c r="AN62" s="342">
        <v>46345</v>
      </c>
      <c r="AO62" s="343">
        <v>13.5</v>
      </c>
      <c r="AP62" s="344">
        <v>30917</v>
      </c>
      <c r="AQ62" s="345">
        <v>-3.7</v>
      </c>
      <c r="AR62" s="346">
        <v>17.2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Ff2Uq3pEhXxNDFhFBOCfZqGYMLmMlHKKo21uBUbMB72/TOpAHuWYU2afFysXdEP09Ilc6w3+c6uR/6TgUzzTg==" saltValue="DhB8wWnURZ20BSQ1FzPb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VqXvm8Zy5XYwLmtfdrmX8CIN2sUOcHVmF2Aqpraxjb10hwKbxW5nEsem9nhiqE3tCIENl/unuRWM5dj8If/wew==" saltValue="yHIkTc9OV8veSSMtEc6T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qhhq1369/pQpcM5zew5REONaCTSCs42WWKT42+S3DRnmh10Zg0qp2GVkhm0s/7Nf2agqhBNv34bv73ChrG7qTA==" saltValue="00M8KeXmdB0y0lqziKNz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39" t="s">
        <v>3</v>
      </c>
      <c r="D47" s="1139"/>
      <c r="E47" s="1140"/>
      <c r="F47" s="11">
        <v>23.45</v>
      </c>
      <c r="G47" s="12">
        <v>24.15</v>
      </c>
      <c r="H47" s="12">
        <v>22.85</v>
      </c>
      <c r="I47" s="12">
        <v>22.54</v>
      </c>
      <c r="J47" s="13">
        <v>23.61</v>
      </c>
    </row>
    <row r="48" spans="2:10" ht="57.75" customHeight="1" x14ac:dyDescent="0.2">
      <c r="B48" s="14"/>
      <c r="C48" s="1141" t="s">
        <v>4</v>
      </c>
      <c r="D48" s="1141"/>
      <c r="E48" s="1142"/>
      <c r="F48" s="15">
        <v>5.61</v>
      </c>
      <c r="G48" s="16">
        <v>5.8</v>
      </c>
      <c r="H48" s="16">
        <v>7.02</v>
      </c>
      <c r="I48" s="16">
        <v>6.14</v>
      </c>
      <c r="J48" s="17">
        <v>5.8</v>
      </c>
    </row>
    <row r="49" spans="2:10" ht="57.75" customHeight="1" thickBot="1" x14ac:dyDescent="0.25">
      <c r="B49" s="18"/>
      <c r="C49" s="1143" t="s">
        <v>5</v>
      </c>
      <c r="D49" s="1143"/>
      <c r="E49" s="1144"/>
      <c r="F49" s="19" t="s">
        <v>560</v>
      </c>
      <c r="G49" s="20">
        <v>0.04</v>
      </c>
      <c r="H49" s="20">
        <v>1.54</v>
      </c>
      <c r="I49" s="20" t="s">
        <v>561</v>
      </c>
      <c r="J49" s="21" t="s">
        <v>562</v>
      </c>
    </row>
    <row r="50" spans="2:10" ht="13.2" x14ac:dyDescent="0.2"/>
  </sheetData>
  <sheetProtection algorithmName="SHA-512" hashValue="kkWOiRQVVFwadRsMGMchITfeSC47Lbsob0JQ0/3wyMbmfeeHI9d/Bm15HhhUAKj61qEzbANUyFEu9XsX7PLFSg==" saltValue="uZXSGK1poBftx0k9VX3Z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2024-03-19T05:22:42Z</cp:lastPrinted>
  <dcterms:created xsi:type="dcterms:W3CDTF">2024-02-05T01:10:50Z</dcterms:created>
  <dcterms:modified xsi:type="dcterms:W3CDTF">2024-03-23T02:42:55Z</dcterms:modified>
  <cp:category/>
</cp:coreProperties>
</file>