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885C611E-7932-41A2-A682-C74C236A3DB0}" xr6:coauthVersionLast="47" xr6:coauthVersionMax="47" xr10:uidLastSave="{00000000-0000-0000-0000-000000000000}"/>
  <bookViews>
    <workbookView xWindow="-110" yWindow="-110" windowWidth="19420" windowHeight="10300" tabRatio="904" firstSheet="1" activeTab="19" xr2:uid="{00000000-000D-0000-FFFF-FFFF00000000}"/>
  </bookViews>
  <sheets>
    <sheet name="効果検証様式（集計値）" sheetId="1" r:id="rId1"/>
    <sheet name="R3.4" sheetId="131" r:id="rId2"/>
    <sheet name="R3.5" sheetId="90" r:id="rId3"/>
    <sheet name="R3.6" sheetId="112" r:id="rId4"/>
    <sheet name="R3.7" sheetId="113" r:id="rId5"/>
    <sheet name="R3.8" sheetId="114" r:id="rId6"/>
    <sheet name="R3.9" sheetId="115" r:id="rId7"/>
    <sheet name="R3.10" sheetId="116" r:id="rId8"/>
    <sheet name="R3.11" sheetId="117" r:id="rId9"/>
    <sheet name="R3.12" sheetId="118" r:id="rId10"/>
    <sheet name="R4.1" sheetId="119" r:id="rId11"/>
    <sheet name="R4.2" sheetId="120" r:id="rId12"/>
    <sheet name="R4.3" sheetId="121" r:id="rId13"/>
    <sheet name="R4.4" sheetId="122" r:id="rId14"/>
    <sheet name="R4.5" sheetId="123" r:id="rId15"/>
    <sheet name="R4.6" sheetId="124" r:id="rId16"/>
    <sheet name="R4.7" sheetId="125" r:id="rId17"/>
    <sheet name="R4.8" sheetId="126" r:id="rId18"/>
    <sheet name="R4.9" sheetId="127" r:id="rId19"/>
    <sheet name="R4.10" sheetId="128" r:id="rId20"/>
  </sheets>
  <definedNames>
    <definedName name="_xlnm.Print_Area" localSheetId="7">'R3.10'!$A$1:$I$89</definedName>
    <definedName name="_xlnm.Print_Area" localSheetId="8">'R3.11'!$A$1:$I$89</definedName>
    <definedName name="_xlnm.Print_Area" localSheetId="9">'R3.12'!$A$1:$I$89</definedName>
    <definedName name="_xlnm.Print_Area" localSheetId="1">'R3.4'!$A$1:$I$89</definedName>
    <definedName name="_xlnm.Print_Area" localSheetId="2">'R3.5'!$A$1:$I$89</definedName>
    <definedName name="_xlnm.Print_Area" localSheetId="3">'R3.6'!$A$1:$I$89</definedName>
    <definedName name="_xlnm.Print_Area" localSheetId="4">'R3.7'!$A$1:$I$89</definedName>
    <definedName name="_xlnm.Print_Area" localSheetId="5">'R3.8'!$A$1:$I$89</definedName>
    <definedName name="_xlnm.Print_Area" localSheetId="6">'R3.9'!$A$1:$I$89</definedName>
    <definedName name="_xlnm.Print_Area" localSheetId="10">'R4.1'!$A$1:$J$89</definedName>
    <definedName name="_xlnm.Print_Area" localSheetId="19">'R4.10'!$A$1:$J$89</definedName>
    <definedName name="_xlnm.Print_Area" localSheetId="11">'R4.2'!$A$1:$J$89</definedName>
    <definedName name="_xlnm.Print_Area" localSheetId="12">'R4.3'!$A$1:$J$89</definedName>
    <definedName name="_xlnm.Print_Area" localSheetId="13">'R4.4'!$A$1:$J$89</definedName>
    <definedName name="_xlnm.Print_Area" localSheetId="14">'R4.5'!$A$1:$J$89</definedName>
    <definedName name="_xlnm.Print_Area" localSheetId="15">'R4.6'!$A$1:$J$89</definedName>
    <definedName name="_xlnm.Print_Area" localSheetId="16">'R4.7'!$A$1:$J$89</definedName>
    <definedName name="_xlnm.Print_Area" localSheetId="17">'R4.8'!$A$1:$J$89</definedName>
    <definedName name="_xlnm.Print_Area" localSheetId="18">'R4.9'!$A$1:$J$89</definedName>
    <definedName name="_xlnm.Print_Area" localSheetId="0">'効果検証様式（集計値）'!$A$1:$H$40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 l="1"/>
  <c r="E67" i="128" l="1"/>
  <c r="E45" i="128"/>
  <c r="E23" i="128"/>
  <c r="E71" i="113"/>
  <c r="E68" i="90"/>
  <c r="E69" i="128" l="1"/>
  <c r="E71" i="131" l="1"/>
  <c r="E20" i="1" l="1"/>
  <c r="E18" i="1"/>
  <c r="E17" i="1"/>
  <c r="E16" i="1"/>
  <c r="E15" i="1"/>
  <c r="E14" i="1"/>
  <c r="E11" i="1"/>
  <c r="E9" i="1"/>
  <c r="E8" i="1"/>
  <c r="E68" i="131"/>
  <c r="E10" i="131"/>
  <c r="E85" i="131" s="1"/>
  <c r="E84" i="131" l="1"/>
  <c r="E21" i="1" l="1"/>
  <c r="E72" i="112" l="1"/>
  <c r="E10" i="1" l="1"/>
  <c r="E72" i="118" l="1"/>
  <c r="E71" i="118"/>
  <c r="E22" i="1" l="1"/>
  <c r="E72" i="128"/>
  <c r="E71" i="128"/>
  <c r="E68" i="128"/>
  <c r="E10" i="128"/>
  <c r="E72" i="127"/>
  <c r="E71" i="127"/>
  <c r="E68" i="127"/>
  <c r="E10" i="127"/>
  <c r="E72" i="126"/>
  <c r="E71" i="126"/>
  <c r="E68" i="126"/>
  <c r="E10" i="126"/>
  <c r="E72" i="125"/>
  <c r="E71" i="125"/>
  <c r="E68" i="125"/>
  <c r="E10" i="125"/>
  <c r="E72" i="124"/>
  <c r="E71" i="124"/>
  <c r="E68" i="124"/>
  <c r="E10" i="124"/>
  <c r="E72" i="123"/>
  <c r="E71" i="123"/>
  <c r="E68" i="123"/>
  <c r="E10" i="123"/>
  <c r="E72" i="122"/>
  <c r="E71" i="122"/>
  <c r="E68" i="122"/>
  <c r="E10" i="122"/>
  <c r="E72" i="121"/>
  <c r="E71" i="121"/>
  <c r="E68" i="121"/>
  <c r="E10" i="121"/>
  <c r="E72" i="120"/>
  <c r="E71" i="120"/>
  <c r="E68" i="120"/>
  <c r="E10" i="120"/>
  <c r="E72" i="119"/>
  <c r="E71" i="119"/>
  <c r="E68" i="119"/>
  <c r="E10" i="119"/>
  <c r="E68" i="118"/>
  <c r="E10" i="118"/>
  <c r="E72" i="117"/>
  <c r="E71" i="117"/>
  <c r="E68" i="117"/>
  <c r="E10" i="117"/>
  <c r="E72" i="116"/>
  <c r="E71" i="116"/>
  <c r="E68" i="116"/>
  <c r="E10" i="116"/>
  <c r="E72" i="115"/>
  <c r="E71" i="115"/>
  <c r="E68" i="115"/>
  <c r="E10" i="115"/>
  <c r="E72" i="114"/>
  <c r="E71" i="114"/>
  <c r="E68" i="114"/>
  <c r="E10" i="114"/>
  <c r="E72" i="113"/>
  <c r="E68" i="113"/>
  <c r="E10" i="113"/>
  <c r="E71" i="112"/>
  <c r="E68" i="112"/>
  <c r="E10" i="112"/>
  <c r="E72" i="90"/>
  <c r="E71" i="90"/>
  <c r="E10" i="90"/>
  <c r="E19" i="1"/>
  <c r="E12" i="1"/>
  <c r="E35" i="1" s="1"/>
  <c r="E85" i="90" l="1"/>
  <c r="E84" i="90"/>
  <c r="E84" i="112"/>
  <c r="E85" i="112"/>
  <c r="E85" i="113"/>
  <c r="E84" i="113"/>
  <c r="E85" i="114"/>
  <c r="E84" i="114"/>
  <c r="E85" i="115"/>
  <c r="E84" i="115"/>
  <c r="E85" i="116"/>
  <c r="E84" i="116"/>
  <c r="E85" i="117"/>
  <c r="E84" i="117"/>
  <c r="E85" i="118"/>
  <c r="E84" i="118"/>
  <c r="E85" i="119"/>
  <c r="E84" i="119"/>
  <c r="E85" i="120"/>
  <c r="E84" i="120"/>
  <c r="E85" i="121"/>
  <c r="E84" i="121"/>
  <c r="E85" i="122"/>
  <c r="E84" i="122"/>
  <c r="E85" i="123"/>
  <c r="E84" i="123"/>
  <c r="E85" i="124"/>
  <c r="E84" i="124"/>
  <c r="E85" i="125"/>
  <c r="E84" i="125"/>
  <c r="E85" i="126"/>
  <c r="E84" i="126"/>
  <c r="E85" i="127"/>
  <c r="E84" i="127"/>
  <c r="E85" i="128"/>
  <c r="E84" i="128"/>
  <c r="E36" i="1"/>
  <c r="E23" i="1"/>
</calcChain>
</file>

<file path=xl/sharedStrings.xml><?xml version="1.0" encoding="utf-8"?>
<sst xmlns="http://schemas.openxmlformats.org/spreadsheetml/2006/main" count="1350" uniqueCount="82">
  <si>
    <t>効果検証様式（県民割支援）</t>
    <rPh sb="0" eb="2">
      <t>コウカ</t>
    </rPh>
    <rPh sb="2" eb="4">
      <t>ケンショウ</t>
    </rPh>
    <rPh sb="4" eb="6">
      <t>ヨウシキ</t>
    </rPh>
    <rPh sb="7" eb="9">
      <t>ケンミン</t>
    </rPh>
    <rPh sb="9" eb="10">
      <t>ワリ</t>
    </rPh>
    <rPh sb="10" eb="12">
      <t>シエン</t>
    </rPh>
    <phoneticPr fontId="1"/>
  </si>
  <si>
    <t>都道府県名</t>
    <rPh sb="0" eb="4">
      <t>トドウフケン</t>
    </rPh>
    <rPh sb="4" eb="5">
      <t>メイ</t>
    </rPh>
    <phoneticPr fontId="1"/>
  </si>
  <si>
    <t>作成年月日</t>
    <rPh sb="0" eb="2">
      <t>サクセイ</t>
    </rPh>
    <rPh sb="2" eb="5">
      <t>ネンガッピ</t>
    </rPh>
    <phoneticPr fontId="1"/>
  </si>
  <si>
    <t>①</t>
    <phoneticPr fontId="1"/>
  </si>
  <si>
    <t>対象商品の内容</t>
    <phoneticPr fontId="1"/>
  </si>
  <si>
    <t>事業名（実施期間）</t>
    <rPh sb="0" eb="3">
      <t>ジギョウメイ</t>
    </rPh>
    <rPh sb="4" eb="8">
      <t>ジッシキカン</t>
    </rPh>
    <phoneticPr fontId="1"/>
  </si>
  <si>
    <t>②</t>
    <phoneticPr fontId="1"/>
  </si>
  <si>
    <t>対象商品の数量</t>
    <rPh sb="5" eb="7">
      <t>スウリョウ</t>
    </rPh>
    <phoneticPr fontId="1"/>
  </si>
  <si>
    <t>販売金額（円）</t>
    <rPh sb="0" eb="2">
      <t>ハンバイ</t>
    </rPh>
    <rPh sb="2" eb="4">
      <t>キンガク</t>
    </rPh>
    <rPh sb="5" eb="6">
      <t>エン</t>
    </rPh>
    <phoneticPr fontId="1"/>
  </si>
  <si>
    <t>②-1：旅行会社経由</t>
    <rPh sb="4" eb="6">
      <t>リョコウ</t>
    </rPh>
    <rPh sb="6" eb="8">
      <t>カイシャ</t>
    </rPh>
    <rPh sb="8" eb="10">
      <t>ケイユ</t>
    </rPh>
    <phoneticPr fontId="1"/>
  </si>
  <si>
    <t>②-2：旅行会社経由（日帰り）</t>
    <rPh sb="11" eb="13">
      <t>ヒガエ</t>
    </rPh>
    <phoneticPr fontId="1"/>
  </si>
  <si>
    <t>②-3：宿直販等</t>
    <rPh sb="4" eb="5">
      <t>ヤド</t>
    </rPh>
    <rPh sb="5" eb="7">
      <t>チョクハン</t>
    </rPh>
    <rPh sb="7" eb="8">
      <t>トウ</t>
    </rPh>
    <phoneticPr fontId="1"/>
  </si>
  <si>
    <t>②-4：宿直販等（日帰り）</t>
    <rPh sb="9" eb="11">
      <t>ヒガエ</t>
    </rPh>
    <phoneticPr fontId="1"/>
  </si>
  <si>
    <t>補助金額（円）</t>
    <rPh sb="5" eb="6">
      <t>エン</t>
    </rPh>
    <phoneticPr fontId="1"/>
  </si>
  <si>
    <t>旅行割引額</t>
    <rPh sb="0" eb="2">
      <t>リョコウ</t>
    </rPh>
    <rPh sb="2" eb="4">
      <t>ワリビキ</t>
    </rPh>
    <rPh sb="4" eb="5">
      <t>ガク</t>
    </rPh>
    <phoneticPr fontId="1"/>
  </si>
  <si>
    <t>②-5：旅行会社経由</t>
    <rPh sb="4" eb="6">
      <t>リョコウ</t>
    </rPh>
    <rPh sb="6" eb="8">
      <t>カイシャ</t>
    </rPh>
    <rPh sb="8" eb="10">
      <t>ケイユ</t>
    </rPh>
    <phoneticPr fontId="1"/>
  </si>
  <si>
    <t>②-7：宿直販等</t>
    <rPh sb="4" eb="5">
      <t>ヤド</t>
    </rPh>
    <rPh sb="5" eb="7">
      <t>チョクハン</t>
    </rPh>
    <rPh sb="7" eb="8">
      <t>トウ</t>
    </rPh>
    <phoneticPr fontId="1"/>
  </si>
  <si>
    <t xml:space="preserve">②-8：宿直販等（日帰り）　　 </t>
    <rPh sb="9" eb="11">
      <t>ヒガエ</t>
    </rPh>
    <phoneticPr fontId="1"/>
  </si>
  <si>
    <t>②-9：ｸｰﾎﾟﾝ使用額</t>
    <phoneticPr fontId="1"/>
  </si>
  <si>
    <t>②-11：延べ旅行者数（日帰り）（人）　</t>
    <rPh sb="12" eb="14">
      <t>ヒガエ</t>
    </rPh>
    <phoneticPr fontId="1"/>
  </si>
  <si>
    <t>②-12：1人泊あたりの平均旅行代金（円）※2</t>
    <rPh sb="6" eb="7">
      <t>ニン</t>
    </rPh>
    <rPh sb="7" eb="8">
      <t>ハク</t>
    </rPh>
    <rPh sb="12" eb="14">
      <t>ヘイキン</t>
    </rPh>
    <rPh sb="14" eb="16">
      <t>リョコウ</t>
    </rPh>
    <rPh sb="16" eb="18">
      <t>ダイキン</t>
    </rPh>
    <rPh sb="19" eb="20">
      <t>エン</t>
    </rPh>
    <phoneticPr fontId="1"/>
  </si>
  <si>
    <t>②-13：1人あたりの平均旅行代金（日帰り）（円）※2</t>
    <rPh sb="6" eb="7">
      <t>ニン</t>
    </rPh>
    <rPh sb="11" eb="13">
      <t>ヘイキン</t>
    </rPh>
    <rPh sb="13" eb="15">
      <t>リョコウ</t>
    </rPh>
    <rPh sb="15" eb="17">
      <t>ダイキン</t>
    </rPh>
    <rPh sb="18" eb="20">
      <t>ヒガエ</t>
    </rPh>
    <rPh sb="23" eb="24">
      <t>エン</t>
    </rPh>
    <phoneticPr fontId="1"/>
  </si>
  <si>
    <t>③</t>
    <phoneticPr fontId="1"/>
  </si>
  <si>
    <t>対象商品の販売時期及び利用可能時期</t>
    <rPh sb="5" eb="7">
      <t>ハンバイ</t>
    </rPh>
    <rPh sb="7" eb="9">
      <t>ジキ</t>
    </rPh>
    <rPh sb="9" eb="10">
      <t>オヨ</t>
    </rPh>
    <rPh sb="11" eb="13">
      <t>リヨウ</t>
    </rPh>
    <rPh sb="13" eb="15">
      <t>カノウ</t>
    </rPh>
    <rPh sb="15" eb="17">
      <t>ジキ</t>
    </rPh>
    <phoneticPr fontId="1"/>
  </si>
  <si>
    <t>自</t>
    <rPh sb="0" eb="1">
      <t>ジ</t>
    </rPh>
    <phoneticPr fontId="1"/>
  </si>
  <si>
    <t>至</t>
    <rPh sb="0" eb="1">
      <t>イタ</t>
    </rPh>
    <phoneticPr fontId="1"/>
  </si>
  <si>
    <t>③-1：販売期間</t>
    <rPh sb="4" eb="6">
      <t>ハンバイ</t>
    </rPh>
    <rPh sb="6" eb="8">
      <t>キカン</t>
    </rPh>
    <phoneticPr fontId="1"/>
  </si>
  <si>
    <t>③-2：割引の対象となる旅行期間</t>
    <rPh sb="4" eb="6">
      <t>ワリビキ</t>
    </rPh>
    <rPh sb="7" eb="9">
      <t>タイショウ</t>
    </rPh>
    <rPh sb="12" eb="14">
      <t>リョコウ</t>
    </rPh>
    <rPh sb="14" eb="16">
      <t>キカン</t>
    </rPh>
    <phoneticPr fontId="1"/>
  </si>
  <si>
    <t>④</t>
    <phoneticPr fontId="1"/>
  </si>
  <si>
    <t>対象商品の販売方法とその販売割合</t>
    <rPh sb="0" eb="2">
      <t>タイショウ</t>
    </rPh>
    <rPh sb="2" eb="4">
      <t>ショウヒン</t>
    </rPh>
    <rPh sb="5" eb="7">
      <t>ハンバイ</t>
    </rPh>
    <rPh sb="7" eb="9">
      <t>ホウホウ</t>
    </rPh>
    <rPh sb="12" eb="14">
      <t>ハンバイ</t>
    </rPh>
    <rPh sb="14" eb="16">
      <t>ワリアイ</t>
    </rPh>
    <phoneticPr fontId="1"/>
  </si>
  <si>
    <t>販路ごとの販売割合</t>
    <rPh sb="0" eb="2">
      <t>ハンロ</t>
    </rPh>
    <rPh sb="5" eb="7">
      <t>ハンバイ</t>
    </rPh>
    <rPh sb="7" eb="9">
      <t>ワリアイ</t>
    </rPh>
    <phoneticPr fontId="1"/>
  </si>
  <si>
    <t>④-1：旅行会社経由</t>
    <rPh sb="4" eb="6">
      <t>リョコウ</t>
    </rPh>
    <rPh sb="6" eb="8">
      <t>カイシャ</t>
    </rPh>
    <rPh sb="8" eb="10">
      <t>ケイユ</t>
    </rPh>
    <phoneticPr fontId="1"/>
  </si>
  <si>
    <t>④-2：宿直販等</t>
    <rPh sb="4" eb="5">
      <t>ヤド</t>
    </rPh>
    <rPh sb="5" eb="7">
      <t>チョクハン</t>
    </rPh>
    <rPh sb="7" eb="8">
      <t>トウ</t>
    </rPh>
    <phoneticPr fontId="1"/>
  </si>
  <si>
    <t>⑤</t>
    <phoneticPr fontId="1"/>
  </si>
  <si>
    <t>旅行需要の喚起効果を最大限発揮するとともに、不正を防止するために講じた措置</t>
    <rPh sb="0" eb="2">
      <t>リョコウ</t>
    </rPh>
    <rPh sb="2" eb="4">
      <t>ジュヨウ</t>
    </rPh>
    <rPh sb="5" eb="7">
      <t>カンキ</t>
    </rPh>
    <rPh sb="7" eb="9">
      <t>コウカ</t>
    </rPh>
    <rPh sb="10" eb="13">
      <t>サイダイゲン</t>
    </rPh>
    <rPh sb="13" eb="15">
      <t>ハッキ</t>
    </rPh>
    <rPh sb="22" eb="24">
      <t>フセイ</t>
    </rPh>
    <rPh sb="25" eb="27">
      <t>ボウシ</t>
    </rPh>
    <rPh sb="32" eb="33">
      <t>コウ</t>
    </rPh>
    <rPh sb="35" eb="37">
      <t>ソチ</t>
    </rPh>
    <phoneticPr fontId="1"/>
  </si>
  <si>
    <t>各都道府県において講じた措置を定性的に記載</t>
    <rPh sb="0" eb="1">
      <t>カク</t>
    </rPh>
    <rPh sb="1" eb="5">
      <t>トドウフケン</t>
    </rPh>
    <rPh sb="9" eb="10">
      <t>コウ</t>
    </rPh>
    <rPh sb="12" eb="14">
      <t>ソチ</t>
    </rPh>
    <rPh sb="15" eb="18">
      <t>テイセイテキ</t>
    </rPh>
    <rPh sb="19" eb="21">
      <t>キサイ</t>
    </rPh>
    <phoneticPr fontId="1"/>
  </si>
  <si>
    <t>効果検証様式（県民割支援）</t>
    <rPh sb="0" eb="2">
      <t>コウカ</t>
    </rPh>
    <rPh sb="2" eb="4">
      <t>ケンショウ</t>
    </rPh>
    <rPh sb="4" eb="6">
      <t>ヨウシキ</t>
    </rPh>
    <rPh sb="7" eb="9">
      <t>ケンミン</t>
    </rPh>
    <rPh sb="9" eb="10">
      <t>ワ</t>
    </rPh>
    <rPh sb="10" eb="12">
      <t>シエン</t>
    </rPh>
    <phoneticPr fontId="1"/>
  </si>
  <si>
    <t>②-2：旅行会社経由（日帰り）</t>
    <rPh sb="4" eb="6">
      <t>リョコウ</t>
    </rPh>
    <rPh sb="6" eb="8">
      <t>カイシャ</t>
    </rPh>
    <rPh sb="8" eb="10">
      <t>ケイユ</t>
    </rPh>
    <rPh sb="11" eb="13">
      <t>ヒガエ</t>
    </rPh>
    <phoneticPr fontId="1"/>
  </si>
  <si>
    <t>②-4：宿直販等（日帰り）</t>
    <rPh sb="4" eb="5">
      <t>ヤド</t>
    </rPh>
    <rPh sb="5" eb="7">
      <t>チョクハン</t>
    </rPh>
    <rPh sb="7" eb="8">
      <t>トウ</t>
    </rPh>
    <rPh sb="9" eb="11">
      <t>ヒガエ</t>
    </rPh>
    <phoneticPr fontId="1"/>
  </si>
  <si>
    <t>割引額（固定）（円）</t>
    <rPh sb="0" eb="3">
      <t>ワリビキガク</t>
    </rPh>
    <rPh sb="4" eb="6">
      <t>コテイ</t>
    </rPh>
    <rPh sb="8" eb="9">
      <t>エン</t>
    </rPh>
    <phoneticPr fontId="1"/>
  </si>
  <si>
    <t>割引率（％）</t>
    <rPh sb="0" eb="3">
      <t>ワリビキリツ</t>
    </rPh>
    <phoneticPr fontId="1"/>
  </si>
  <si>
    <t>上限額（円）</t>
    <rPh sb="0" eb="3">
      <t>ジョウゲンガク</t>
    </rPh>
    <rPh sb="4" eb="5">
      <t>エン</t>
    </rPh>
    <phoneticPr fontId="1"/>
  </si>
  <si>
    <t>条件等</t>
    <rPh sb="0" eb="2">
      <t>ジョウケン</t>
    </rPh>
    <rPh sb="2" eb="3">
      <t>トウ</t>
    </rPh>
    <phoneticPr fontId="1"/>
  </si>
  <si>
    <t>旅行割引</t>
    <rPh sb="0" eb="2">
      <t>リョコウ</t>
    </rPh>
    <rPh sb="2" eb="4">
      <t>ワリビキ</t>
    </rPh>
    <phoneticPr fontId="1"/>
  </si>
  <si>
    <t>-</t>
    <phoneticPr fontId="1"/>
  </si>
  <si>
    <t>小計</t>
    <rPh sb="0" eb="1">
      <t>ショウ</t>
    </rPh>
    <rPh sb="1" eb="2">
      <t>ケイ</t>
    </rPh>
    <phoneticPr fontId="1"/>
  </si>
  <si>
    <t>②-6：旅行会社経由（日帰り）</t>
    <rPh sb="4" eb="6">
      <t>リョコウ</t>
    </rPh>
    <rPh sb="6" eb="8">
      <t>カイシャ</t>
    </rPh>
    <rPh sb="8" eb="10">
      <t>ケイユ</t>
    </rPh>
    <rPh sb="11" eb="13">
      <t>ヒガエ</t>
    </rPh>
    <phoneticPr fontId="1"/>
  </si>
  <si>
    <t>-</t>
  </si>
  <si>
    <t>②-8：宿直販等（日帰り）</t>
    <rPh sb="4" eb="5">
      <t>ヤド</t>
    </rPh>
    <rPh sb="5" eb="7">
      <t>チョクハン</t>
    </rPh>
    <rPh sb="7" eb="8">
      <t>トウ</t>
    </rPh>
    <rPh sb="9" eb="11">
      <t>ヒガエ</t>
    </rPh>
    <phoneticPr fontId="1"/>
  </si>
  <si>
    <t>クーポン</t>
    <phoneticPr fontId="1"/>
  </si>
  <si>
    <t>合計</t>
    <rPh sb="0" eb="2">
      <t>ゴウケイ</t>
    </rPh>
    <phoneticPr fontId="1"/>
  </si>
  <si>
    <t>事業名</t>
    <rPh sb="0" eb="3">
      <t>ジギョウメイ</t>
    </rPh>
    <phoneticPr fontId="1"/>
  </si>
  <si>
    <t>②-10：延べ宿泊者数（人泊）※1</t>
    <rPh sb="5" eb="6">
      <t>ノ</t>
    </rPh>
    <rPh sb="7" eb="9">
      <t>シュクハク</t>
    </rPh>
    <rPh sb="9" eb="10">
      <t>シャ</t>
    </rPh>
    <rPh sb="10" eb="11">
      <t>スウ</t>
    </rPh>
    <rPh sb="13" eb="14">
      <t>ハク</t>
    </rPh>
    <phoneticPr fontId="1"/>
  </si>
  <si>
    <t>②-11：延べ旅行者数（日帰り）（人）</t>
    <rPh sb="5" eb="6">
      <t>ノ</t>
    </rPh>
    <rPh sb="7" eb="10">
      <t>リョコウシャ</t>
    </rPh>
    <rPh sb="10" eb="11">
      <t>スウ</t>
    </rPh>
    <rPh sb="12" eb="14">
      <t>ヒガエ</t>
    </rPh>
    <phoneticPr fontId="1"/>
  </si>
  <si>
    <t>※1　例：2泊3日、3名での旅行の場合、延べ宿泊者数「6人泊」でカウント</t>
    <rPh sb="22" eb="24">
      <t>シュクハク</t>
    </rPh>
    <rPh sb="28" eb="30">
      <t>ニンハク</t>
    </rPh>
    <phoneticPr fontId="1"/>
  </si>
  <si>
    <t>※2　総販売金額÷延べ宿泊（旅行）者数で算出</t>
    <rPh sb="3" eb="4">
      <t>ソウ</t>
    </rPh>
    <rPh sb="4" eb="6">
      <t>ハンバイ</t>
    </rPh>
    <rPh sb="6" eb="8">
      <t>キンガク</t>
    </rPh>
    <rPh sb="9" eb="10">
      <t>ノ</t>
    </rPh>
    <rPh sb="11" eb="13">
      <t>シュクハク</t>
    </rPh>
    <rPh sb="14" eb="16">
      <t>リョコウ</t>
    </rPh>
    <rPh sb="17" eb="18">
      <t>モノ</t>
    </rPh>
    <rPh sb="18" eb="19">
      <t>スウ</t>
    </rPh>
    <rPh sb="20" eb="22">
      <t>サンシュツ</t>
    </rPh>
    <phoneticPr fontId="1"/>
  </si>
  <si>
    <t>③-3：延べ対象旅行期間（日）※3</t>
    <rPh sb="4" eb="5">
      <t>ノ</t>
    </rPh>
    <rPh sb="6" eb="8">
      <t>タイショウ</t>
    </rPh>
    <rPh sb="8" eb="10">
      <t>リョコウ</t>
    </rPh>
    <rPh sb="10" eb="12">
      <t>キカン</t>
    </rPh>
    <rPh sb="13" eb="14">
      <t>ニチ</t>
    </rPh>
    <phoneticPr fontId="1"/>
  </si>
  <si>
    <t>※3　③‐２のうち、実際に旅行割引の対象となっていた日数</t>
    <rPh sb="10" eb="12">
      <t>ジッサイ</t>
    </rPh>
    <rPh sb="13" eb="15">
      <t>リョコウ</t>
    </rPh>
    <rPh sb="15" eb="17">
      <t>ワリビキ</t>
    </rPh>
    <rPh sb="18" eb="20">
      <t>タイショウ</t>
    </rPh>
    <rPh sb="26" eb="28">
      <t>ニッスウ</t>
    </rPh>
    <phoneticPr fontId="1"/>
  </si>
  <si>
    <t>※2　日帰り・宿泊旅行それぞれについて、総販売金額÷延べ宿泊（旅行）者数で算出</t>
    <rPh sb="3" eb="5">
      <t>ヒガエ</t>
    </rPh>
    <rPh sb="7" eb="9">
      <t>シュクハク</t>
    </rPh>
    <rPh sb="9" eb="11">
      <t>リョコウ</t>
    </rPh>
    <rPh sb="20" eb="21">
      <t>ソウ</t>
    </rPh>
    <rPh sb="21" eb="23">
      <t>ハンバイ</t>
    </rPh>
    <rPh sb="23" eb="25">
      <t>キンガク</t>
    </rPh>
    <rPh sb="26" eb="27">
      <t>ノ</t>
    </rPh>
    <rPh sb="28" eb="30">
      <t>シュクハク</t>
    </rPh>
    <rPh sb="31" eb="33">
      <t>リョコウ</t>
    </rPh>
    <rPh sb="34" eb="35">
      <t>シャ</t>
    </rPh>
    <rPh sb="35" eb="36">
      <t>スウ</t>
    </rPh>
    <rPh sb="37" eb="39">
      <t>サンシュツ</t>
    </rPh>
    <phoneticPr fontId="1"/>
  </si>
  <si>
    <t>販売金額（円）
※1</t>
    <rPh sb="0" eb="2">
      <t>ハンバイ</t>
    </rPh>
    <rPh sb="2" eb="4">
      <t>キンガク</t>
    </rPh>
    <rPh sb="5" eb="6">
      <t>エン</t>
    </rPh>
    <phoneticPr fontId="1"/>
  </si>
  <si>
    <t>直接割引、1円単位で適用</t>
    <rPh sb="0" eb="4">
      <t>チョクセツワリビキ</t>
    </rPh>
    <rPh sb="6" eb="9">
      <t>エンタンイ</t>
    </rPh>
    <rPh sb="10" eb="12">
      <t>テキヨウ</t>
    </rPh>
    <phoneticPr fontId="1"/>
  </si>
  <si>
    <t>地元で愉しもう！とやま観光キャンペーン</t>
    <rPh sb="0" eb="2">
      <t>ジモト</t>
    </rPh>
    <rPh sb="3" eb="4">
      <t>タノ</t>
    </rPh>
    <rPh sb="11" eb="13">
      <t>カンコウ</t>
    </rPh>
    <phoneticPr fontId="1"/>
  </si>
  <si>
    <t>1枚2,000円の宿泊券を1,000円で販売</t>
    <rPh sb="1" eb="2">
      <t>マイ</t>
    </rPh>
    <rPh sb="7" eb="8">
      <t>エン</t>
    </rPh>
    <rPh sb="9" eb="12">
      <t>シュクハクケン</t>
    </rPh>
    <rPh sb="18" eb="19">
      <t>エン</t>
    </rPh>
    <rPh sb="20" eb="22">
      <t>ハンバイ</t>
    </rPh>
    <phoneticPr fontId="1"/>
  </si>
  <si>
    <t>旅行代金4,000円毎に1枚付与</t>
    <rPh sb="0" eb="4">
      <t>リョコウダイキン</t>
    </rPh>
    <rPh sb="9" eb="10">
      <t>エン</t>
    </rPh>
    <rPh sb="10" eb="11">
      <t>ゴト</t>
    </rPh>
    <rPh sb="13" eb="14">
      <t>マイ</t>
    </rPh>
    <rPh sb="14" eb="16">
      <t>フヨ</t>
    </rPh>
    <phoneticPr fontId="1"/>
  </si>
  <si>
    <t>富山県</t>
    <rPh sb="0" eb="3">
      <t>トヤマケン</t>
    </rPh>
    <phoneticPr fontId="1"/>
  </si>
  <si>
    <r>
      <t>②-6：</t>
    </r>
    <r>
      <rPr>
        <sz val="6"/>
        <rFont val="ＭＳ Ｐゴシック"/>
        <family val="3"/>
        <charset val="128"/>
      </rPr>
      <t xml:space="preserve"> </t>
    </r>
    <r>
      <rPr>
        <sz val="9"/>
        <rFont val="ＭＳ Ｐゴシック"/>
        <family val="3"/>
        <charset val="128"/>
      </rPr>
      <t>旅行会社経由(日帰り)</t>
    </r>
    <rPh sb="12" eb="14">
      <t>ヒガエ</t>
    </rPh>
    <phoneticPr fontId="1"/>
  </si>
  <si>
    <r>
      <t>②-13：</t>
    </r>
    <r>
      <rPr>
        <sz val="8"/>
        <rFont val="ＭＳ Ｐゴシック"/>
        <family val="3"/>
        <charset val="128"/>
      </rPr>
      <t>1人あたりの平均旅行代金（日帰り）（円）※2</t>
    </r>
    <rPh sb="6" eb="7">
      <t>ニン</t>
    </rPh>
    <rPh sb="11" eb="13">
      <t>ヘイキン</t>
    </rPh>
    <rPh sb="13" eb="15">
      <t>リョコウ</t>
    </rPh>
    <rPh sb="15" eb="17">
      <t>ダイキン</t>
    </rPh>
    <rPh sb="18" eb="20">
      <t>ヒガエ</t>
    </rPh>
    <rPh sb="23" eb="24">
      <t>エン</t>
    </rPh>
    <phoneticPr fontId="1"/>
  </si>
  <si>
    <t>※支払い時に1人１泊当たり5枚まで使用可能</t>
    <phoneticPr fontId="1"/>
  </si>
  <si>
    <t xml:space="preserve"> ※「とやま安心の宿」認証施設及び
　「もっと愉しもう！宿泊プラン」を利用する
　宿泊商品においては、
　1人1泊当たり最大10枚まで使用可能(富山県民)</t>
    <rPh sb="72" eb="76">
      <t>トヤマケンミン</t>
    </rPh>
    <phoneticPr fontId="1"/>
  </si>
  <si>
    <t>※上記以外の宿泊施設・プランに関しては
　1人1泊当たり最大5枚まで使用可能(富山県民)　</t>
    <rPh sb="1" eb="3">
      <t>ジョウキ</t>
    </rPh>
    <rPh sb="39" eb="43">
      <t>トヤマケンミン</t>
    </rPh>
    <phoneticPr fontId="1"/>
  </si>
  <si>
    <t>※支払い時に1人１泊当たり5枚まで使用可能(他県民)</t>
    <rPh sb="22" eb="25">
      <t>タケンミン</t>
    </rPh>
    <phoneticPr fontId="1"/>
  </si>
  <si>
    <t>※推計値</t>
    <rPh sb="1" eb="4">
      <t>スイケイチ</t>
    </rPh>
    <phoneticPr fontId="1"/>
  </si>
  <si>
    <t>地元で泊まろう！県民宿泊割引事業</t>
    <rPh sb="0" eb="2">
      <t>ジモト</t>
    </rPh>
    <rPh sb="3" eb="4">
      <t>ト</t>
    </rPh>
    <rPh sb="8" eb="10">
      <t>ケンミン</t>
    </rPh>
    <rPh sb="10" eb="12">
      <t>シュクハク</t>
    </rPh>
    <rPh sb="12" eb="14">
      <t>ワリビキ</t>
    </rPh>
    <rPh sb="14" eb="16">
      <t>ジギョウ</t>
    </rPh>
    <phoneticPr fontId="1"/>
  </si>
  <si>
    <t>地元で泊まろう！県民宿泊割引事業（R3.4.3～R3.4.27）
地元で愉しもう！とやま観光キャンペーン（R3.5.10～R3.6.30）
地元で愉しもう！とやま観光キャンペーン 第２弾（R3.7.1～R4.10.10）</t>
    <rPh sb="10" eb="12">
      <t>シュクハク</t>
    </rPh>
    <rPh sb="14" eb="16">
      <t>ジギョウ</t>
    </rPh>
    <rPh sb="33" eb="35">
      <t>ジモト</t>
    </rPh>
    <rPh sb="36" eb="37">
      <t>タノ</t>
    </rPh>
    <rPh sb="44" eb="46">
      <t>カンコウ</t>
    </rPh>
    <rPh sb="70" eb="72">
      <t>ジモト</t>
    </rPh>
    <rPh sb="73" eb="74">
      <t>タノ</t>
    </rPh>
    <rPh sb="81" eb="83">
      <t>カンコウ</t>
    </rPh>
    <rPh sb="90" eb="91">
      <t>ダイ</t>
    </rPh>
    <rPh sb="92" eb="93">
      <t>ダン</t>
    </rPh>
    <phoneticPr fontId="1"/>
  </si>
  <si>
    <t>1人旅行代金10,000円以上</t>
    <rPh sb="1" eb="2">
      <t>ヒト</t>
    </rPh>
    <rPh sb="2" eb="4">
      <t>リョコウ</t>
    </rPh>
    <rPh sb="4" eb="6">
      <t>ダイキン</t>
    </rPh>
    <rPh sb="12" eb="13">
      <t>エン</t>
    </rPh>
    <rPh sb="13" eb="15">
      <t>イジョウ</t>
    </rPh>
    <phoneticPr fontId="1"/>
  </si>
  <si>
    <t>1人旅行代金6,000円以上10,000円未満</t>
    <rPh sb="1" eb="2">
      <t>ヒト</t>
    </rPh>
    <rPh sb="2" eb="4">
      <t>リョコウ</t>
    </rPh>
    <rPh sb="4" eb="6">
      <t>ダイキン</t>
    </rPh>
    <rPh sb="11" eb="12">
      <t>エン</t>
    </rPh>
    <rPh sb="12" eb="14">
      <t>イジョウ</t>
    </rPh>
    <rPh sb="20" eb="21">
      <t>エン</t>
    </rPh>
    <rPh sb="21" eb="23">
      <t>ミマン</t>
    </rPh>
    <phoneticPr fontId="1"/>
  </si>
  <si>
    <t>1人旅行代金3,000円以上6,000円未満</t>
    <rPh sb="1" eb="2">
      <t>ヒト</t>
    </rPh>
    <rPh sb="2" eb="4">
      <t>リョコウ</t>
    </rPh>
    <rPh sb="4" eb="6">
      <t>ダイキン</t>
    </rPh>
    <rPh sb="11" eb="12">
      <t>エン</t>
    </rPh>
    <rPh sb="12" eb="14">
      <t>イジョウ</t>
    </rPh>
    <rPh sb="19" eb="20">
      <t>エン</t>
    </rPh>
    <rPh sb="20" eb="22">
      <t>ミマン</t>
    </rPh>
    <phoneticPr fontId="1"/>
  </si>
  <si>
    <t>※1　例：2泊3日、3名での旅行の場合、延べ宿泊者数「6人泊」でカウント</t>
    <rPh sb="3" eb="4">
      <t>レイ</t>
    </rPh>
    <rPh sb="6" eb="7">
      <t>ハク</t>
    </rPh>
    <rPh sb="8" eb="9">
      <t>カ</t>
    </rPh>
    <rPh sb="11" eb="12">
      <t>メイ</t>
    </rPh>
    <rPh sb="14" eb="16">
      <t>リョコウ</t>
    </rPh>
    <rPh sb="17" eb="19">
      <t>バアイ</t>
    </rPh>
    <rPh sb="20" eb="21">
      <t>ノ</t>
    </rPh>
    <rPh sb="22" eb="24">
      <t>シュクハク</t>
    </rPh>
    <rPh sb="24" eb="25">
      <t>シャ</t>
    </rPh>
    <rPh sb="25" eb="26">
      <t>スウ</t>
    </rPh>
    <rPh sb="28" eb="29">
      <t>ニン</t>
    </rPh>
    <rPh sb="29" eb="30">
      <t>ハク</t>
    </rPh>
    <phoneticPr fontId="1"/>
  </si>
  <si>
    <t>※3　事業停止期間などを除いた、実際に旅行割引の対象となっていた日数</t>
  </si>
  <si>
    <t>※3　事業停止期間などを除いた、実際に旅行割引の対象となっていた日数</t>
    <phoneticPr fontId="1"/>
  </si>
  <si>
    <t>・参加事業者には、ルールに従うように誓約書を提出させた。
・利用者には、身分証明書提示や確認書の自筆署名を求めた。
・事業者にクーポン管理表の入力を依頼し、提出させた。
・事業者には、宿泊券及びおみやげクーポン券が偽造されたものでないことや有効期限を確認するよう促した。</t>
    <rPh sb="1" eb="6">
      <t>サンカジギョウシャ</t>
    </rPh>
    <rPh sb="13" eb="14">
      <t>シタガ</t>
    </rPh>
    <rPh sb="18" eb="21">
      <t>セイヤクショ</t>
    </rPh>
    <rPh sb="22" eb="24">
      <t>テイシュツ</t>
    </rPh>
    <rPh sb="30" eb="33">
      <t>リヨウシャ</t>
    </rPh>
    <rPh sb="36" eb="41">
      <t>ミブンショウメイショ</t>
    </rPh>
    <rPh sb="41" eb="43">
      <t>テイジ</t>
    </rPh>
    <rPh sb="44" eb="47">
      <t>カクニンショ</t>
    </rPh>
    <rPh sb="48" eb="50">
      <t>ジヒツ</t>
    </rPh>
    <rPh sb="51" eb="52">
      <t>メイ</t>
    </rPh>
    <rPh sb="53" eb="54">
      <t>モト</t>
    </rPh>
    <rPh sb="59" eb="62">
      <t>ジギョウシャ</t>
    </rPh>
    <rPh sb="67" eb="70">
      <t>カンリヒョウ</t>
    </rPh>
    <rPh sb="71" eb="73">
      <t>ニュウリョク</t>
    </rPh>
    <rPh sb="74" eb="76">
      <t>イライ</t>
    </rPh>
    <rPh sb="78" eb="80">
      <t>テイシュツ</t>
    </rPh>
    <rPh sb="86" eb="89">
      <t>ジギョウシャ</t>
    </rPh>
    <phoneticPr fontId="1"/>
  </si>
  <si>
    <t>②-14：割引水準及びｸｰﾎﾟﾝ付与水準</t>
    <rPh sb="5" eb="7">
      <t>ワリビキ</t>
    </rPh>
    <rPh sb="7" eb="9">
      <t>スイジュン</t>
    </rPh>
    <rPh sb="9" eb="10">
      <t>オヨ</t>
    </rPh>
    <rPh sb="16" eb="18">
      <t>フヨ</t>
    </rPh>
    <rPh sb="18" eb="20">
      <t>スイジュン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</si>
</sst>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3" x14ac:knownFonts="1">
    <font>
      <sz val="11"/>
      <color theme="1"/>
      <name val="游ゴシック"/>
      <family val="2"/>
      <scheme val="minor"/>
    </font>
    <font>
      <sz val="6"/>
      <name val="游ゴシック"/>
      <family val="3"/>
      <charset val="128"/>
      <scheme val="minor"/>
    </font>
    <font>
      <sz val="10"/>
      <color theme="1"/>
      <name val="ＭＳ Ｐゴシック"/>
      <family val="3"/>
      <charset val="128"/>
    </font>
    <font>
      <b/>
      <sz val="10"/>
      <color theme="1"/>
      <name val="ＭＳ Ｐゴシック"/>
      <family val="3"/>
      <charset val="128"/>
    </font>
    <font>
      <sz val="9"/>
      <color theme="1"/>
      <name val="ＭＳ Ｐゴシック"/>
      <family val="3"/>
      <charset val="128"/>
    </font>
    <font>
      <sz val="9"/>
      <color rgb="FFFF0000"/>
      <name val="ＭＳ Ｐゴシック"/>
      <family val="3"/>
      <charset val="128"/>
    </font>
    <font>
      <sz val="9"/>
      <name val="ＭＳ Ｐゴシック"/>
      <family val="3"/>
      <charset val="128"/>
    </font>
    <font>
      <sz val="11"/>
      <name val="ＭＳ Ｐゴシック"/>
      <family val="3"/>
      <charset val="128"/>
    </font>
    <font>
      <sz val="11"/>
      <color theme="1"/>
      <name val="游ゴシック"/>
      <family val="2"/>
      <scheme val="minor"/>
    </font>
    <font>
      <sz val="10"/>
      <name val="ＭＳ Ｐゴシック"/>
      <family val="3"/>
      <charset val="128"/>
    </font>
    <font>
      <b/>
      <sz val="10"/>
      <name val="ＭＳ Ｐゴシック"/>
      <family val="3"/>
      <charset val="128"/>
    </font>
    <font>
      <sz val="6"/>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0" tint="-0.49998474074526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otted">
        <color indexed="64"/>
      </left>
      <right style="dotted">
        <color indexed="64"/>
      </right>
      <top style="dotted">
        <color indexed="64"/>
      </top>
      <bottom/>
      <diagonal/>
    </border>
    <border>
      <left style="medium">
        <color indexed="64"/>
      </left>
      <right/>
      <top style="dotted">
        <color indexed="64"/>
      </top>
      <bottom style="dotted">
        <color indexed="64"/>
      </bottom>
      <diagonal/>
    </border>
    <border>
      <left style="dotted">
        <color indexed="64"/>
      </left>
      <right style="medium">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style="dotted">
        <color indexed="64"/>
      </top>
      <bottom/>
      <diagonal/>
    </border>
    <border>
      <left style="medium">
        <color indexed="64"/>
      </left>
      <right style="dotted">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medium">
        <color indexed="64"/>
      </left>
      <right/>
      <top style="dotted">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4">
    <xf numFmtId="0" fontId="0" fillId="0" borderId="0"/>
    <xf numFmtId="0" fontId="7" fillId="0" borderId="0"/>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216">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6" fillId="0" borderId="7" xfId="0" applyFont="1" applyBorder="1" applyAlignment="1">
      <alignment vertical="center" wrapText="1"/>
    </xf>
    <xf numFmtId="0" fontId="4" fillId="0" borderId="3" xfId="0" applyFont="1" applyBorder="1" applyAlignment="1">
      <alignment vertical="center"/>
    </xf>
    <xf numFmtId="0" fontId="4" fillId="0" borderId="4"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3" fillId="0" borderId="1" xfId="0" applyFont="1" applyBorder="1" applyAlignment="1">
      <alignment horizontal="center" vertical="center"/>
    </xf>
    <xf numFmtId="0" fontId="4" fillId="0" borderId="0" xfId="0" applyFont="1" applyAlignment="1">
      <alignment vertical="center"/>
    </xf>
    <xf numFmtId="9" fontId="5" fillId="0" borderId="0" xfId="0" applyNumberFormat="1" applyFont="1" applyAlignment="1">
      <alignment vertical="center"/>
    </xf>
    <xf numFmtId="57" fontId="5" fillId="0" borderId="0" xfId="0" applyNumberFormat="1" applyFont="1" applyAlignment="1">
      <alignment horizontal="center" vertical="center"/>
    </xf>
    <xf numFmtId="0" fontId="4" fillId="0" borderId="0" xfId="0" applyFont="1" applyAlignment="1">
      <alignment vertical="center" wrapText="1"/>
    </xf>
    <xf numFmtId="0" fontId="5" fillId="0" borderId="0" xfId="0" applyFont="1" applyAlignment="1">
      <alignment vertical="center"/>
    </xf>
    <xf numFmtId="176" fontId="5" fillId="0" borderId="0" xfId="0" applyNumberFormat="1" applyFont="1" applyAlignment="1">
      <alignment horizontal="center" vertical="center"/>
    </xf>
    <xf numFmtId="0" fontId="2" fillId="0" borderId="0" xfId="0" applyFont="1" applyAlignment="1">
      <alignment horizontal="center" vertical="center"/>
    </xf>
    <xf numFmtId="177" fontId="5" fillId="0" borderId="0" xfId="0" applyNumberFormat="1"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3" fontId="5" fillId="0" borderId="21" xfId="0" applyNumberFormat="1" applyFont="1" applyBorder="1" applyAlignment="1">
      <alignment horizontal="right" vertical="center"/>
    </xf>
    <xf numFmtId="3" fontId="5" fillId="2" borderId="21" xfId="0" applyNumberFormat="1" applyFont="1" applyFill="1" applyBorder="1" applyAlignment="1">
      <alignment horizontal="right" vertical="center"/>
    </xf>
    <xf numFmtId="0" fontId="4" fillId="0" borderId="21" xfId="0" applyFont="1" applyBorder="1" applyAlignment="1">
      <alignment horizontal="center" vertical="center" wrapText="1"/>
    </xf>
    <xf numFmtId="177" fontId="5" fillId="0" borderId="21" xfId="0" applyNumberFormat="1" applyFont="1" applyBorder="1" applyAlignment="1">
      <alignment horizontal="center" vertical="center"/>
    </xf>
    <xf numFmtId="3" fontId="5" fillId="0" borderId="21" xfId="0" applyNumberFormat="1" applyFont="1" applyBorder="1" applyAlignment="1">
      <alignment horizontal="center" vertical="center"/>
    </xf>
    <xf numFmtId="177" fontId="5" fillId="0" borderId="21" xfId="0" applyNumberFormat="1" applyFont="1" applyBorder="1" applyAlignment="1">
      <alignment vertical="center"/>
    </xf>
    <xf numFmtId="177" fontId="5" fillId="0" borderId="21" xfId="0" applyNumberFormat="1" applyFont="1" applyBorder="1" applyAlignment="1">
      <alignment horizontal="right" vertical="center"/>
    </xf>
    <xf numFmtId="3" fontId="5" fillId="0" borderId="33" xfId="0" applyNumberFormat="1" applyFont="1" applyBorder="1" applyAlignment="1">
      <alignment horizontal="right" vertical="center"/>
    </xf>
    <xf numFmtId="0" fontId="4" fillId="0" borderId="26" xfId="0" applyFont="1" applyBorder="1" applyAlignment="1">
      <alignment horizontal="center" vertical="center" wrapText="1"/>
    </xf>
    <xf numFmtId="0" fontId="5" fillId="0" borderId="26" xfId="0" applyFont="1" applyBorder="1" applyAlignment="1">
      <alignment horizontal="left" vertical="center"/>
    </xf>
    <xf numFmtId="3" fontId="5" fillId="2" borderId="33" xfId="0" applyNumberFormat="1" applyFont="1" applyFill="1" applyBorder="1" applyAlignment="1">
      <alignment horizontal="right" vertical="center"/>
    </xf>
    <xf numFmtId="177" fontId="5" fillId="0" borderId="33" xfId="0" applyNumberFormat="1" applyFont="1" applyBorder="1" applyAlignment="1">
      <alignment horizontal="center" vertical="center"/>
    </xf>
    <xf numFmtId="0" fontId="5" fillId="0" borderId="35" xfId="0" applyFont="1" applyBorder="1" applyAlignment="1">
      <alignment horizontal="left" vertical="center"/>
    </xf>
    <xf numFmtId="3" fontId="5" fillId="2" borderId="31" xfId="0" applyNumberFormat="1" applyFont="1" applyFill="1" applyBorder="1" applyAlignment="1">
      <alignment horizontal="right" vertical="center"/>
    </xf>
    <xf numFmtId="0" fontId="4" fillId="0" borderId="36" xfId="0" applyFont="1" applyBorder="1" applyAlignment="1">
      <alignment horizontal="right" vertical="center"/>
    </xf>
    <xf numFmtId="3" fontId="5" fillId="2" borderId="37" xfId="0" applyNumberFormat="1" applyFont="1" applyFill="1" applyBorder="1" applyAlignment="1">
      <alignment horizontal="right" vertical="center"/>
    </xf>
    <xf numFmtId="177" fontId="5" fillId="2" borderId="37" xfId="0" applyNumberFormat="1" applyFont="1" applyFill="1" applyBorder="1" applyAlignment="1">
      <alignment horizontal="center" vertical="center"/>
    </xf>
    <xf numFmtId="0" fontId="5" fillId="2" borderId="38" xfId="0" applyFont="1" applyFill="1" applyBorder="1" applyAlignment="1">
      <alignment horizontal="left" vertical="center"/>
    </xf>
    <xf numFmtId="3" fontId="5" fillId="2" borderId="39" xfId="0" applyNumberFormat="1" applyFont="1" applyFill="1" applyBorder="1" applyAlignment="1">
      <alignment horizontal="right" vertical="center"/>
    </xf>
    <xf numFmtId="177" fontId="5" fillId="2" borderId="39" xfId="0" applyNumberFormat="1" applyFont="1" applyFill="1" applyBorder="1" applyAlignment="1">
      <alignment vertical="center"/>
    </xf>
    <xf numFmtId="3" fontId="5" fillId="2" borderId="39" xfId="0" applyNumberFormat="1" applyFont="1" applyFill="1" applyBorder="1" applyAlignment="1">
      <alignment vertical="center"/>
    </xf>
    <xf numFmtId="0" fontId="5" fillId="2" borderId="40" xfId="0" applyFont="1" applyFill="1" applyBorder="1" applyAlignment="1">
      <alignment horizontal="left" vertical="center"/>
    </xf>
    <xf numFmtId="3" fontId="5" fillId="2" borderId="37" xfId="0" applyNumberFormat="1" applyFont="1" applyFill="1" applyBorder="1" applyAlignment="1">
      <alignment horizontal="center" vertical="center"/>
    </xf>
    <xf numFmtId="3" fontId="5" fillId="0" borderId="0" xfId="0" applyNumberFormat="1" applyFont="1" applyAlignment="1">
      <alignment horizontal="center" vertical="center"/>
    </xf>
    <xf numFmtId="0" fontId="4" fillId="0" borderId="48" xfId="0" applyFont="1" applyBorder="1" applyAlignment="1">
      <alignment vertical="center"/>
    </xf>
    <xf numFmtId="0" fontId="5" fillId="0" borderId="26" xfId="0" applyFont="1" applyBorder="1" applyAlignment="1">
      <alignment horizontal="left" vertical="center" wrapText="1"/>
    </xf>
    <xf numFmtId="3" fontId="6" fillId="0" borderId="40" xfId="0" applyNumberFormat="1" applyFont="1" applyBorder="1" applyAlignment="1">
      <alignment vertical="center"/>
    </xf>
    <xf numFmtId="3" fontId="6" fillId="0" borderId="21" xfId="0" applyNumberFormat="1" applyFont="1" applyBorder="1" applyAlignment="1">
      <alignment horizontal="right" vertical="center"/>
    </xf>
    <xf numFmtId="177" fontId="6" fillId="0" borderId="21" xfId="0" applyNumberFormat="1" applyFont="1" applyBorder="1" applyAlignment="1">
      <alignment horizontal="center" vertical="center"/>
    </xf>
    <xf numFmtId="3" fontId="6" fillId="0" borderId="21" xfId="0" applyNumberFormat="1" applyFont="1" applyBorder="1" applyAlignment="1">
      <alignment horizontal="center" vertical="center"/>
    </xf>
    <xf numFmtId="0" fontId="6" fillId="0" borderId="26" xfId="0" applyFont="1" applyBorder="1" applyAlignment="1">
      <alignment horizontal="left" vertical="center"/>
    </xf>
    <xf numFmtId="3" fontId="6" fillId="0" borderId="31" xfId="0" applyNumberFormat="1" applyFont="1" applyBorder="1" applyAlignment="1">
      <alignment horizontal="right" vertical="center"/>
    </xf>
    <xf numFmtId="177" fontId="6" fillId="0" borderId="31" xfId="0" applyNumberFormat="1" applyFont="1" applyBorder="1" applyAlignment="1">
      <alignment horizontal="center" vertical="center"/>
    </xf>
    <xf numFmtId="3" fontId="6" fillId="0" borderId="31" xfId="0" applyNumberFormat="1" applyFont="1" applyBorder="1" applyAlignment="1">
      <alignment horizontal="center" vertical="center"/>
    </xf>
    <xf numFmtId="0" fontId="6" fillId="0" borderId="32" xfId="0" applyFont="1" applyBorder="1" applyAlignment="1">
      <alignment horizontal="left" vertical="center"/>
    </xf>
    <xf numFmtId="3" fontId="6" fillId="0" borderId="37" xfId="0" applyNumberFormat="1" applyFont="1" applyBorder="1" applyAlignment="1">
      <alignment horizontal="right" vertical="center"/>
    </xf>
    <xf numFmtId="3" fontId="6" fillId="0" borderId="24" xfId="0" applyNumberFormat="1" applyFont="1" applyBorder="1" applyAlignment="1">
      <alignment horizontal="right" vertical="center"/>
    </xf>
    <xf numFmtId="3" fontId="6" fillId="0" borderId="29" xfId="0" applyNumberFormat="1" applyFont="1" applyBorder="1" applyAlignment="1">
      <alignment horizontal="right" vertical="center"/>
    </xf>
    <xf numFmtId="3" fontId="6" fillId="0" borderId="39" xfId="0" applyNumberFormat="1" applyFont="1" applyBorder="1" applyAlignment="1">
      <alignment horizontal="right" vertical="center"/>
    </xf>
    <xf numFmtId="3" fontId="6" fillId="0" borderId="26" xfId="0" applyNumberFormat="1" applyFont="1" applyBorder="1" applyAlignment="1">
      <alignment vertical="center"/>
    </xf>
    <xf numFmtId="3" fontId="6" fillId="0" borderId="49" xfId="0" applyNumberFormat="1" applyFont="1" applyBorder="1" applyAlignment="1">
      <alignment vertical="center"/>
    </xf>
    <xf numFmtId="3" fontId="6" fillId="0" borderId="24" xfId="0" applyNumberFormat="1" applyFont="1" applyBorder="1" applyAlignment="1">
      <alignment vertical="center"/>
    </xf>
    <xf numFmtId="38" fontId="6" fillId="0" borderId="32" xfId="2" applyFont="1" applyBorder="1" applyAlignment="1">
      <alignment horizontal="right" vertical="center"/>
    </xf>
    <xf numFmtId="38" fontId="6" fillId="0" borderId="29" xfId="2" applyFont="1" applyBorder="1" applyAlignment="1">
      <alignment horizontal="right" vertical="center"/>
    </xf>
    <xf numFmtId="0" fontId="9" fillId="0" borderId="1" xfId="0" applyFont="1" applyBorder="1" applyAlignment="1">
      <alignment vertical="center"/>
    </xf>
    <xf numFmtId="57" fontId="9" fillId="0" borderId="1" xfId="0" applyNumberFormat="1" applyFont="1" applyBorder="1" applyAlignment="1">
      <alignment horizontal="center" vertical="center"/>
    </xf>
    <xf numFmtId="57" fontId="6" fillId="0" borderId="3" xfId="0" applyNumberFormat="1" applyFont="1" applyBorder="1" applyAlignment="1">
      <alignment horizontal="center" vertical="center"/>
    </xf>
    <xf numFmtId="57" fontId="6" fillId="0" borderId="4" xfId="0" applyNumberFormat="1" applyFont="1" applyBorder="1" applyAlignment="1">
      <alignment horizontal="center" vertical="center"/>
    </xf>
    <xf numFmtId="0" fontId="9" fillId="0" borderId="0" xfId="0" applyFont="1" applyAlignment="1">
      <alignment vertical="center"/>
    </xf>
    <xf numFmtId="0" fontId="6" fillId="0" borderId="23" xfId="0" applyFont="1" applyBorder="1" applyAlignment="1">
      <alignment vertical="center"/>
    </xf>
    <xf numFmtId="0" fontId="6" fillId="0" borderId="21" xfId="0" applyFont="1" applyBorder="1" applyAlignment="1">
      <alignment vertical="center"/>
    </xf>
    <xf numFmtId="0" fontId="6" fillId="0" borderId="33" xfId="0" applyFont="1" applyBorder="1" applyAlignment="1">
      <alignment vertical="center"/>
    </xf>
    <xf numFmtId="0" fontId="6" fillId="0" borderId="21" xfId="0" applyFont="1" applyBorder="1" applyAlignment="1">
      <alignment horizontal="left" vertical="center"/>
    </xf>
    <xf numFmtId="3" fontId="2" fillId="0" borderId="0" xfId="0" applyNumberFormat="1" applyFont="1" applyAlignment="1">
      <alignment vertical="center"/>
    </xf>
    <xf numFmtId="3" fontId="6" fillId="2" borderId="31" xfId="0" applyNumberFormat="1" applyFont="1" applyFill="1" applyBorder="1" applyAlignment="1">
      <alignment horizontal="right" vertical="center"/>
    </xf>
    <xf numFmtId="3" fontId="6" fillId="2" borderId="21" xfId="0" applyNumberFormat="1" applyFont="1" applyFill="1" applyBorder="1" applyAlignment="1">
      <alignment horizontal="right" vertical="center"/>
    </xf>
    <xf numFmtId="3" fontId="6" fillId="2" borderId="33" xfId="0" applyNumberFormat="1" applyFont="1" applyFill="1" applyBorder="1" applyAlignment="1">
      <alignment horizontal="right" vertical="center"/>
    </xf>
    <xf numFmtId="0" fontId="6" fillId="0" borderId="26" xfId="0" applyFont="1" applyBorder="1" applyAlignment="1">
      <alignment horizontal="left" vertical="center" wrapText="1"/>
    </xf>
    <xf numFmtId="3" fontId="6" fillId="0" borderId="26" xfId="0" applyNumberFormat="1" applyFont="1" applyBorder="1" applyAlignment="1">
      <alignment horizontal="right" vertical="center"/>
    </xf>
    <xf numFmtId="9" fontId="5" fillId="0" borderId="0" xfId="3" applyFont="1" applyAlignment="1">
      <alignment horizontal="center" vertical="center"/>
    </xf>
    <xf numFmtId="3" fontId="6" fillId="0" borderId="26" xfId="0" applyNumberFormat="1" applyFont="1" applyBorder="1" applyAlignment="1">
      <alignment horizontal="right" vertical="center"/>
    </xf>
    <xf numFmtId="0" fontId="4" fillId="0" borderId="3" xfId="0" applyFont="1" applyBorder="1" applyAlignment="1">
      <alignment vertical="center"/>
    </xf>
    <xf numFmtId="0" fontId="4" fillId="0" borderId="4" xfId="0" applyFont="1" applyBorder="1" applyAlignment="1">
      <alignment vertical="center"/>
    </xf>
    <xf numFmtId="0" fontId="3" fillId="0" borderId="0" xfId="0" applyFont="1" applyAlignment="1">
      <alignment vertical="center"/>
    </xf>
    <xf numFmtId="3" fontId="6" fillId="0" borderId="24" xfId="0" applyNumberFormat="1" applyFont="1" applyBorder="1" applyAlignment="1">
      <alignment horizontal="right" vertical="center"/>
    </xf>
    <xf numFmtId="3" fontId="6" fillId="0" borderId="29" xfId="0" applyNumberFormat="1" applyFont="1" applyBorder="1" applyAlignment="1">
      <alignment horizontal="right" vertical="center"/>
    </xf>
    <xf numFmtId="38" fontId="6" fillId="0" borderId="29" xfId="2" applyFont="1" applyBorder="1" applyAlignment="1">
      <alignment horizontal="right" vertical="center"/>
    </xf>
    <xf numFmtId="176" fontId="5" fillId="0" borderId="0" xfId="0" applyNumberFormat="1" applyFont="1" applyAlignment="1">
      <alignment horizontal="center" vertical="center"/>
    </xf>
    <xf numFmtId="3" fontId="5" fillId="0" borderId="0" xfId="0" applyNumberFormat="1" applyFont="1" applyAlignment="1">
      <alignment horizontal="center" vertical="center"/>
    </xf>
    <xf numFmtId="0" fontId="4" fillId="0" borderId="23" xfId="0" applyFont="1" applyBorder="1" applyAlignment="1">
      <alignment vertical="center"/>
    </xf>
    <xf numFmtId="3" fontId="4" fillId="0" borderId="21" xfId="0" applyNumberFormat="1" applyFont="1" applyBorder="1" applyAlignment="1">
      <alignment horizontal="right" vertical="center"/>
    </xf>
    <xf numFmtId="177" fontId="4" fillId="0" borderId="21" xfId="0" applyNumberFormat="1" applyFont="1" applyBorder="1" applyAlignment="1">
      <alignment horizontal="center" vertical="center"/>
    </xf>
    <xf numFmtId="0" fontId="4" fillId="0" borderId="26" xfId="0" applyFont="1" applyBorder="1" applyAlignment="1">
      <alignment horizontal="left" vertical="center"/>
    </xf>
    <xf numFmtId="38" fontId="6" fillId="0" borderId="29" xfId="2" applyFont="1" applyBorder="1" applyAlignment="1">
      <alignment horizontal="right" vertical="center"/>
    </xf>
    <xf numFmtId="3" fontId="6" fillId="0" borderId="21" xfId="0" applyNumberFormat="1" applyFont="1" applyBorder="1" applyAlignment="1">
      <alignment horizontal="right" vertical="center"/>
    </xf>
    <xf numFmtId="3" fontId="6" fillId="0" borderId="31" xfId="0" applyNumberFormat="1" applyFont="1" applyBorder="1" applyAlignment="1">
      <alignment horizontal="right" vertical="center"/>
    </xf>
    <xf numFmtId="0" fontId="2" fillId="0" borderId="56" xfId="0" applyFont="1" applyBorder="1" applyAlignment="1">
      <alignment vertical="center"/>
    </xf>
    <xf numFmtId="0" fontId="4" fillId="0" borderId="56" xfId="0" applyFont="1" applyBorder="1" applyAlignment="1">
      <alignment horizontal="left" vertical="center" wrapText="1"/>
    </xf>
    <xf numFmtId="3" fontId="6" fillId="0" borderId="21" xfId="0" applyNumberFormat="1" applyFont="1" applyBorder="1" applyAlignment="1">
      <alignment horizontal="right" vertical="center"/>
    </xf>
    <xf numFmtId="3" fontId="6" fillId="0" borderId="31" xfId="0" applyNumberFormat="1" applyFont="1" applyBorder="1" applyAlignment="1">
      <alignment horizontal="right" vertical="center"/>
    </xf>
    <xf numFmtId="0" fontId="6" fillId="0" borderId="43" xfId="0" applyFont="1" applyBorder="1" applyAlignment="1">
      <alignment horizontal="right" vertical="center"/>
    </xf>
    <xf numFmtId="0" fontId="6" fillId="0" borderId="44" xfId="0" applyFont="1" applyBorder="1" applyAlignment="1">
      <alignment horizontal="right" vertical="center"/>
    </xf>
    <xf numFmtId="3" fontId="6" fillId="0" borderId="45" xfId="0" applyNumberFormat="1" applyFont="1" applyBorder="1" applyAlignment="1">
      <alignment horizontal="right" vertical="center"/>
    </xf>
    <xf numFmtId="3" fontId="6" fillId="0" borderId="19" xfId="0" applyNumberFormat="1" applyFont="1" applyBorder="1" applyAlignment="1">
      <alignment horizontal="right" vertical="center"/>
    </xf>
    <xf numFmtId="3" fontId="6" fillId="0" borderId="20" xfId="0" applyNumberFormat="1" applyFont="1" applyBorder="1" applyAlignment="1">
      <alignment horizontal="right" vertical="center"/>
    </xf>
    <xf numFmtId="0" fontId="6" fillId="0" borderId="46" xfId="0" applyFont="1" applyBorder="1" applyAlignment="1">
      <alignment horizontal="left" vertical="center"/>
    </xf>
    <xf numFmtId="0" fontId="6" fillId="0" borderId="47" xfId="0" applyFont="1" applyBorder="1" applyAlignment="1">
      <alignment horizontal="left" vertical="center"/>
    </xf>
    <xf numFmtId="0" fontId="6" fillId="0" borderId="27" xfId="0" applyFont="1" applyBorder="1" applyAlignment="1">
      <alignment vertical="center"/>
    </xf>
    <xf numFmtId="0" fontId="6" fillId="0" borderId="28" xfId="0" applyFont="1" applyBorder="1" applyAlignment="1">
      <alignment vertical="center"/>
    </xf>
    <xf numFmtId="0" fontId="4" fillId="0" borderId="8" xfId="0" applyFont="1" applyBorder="1" applyAlignment="1">
      <alignment vertical="center" wrapText="1"/>
    </xf>
    <xf numFmtId="0" fontId="4" fillId="0" borderId="9" xfId="0" applyFont="1" applyBorder="1" applyAlignment="1">
      <alignment vertical="center" wrapText="1"/>
    </xf>
    <xf numFmtId="0" fontId="6" fillId="0" borderId="22" xfId="0" applyFont="1" applyBorder="1" applyAlignment="1">
      <alignment vertical="center" wrapText="1"/>
    </xf>
    <xf numFmtId="0" fontId="6" fillId="0" borderId="25" xfId="0" applyFont="1" applyBorder="1" applyAlignment="1">
      <alignment vertical="center" wrapText="1"/>
    </xf>
    <xf numFmtId="0" fontId="6" fillId="0" borderId="41" xfId="0" applyFont="1" applyBorder="1" applyAlignment="1">
      <alignment vertical="center"/>
    </xf>
    <xf numFmtId="0" fontId="3" fillId="0" borderId="0" xfId="0" applyFont="1" applyAlignment="1">
      <alignment vertical="center"/>
    </xf>
    <xf numFmtId="0" fontId="6" fillId="0" borderId="22" xfId="0" applyFont="1" applyBorder="1" applyAlignment="1">
      <alignment vertical="center"/>
    </xf>
    <xf numFmtId="0" fontId="6" fillId="0" borderId="23" xfId="0" applyFont="1" applyBorder="1" applyAlignment="1">
      <alignment vertical="center"/>
    </xf>
    <xf numFmtId="3" fontId="6" fillId="0" borderId="23" xfId="0" applyNumberFormat="1" applyFont="1" applyBorder="1" applyAlignment="1">
      <alignment horizontal="right" vertical="center"/>
    </xf>
    <xf numFmtId="3" fontId="6" fillId="0" borderId="24" xfId="0" applyNumberFormat="1" applyFont="1" applyBorder="1" applyAlignment="1">
      <alignment horizontal="right" vertical="center"/>
    </xf>
    <xf numFmtId="3" fontId="6" fillId="0" borderId="33" xfId="0" applyNumberFormat="1" applyFont="1" applyBorder="1" applyAlignment="1">
      <alignment horizontal="right" vertical="center"/>
    </xf>
    <xf numFmtId="3" fontId="6" fillId="0" borderId="35" xfId="0" applyNumberFormat="1" applyFont="1" applyBorder="1" applyAlignment="1">
      <alignment horizontal="right" vertical="center"/>
    </xf>
    <xf numFmtId="3" fontId="6" fillId="0" borderId="21" xfId="0" applyNumberFormat="1" applyFont="1" applyBorder="1" applyAlignment="1">
      <alignment horizontal="right" vertical="center"/>
    </xf>
    <xf numFmtId="3" fontId="6" fillId="0" borderId="26" xfId="0" applyNumberFormat="1" applyFont="1" applyBorder="1" applyAlignment="1">
      <alignment horizontal="right" vertical="center"/>
    </xf>
    <xf numFmtId="3" fontId="6" fillId="0" borderId="28" xfId="0" applyNumberFormat="1" applyFont="1" applyBorder="1" applyAlignment="1">
      <alignment horizontal="right" vertical="center"/>
    </xf>
    <xf numFmtId="3" fontId="6" fillId="0" borderId="29" xfId="0" applyNumberFormat="1" applyFont="1" applyBorder="1" applyAlignment="1">
      <alignment horizontal="right" vertical="center"/>
    </xf>
    <xf numFmtId="0" fontId="6" fillId="0" borderId="27" xfId="0" applyFont="1" applyBorder="1" applyAlignment="1">
      <alignment horizontal="left" vertical="center"/>
    </xf>
    <xf numFmtId="0" fontId="6" fillId="0" borderId="28" xfId="0" applyFont="1" applyBorder="1" applyAlignment="1">
      <alignment horizontal="left" vertical="center"/>
    </xf>
    <xf numFmtId="38" fontId="6" fillId="0" borderId="28" xfId="2" applyFont="1" applyBorder="1" applyAlignment="1">
      <alignment horizontal="right" vertical="center"/>
    </xf>
    <xf numFmtId="38" fontId="6" fillId="0" borderId="29" xfId="2" applyFont="1" applyBorder="1" applyAlignment="1">
      <alignment horizontal="right" vertical="center"/>
    </xf>
    <xf numFmtId="0" fontId="6" fillId="0" borderId="30" xfId="0" applyFont="1" applyBorder="1" applyAlignment="1">
      <alignment vertical="center"/>
    </xf>
    <xf numFmtId="0" fontId="6" fillId="0" borderId="31" xfId="0" applyFont="1" applyBorder="1" applyAlignment="1">
      <alignment vertical="center"/>
    </xf>
    <xf numFmtId="3" fontId="6" fillId="0" borderId="31" xfId="0" applyNumberFormat="1" applyFont="1" applyBorder="1" applyAlignment="1">
      <alignment horizontal="right" vertical="center"/>
    </xf>
    <xf numFmtId="3" fontId="6" fillId="0" borderId="32" xfId="0" applyNumberFormat="1" applyFont="1" applyBorder="1" applyAlignment="1">
      <alignment horizontal="right" vertical="center"/>
    </xf>
    <xf numFmtId="38" fontId="6" fillId="0" borderId="23" xfId="2" applyFont="1" applyBorder="1" applyAlignment="1">
      <alignment horizontal="right" vertical="center"/>
    </xf>
    <xf numFmtId="38" fontId="6" fillId="0" borderId="24" xfId="2" applyFont="1" applyBorder="1" applyAlignment="1">
      <alignment horizontal="right" vertical="center"/>
    </xf>
    <xf numFmtId="0" fontId="3" fillId="0" borderId="0" xfId="0" applyFont="1" applyAlignment="1">
      <alignment horizontal="center" vertical="center"/>
    </xf>
    <xf numFmtId="0" fontId="9" fillId="0" borderId="7" xfId="0" applyFont="1" applyBorder="1" applyAlignment="1">
      <alignment horizontal="center" vertical="center"/>
    </xf>
    <xf numFmtId="0" fontId="9" fillId="0" borderId="10" xfId="0" applyFont="1" applyBorder="1" applyAlignment="1">
      <alignment horizontal="center" vertical="center"/>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10" fillId="0" borderId="0" xfId="0" applyFont="1" applyAlignment="1">
      <alignment vertical="center"/>
    </xf>
    <xf numFmtId="57" fontId="6" fillId="0" borderId="3" xfId="0" applyNumberFormat="1" applyFont="1" applyBorder="1" applyAlignment="1">
      <alignment horizontal="center" vertical="center"/>
    </xf>
    <xf numFmtId="57" fontId="6" fillId="0" borderId="5" xfId="0" applyNumberFormat="1" applyFont="1" applyBorder="1" applyAlignment="1">
      <alignment horizontal="center" vertical="center"/>
    </xf>
    <xf numFmtId="57" fontId="6" fillId="0" borderId="4" xfId="0" applyNumberFormat="1" applyFont="1" applyBorder="1" applyAlignment="1">
      <alignment horizontal="center" vertical="center"/>
    </xf>
    <xf numFmtId="57" fontId="6" fillId="0" borderId="6" xfId="0" applyNumberFormat="1" applyFont="1" applyBorder="1" applyAlignment="1">
      <alignment horizontal="center" vertical="center"/>
    </xf>
    <xf numFmtId="0" fontId="4" fillId="0" borderId="0" xfId="0" applyFont="1" applyAlignment="1">
      <alignment horizontal="center" vertical="center"/>
    </xf>
    <xf numFmtId="9" fontId="6" fillId="0" borderId="3" xfId="0" applyNumberFormat="1" applyFont="1" applyBorder="1" applyAlignment="1">
      <alignment horizontal="center" vertical="center"/>
    </xf>
    <xf numFmtId="9" fontId="6" fillId="0" borderId="5" xfId="0" applyNumberFormat="1" applyFont="1" applyBorder="1" applyAlignment="1">
      <alignment horizontal="center" vertical="center"/>
    </xf>
    <xf numFmtId="9" fontId="6" fillId="0" borderId="4" xfId="0" applyNumberFormat="1" applyFont="1" applyBorder="1" applyAlignment="1">
      <alignment horizontal="center" vertical="center"/>
    </xf>
    <xf numFmtId="9" fontId="6" fillId="0" borderId="6" xfId="0" applyNumberFormat="1" applyFont="1" applyBorder="1" applyAlignment="1">
      <alignment horizontal="center" vertical="center"/>
    </xf>
    <xf numFmtId="0" fontId="4" fillId="0" borderId="8" xfId="0" applyFont="1" applyBorder="1" applyAlignment="1">
      <alignment vertical="center"/>
    </xf>
    <xf numFmtId="0" fontId="4" fillId="0" borderId="3" xfId="0" applyFont="1" applyBorder="1" applyAlignment="1">
      <alignment vertical="center"/>
    </xf>
    <xf numFmtId="0" fontId="4" fillId="0" borderId="9" xfId="0" applyFont="1" applyBorder="1" applyAlignment="1">
      <alignment vertical="center"/>
    </xf>
    <xf numFmtId="0" fontId="4" fillId="0" borderId="4" xfId="0" applyFont="1" applyBorder="1" applyAlignment="1">
      <alignment vertical="center"/>
    </xf>
    <xf numFmtId="177" fontId="6" fillId="0" borderId="16" xfId="0" applyNumberFormat="1" applyFont="1" applyBorder="1" applyAlignment="1">
      <alignment horizontal="center" vertical="center"/>
    </xf>
    <xf numFmtId="177" fontId="6" fillId="0" borderId="14" xfId="0" applyNumberFormat="1" applyFont="1" applyBorder="1" applyAlignment="1">
      <alignment horizontal="center" vertical="center"/>
    </xf>
    <xf numFmtId="177" fontId="6" fillId="0" borderId="15" xfId="0" applyNumberFormat="1" applyFont="1" applyBorder="1" applyAlignment="1">
      <alignment horizontal="center" vertical="center"/>
    </xf>
    <xf numFmtId="0" fontId="6" fillId="0" borderId="25" xfId="0" applyFont="1" applyBorder="1" applyAlignment="1">
      <alignment horizontal="center" vertical="center" wrapText="1"/>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4" fillId="0" borderId="22" xfId="0" applyFont="1" applyBorder="1" applyAlignment="1">
      <alignment vertical="center" wrapText="1"/>
    </xf>
    <xf numFmtId="0" fontId="4" fillId="0" borderId="25" xfId="0" applyFont="1" applyBorder="1" applyAlignment="1">
      <alignment vertical="center" wrapText="1"/>
    </xf>
    <xf numFmtId="0" fontId="4" fillId="0" borderId="50" xfId="0" applyFont="1" applyBorder="1" applyAlignment="1">
      <alignment vertical="center"/>
    </xf>
    <xf numFmtId="3" fontId="5" fillId="0" borderId="0" xfId="0" applyNumberFormat="1" applyFont="1" applyAlignment="1">
      <alignment horizontal="center" vertical="center"/>
    </xf>
    <xf numFmtId="3" fontId="6" fillId="0" borderId="0" xfId="0" applyNumberFormat="1" applyFont="1" applyAlignment="1">
      <alignment horizontal="left"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6" fillId="0" borderId="1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4" fillId="0" borderId="27" xfId="0" applyFont="1" applyBorder="1" applyAlignment="1">
      <alignment vertical="center"/>
    </xf>
    <xf numFmtId="0" fontId="4" fillId="0" borderId="28" xfId="0" applyFont="1" applyBorder="1" applyAlignment="1">
      <alignment vertical="center"/>
    </xf>
    <xf numFmtId="0" fontId="4" fillId="0" borderId="43" xfId="0" applyFont="1" applyBorder="1" applyAlignment="1">
      <alignment horizontal="right" vertical="center"/>
    </xf>
    <xf numFmtId="0" fontId="4" fillId="0" borderId="44" xfId="0" applyFont="1" applyBorder="1" applyAlignment="1">
      <alignment horizontal="righ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25" xfId="0" applyFont="1" applyBorder="1" applyAlignment="1">
      <alignment horizontal="left" vertical="center"/>
    </xf>
    <xf numFmtId="0" fontId="4" fillId="0" borderId="21" xfId="0" applyFont="1" applyBorder="1" applyAlignment="1">
      <alignment horizontal="left" vertical="center"/>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21" xfId="0" applyFont="1" applyBorder="1" applyAlignment="1">
      <alignment horizontal="left" vertical="top" wrapText="1"/>
    </xf>
    <xf numFmtId="0" fontId="4" fillId="0" borderId="21" xfId="0" applyFont="1" applyBorder="1" applyAlignment="1">
      <alignment horizontal="left" vertical="top"/>
    </xf>
    <xf numFmtId="0" fontId="4" fillId="0" borderId="33" xfId="0" applyFont="1" applyBorder="1" applyAlignment="1">
      <alignment horizontal="left" vertical="top"/>
    </xf>
    <xf numFmtId="0" fontId="4" fillId="0" borderId="31" xfId="0" applyFont="1" applyBorder="1" applyAlignment="1">
      <alignment horizontal="left" vertical="top" wrapText="1"/>
    </xf>
    <xf numFmtId="0" fontId="4" fillId="0" borderId="31" xfId="0" applyFont="1" applyBorder="1" applyAlignment="1">
      <alignment horizontal="left" vertical="top"/>
    </xf>
    <xf numFmtId="0" fontId="4" fillId="0" borderId="25" xfId="0" applyFont="1" applyBorder="1" applyAlignment="1">
      <alignment horizontal="center" vertical="center"/>
    </xf>
    <xf numFmtId="0" fontId="4" fillId="0" borderId="51" xfId="0" applyFont="1" applyBorder="1" applyAlignment="1">
      <alignment horizontal="center" vertical="center"/>
    </xf>
    <xf numFmtId="0" fontId="4" fillId="0" borderId="42" xfId="0" applyFont="1" applyBorder="1" applyAlignment="1">
      <alignment horizontal="right" vertical="center"/>
    </xf>
    <xf numFmtId="0" fontId="4" fillId="0" borderId="39" xfId="0" applyFont="1" applyBorder="1" applyAlignment="1">
      <alignment horizontal="right" vertical="center"/>
    </xf>
    <xf numFmtId="0" fontId="4" fillId="0" borderId="30" xfId="0" applyFont="1" applyBorder="1" applyAlignment="1">
      <alignment vertical="center"/>
    </xf>
    <xf numFmtId="0" fontId="4" fillId="0" borderId="31" xfId="0" applyFont="1" applyBorder="1" applyAlignment="1">
      <alignment vertical="center"/>
    </xf>
    <xf numFmtId="176" fontId="5" fillId="0" borderId="0" xfId="0" applyNumberFormat="1" applyFont="1" applyAlignment="1">
      <alignment horizontal="center" vertical="center"/>
    </xf>
    <xf numFmtId="0" fontId="4" fillId="0" borderId="22" xfId="0" applyFont="1" applyBorder="1" applyAlignment="1">
      <alignment vertical="center"/>
    </xf>
    <xf numFmtId="0" fontId="4" fillId="0" borderId="23" xfId="0" applyFont="1" applyBorder="1" applyAlignment="1">
      <alignment vertical="center"/>
    </xf>
    <xf numFmtId="0" fontId="4" fillId="0" borderId="12" xfId="0" applyFont="1" applyBorder="1" applyAlignment="1">
      <alignment horizontal="center" vertical="center"/>
    </xf>
    <xf numFmtId="57" fontId="5" fillId="2" borderId="13" xfId="0" applyNumberFormat="1" applyFont="1" applyFill="1" applyBorder="1" applyAlignment="1">
      <alignment horizontal="center" vertical="center"/>
    </xf>
    <xf numFmtId="57" fontId="5" fillId="2" borderId="52" xfId="0" applyNumberFormat="1" applyFont="1" applyFill="1" applyBorder="1" applyAlignment="1">
      <alignment horizontal="center" vertical="center"/>
    </xf>
    <xf numFmtId="57" fontId="5" fillId="2" borderId="17" xfId="0" applyNumberFormat="1" applyFont="1" applyFill="1" applyBorder="1" applyAlignment="1">
      <alignment horizontal="center" vertical="center"/>
    </xf>
    <xf numFmtId="57" fontId="5" fillId="2" borderId="53" xfId="0" applyNumberFormat="1" applyFont="1" applyFill="1" applyBorder="1" applyAlignment="1">
      <alignment horizontal="center" vertical="center"/>
    </xf>
    <xf numFmtId="0" fontId="4" fillId="0" borderId="18" xfId="0" applyFont="1" applyBorder="1" applyAlignment="1">
      <alignment vertical="center"/>
    </xf>
    <xf numFmtId="0" fontId="4" fillId="0" borderId="2" xfId="0" applyFont="1" applyBorder="1" applyAlignment="1">
      <alignment vertical="center"/>
    </xf>
    <xf numFmtId="57" fontId="5" fillId="2" borderId="54" xfId="0" applyNumberFormat="1" applyFont="1" applyFill="1" applyBorder="1" applyAlignment="1">
      <alignment horizontal="center" vertical="center"/>
    </xf>
    <xf numFmtId="57" fontId="5" fillId="2" borderId="19" xfId="0" applyNumberFormat="1" applyFont="1" applyFill="1" applyBorder="1" applyAlignment="1">
      <alignment horizontal="center" vertical="center"/>
    </xf>
    <xf numFmtId="57" fontId="5" fillId="2" borderId="55" xfId="0" applyNumberFormat="1" applyFont="1" applyFill="1" applyBorder="1" applyAlignment="1">
      <alignment horizontal="center" vertical="center"/>
    </xf>
    <xf numFmtId="57" fontId="5" fillId="2" borderId="20" xfId="0" applyNumberFormat="1" applyFont="1" applyFill="1" applyBorder="1" applyAlignment="1">
      <alignment horizontal="center" vertical="center"/>
    </xf>
    <xf numFmtId="0" fontId="5" fillId="2" borderId="1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4" fillId="0" borderId="7" xfId="0" applyFont="1" applyBorder="1" applyAlignment="1">
      <alignment vertical="center"/>
    </xf>
    <xf numFmtId="0" fontId="4" fillId="0" borderId="10" xfId="0" applyFont="1" applyBorder="1" applyAlignment="1">
      <alignment vertical="center"/>
    </xf>
    <xf numFmtId="9" fontId="6" fillId="0" borderId="19" xfId="0" applyNumberFormat="1" applyFont="1" applyBorder="1" applyAlignment="1">
      <alignment horizontal="center" vertical="center"/>
    </xf>
    <xf numFmtId="9" fontId="6" fillId="0" borderId="20" xfId="0" applyNumberFormat="1" applyFont="1" applyBorder="1" applyAlignment="1">
      <alignment horizontal="center" vertical="center"/>
    </xf>
    <xf numFmtId="0" fontId="4" fillId="0" borderId="22" xfId="0" applyFont="1" applyBorder="1" applyAlignment="1">
      <alignment horizontal="left" vertical="center"/>
    </xf>
    <xf numFmtId="0" fontId="4" fillId="0" borderId="23" xfId="0" applyFont="1" applyBorder="1" applyAlignment="1">
      <alignment horizontal="left" vertical="center"/>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9"/>
  <sheetViews>
    <sheetView view="pageBreakPreview" topLeftCell="A30" zoomScaleNormal="100" zoomScaleSheetLayoutView="100" workbookViewId="0">
      <selection activeCell="E46" sqref="E46"/>
    </sheetView>
  </sheetViews>
  <sheetFormatPr defaultColWidth="9" defaultRowHeight="12" x14ac:dyDescent="0.55000000000000004"/>
  <cols>
    <col min="1" max="1" width="0.75" style="1" customWidth="1"/>
    <col min="2" max="2" width="3.08203125" style="1" bestFit="1" customWidth="1"/>
    <col min="3" max="3" width="10.58203125" style="1" customWidth="1"/>
    <col min="4" max="4" width="20.58203125" style="1" customWidth="1"/>
    <col min="5" max="5" width="25.58203125" style="1" customWidth="1"/>
    <col min="6" max="6" width="10.58203125" style="1" customWidth="1"/>
    <col min="7" max="7" width="15.58203125" style="1" customWidth="1"/>
    <col min="8" max="8" width="0.83203125" style="1" customWidth="1"/>
    <col min="9" max="10" width="9" style="1" customWidth="1"/>
    <col min="11" max="16384" width="9" style="1"/>
  </cols>
  <sheetData>
    <row r="1" spans="1:15" ht="18.75" customHeight="1" x14ac:dyDescent="0.55000000000000004">
      <c r="A1" s="134" t="s">
        <v>0</v>
      </c>
      <c r="B1" s="134"/>
      <c r="C1" s="134"/>
      <c r="D1" s="134"/>
      <c r="E1" s="134"/>
      <c r="F1" s="134"/>
      <c r="G1" s="134"/>
      <c r="H1" s="134"/>
    </row>
    <row r="2" spans="1:15" x14ac:dyDescent="0.55000000000000004">
      <c r="B2" s="2"/>
      <c r="C2" s="8" t="s">
        <v>1</v>
      </c>
      <c r="D2" s="63" t="s">
        <v>64</v>
      </c>
      <c r="E2" s="6"/>
      <c r="F2" s="8" t="s">
        <v>2</v>
      </c>
      <c r="G2" s="64">
        <v>45639</v>
      </c>
    </row>
    <row r="3" spans="1:15" ht="15" customHeight="1" x14ac:dyDescent="0.55000000000000004">
      <c r="B3" s="2"/>
      <c r="C3" s="6"/>
      <c r="D3" s="6"/>
      <c r="E3" s="6"/>
      <c r="F3" s="6"/>
      <c r="G3" s="6"/>
      <c r="H3" s="6"/>
    </row>
    <row r="4" spans="1:15" ht="15" customHeight="1" thickBot="1" x14ac:dyDescent="0.6">
      <c r="B4" s="1" t="s">
        <v>3</v>
      </c>
      <c r="C4" s="113" t="s">
        <v>4</v>
      </c>
      <c r="D4" s="113"/>
      <c r="E4" s="113"/>
      <c r="F4" s="113"/>
      <c r="G4" s="6"/>
    </row>
    <row r="5" spans="1:15" ht="45" customHeight="1" thickBot="1" x14ac:dyDescent="0.6">
      <c r="C5" s="135" t="s">
        <v>5</v>
      </c>
      <c r="D5" s="136"/>
      <c r="E5" s="137" t="s">
        <v>73</v>
      </c>
      <c r="F5" s="137"/>
      <c r="G5" s="138"/>
      <c r="H5" s="13"/>
    </row>
    <row r="6" spans="1:15" ht="15" customHeight="1" x14ac:dyDescent="0.55000000000000004">
      <c r="C6" s="67"/>
      <c r="D6" s="67"/>
      <c r="E6" s="67"/>
      <c r="F6" s="67"/>
      <c r="G6" s="67"/>
    </row>
    <row r="7" spans="1:15" ht="15" customHeight="1" thickBot="1" x14ac:dyDescent="0.6">
      <c r="B7" s="1" t="s">
        <v>6</v>
      </c>
      <c r="C7" s="139" t="s">
        <v>7</v>
      </c>
      <c r="D7" s="139"/>
      <c r="E7" s="139"/>
      <c r="F7" s="139"/>
      <c r="G7" s="67"/>
    </row>
    <row r="8" spans="1:15" ht="15" customHeight="1" x14ac:dyDescent="0.55000000000000004">
      <c r="C8" s="110" t="s">
        <v>59</v>
      </c>
      <c r="D8" s="68" t="s">
        <v>9</v>
      </c>
      <c r="E8" s="116">
        <f>SUM('R3.4:R4.10'!E6)</f>
        <v>1051302162</v>
      </c>
      <c r="F8" s="116"/>
      <c r="G8" s="117"/>
      <c r="H8" s="9"/>
    </row>
    <row r="9" spans="1:15" ht="15" customHeight="1" x14ac:dyDescent="0.55000000000000004">
      <c r="C9" s="111"/>
      <c r="D9" s="69" t="s">
        <v>10</v>
      </c>
      <c r="E9" s="120">
        <f>SUM('R3.4:R4.10'!E7)</f>
        <v>776532022</v>
      </c>
      <c r="F9" s="120"/>
      <c r="G9" s="121"/>
      <c r="H9" s="9"/>
    </row>
    <row r="10" spans="1:15" ht="15" customHeight="1" x14ac:dyDescent="0.55000000000000004">
      <c r="C10" s="111"/>
      <c r="D10" s="69" t="s">
        <v>11</v>
      </c>
      <c r="E10" s="120">
        <f>SUM('R3.4:R4.10'!E8)</f>
        <v>7551298457.2609997</v>
      </c>
      <c r="F10" s="120"/>
      <c r="G10" s="121"/>
      <c r="H10" s="9"/>
    </row>
    <row r="11" spans="1:15" ht="15" customHeight="1" x14ac:dyDescent="0.55000000000000004">
      <c r="C11" s="112"/>
      <c r="D11" s="70" t="s">
        <v>12</v>
      </c>
      <c r="E11" s="118">
        <f>SUM('R3.4:R4.10'!E9)</f>
        <v>206231393</v>
      </c>
      <c r="F11" s="118"/>
      <c r="G11" s="119"/>
      <c r="H11" s="9"/>
    </row>
    <row r="12" spans="1:15" ht="15" customHeight="1" thickBot="1" x14ac:dyDescent="0.6">
      <c r="C12" s="99" t="s">
        <v>50</v>
      </c>
      <c r="D12" s="100"/>
      <c r="E12" s="101">
        <f>SUM(E8:G11)</f>
        <v>9585364034.2609997</v>
      </c>
      <c r="F12" s="102"/>
      <c r="G12" s="103"/>
      <c r="H12" s="9"/>
    </row>
    <row r="13" spans="1:15" x14ac:dyDescent="0.55000000000000004">
      <c r="C13" s="157" t="s">
        <v>13</v>
      </c>
      <c r="D13" s="158"/>
      <c r="E13" s="158"/>
      <c r="F13" s="158"/>
      <c r="G13" s="159"/>
      <c r="H13" s="12"/>
      <c r="N13" s="15"/>
      <c r="O13" s="15"/>
    </row>
    <row r="14" spans="1:15" ht="15" customHeight="1" x14ac:dyDescent="0.55000000000000004">
      <c r="C14" s="156" t="s">
        <v>14</v>
      </c>
      <c r="D14" s="69" t="s">
        <v>15</v>
      </c>
      <c r="E14" s="120">
        <f>SUM('R3.4:R4.10'!E23)</f>
        <v>417248229</v>
      </c>
      <c r="F14" s="120"/>
      <c r="G14" s="121"/>
      <c r="H14" s="10"/>
      <c r="N14" s="15"/>
      <c r="O14" s="15"/>
    </row>
    <row r="15" spans="1:15" ht="15" customHeight="1" x14ac:dyDescent="0.55000000000000004">
      <c r="C15" s="156"/>
      <c r="D15" s="71" t="s">
        <v>65</v>
      </c>
      <c r="E15" s="120">
        <f>SUM('R3.4:R4.10'!E34)</f>
        <v>677088693</v>
      </c>
      <c r="F15" s="120"/>
      <c r="G15" s="121"/>
      <c r="H15" s="10"/>
    </row>
    <row r="16" spans="1:15" ht="15" customHeight="1" x14ac:dyDescent="0.55000000000000004">
      <c r="C16" s="156"/>
      <c r="D16" s="69" t="s">
        <v>16</v>
      </c>
      <c r="E16" s="120">
        <f>SUM('R3.4:R4.10'!E45)</f>
        <v>3001816500</v>
      </c>
      <c r="F16" s="120"/>
      <c r="G16" s="121"/>
      <c r="H16" s="10"/>
    </row>
    <row r="17" spans="2:8" ht="15" customHeight="1" x14ac:dyDescent="0.55000000000000004">
      <c r="C17" s="156"/>
      <c r="D17" s="71" t="s">
        <v>17</v>
      </c>
      <c r="E17" s="120">
        <f>SUM('R3.4:R4.10'!E56)</f>
        <v>95548000</v>
      </c>
      <c r="F17" s="120"/>
      <c r="G17" s="121"/>
      <c r="H17" s="10"/>
    </row>
    <row r="18" spans="2:8" ht="15" customHeight="1" x14ac:dyDescent="0.55000000000000004">
      <c r="C18" s="104" t="s">
        <v>18</v>
      </c>
      <c r="D18" s="105"/>
      <c r="E18" s="118">
        <f>SUM('R3.4:R4.10'!E67)</f>
        <v>1321238000</v>
      </c>
      <c r="F18" s="118"/>
      <c r="G18" s="119"/>
      <c r="H18" s="10"/>
    </row>
    <row r="19" spans="2:8" ht="15" customHeight="1" thickBot="1" x14ac:dyDescent="0.6">
      <c r="C19" s="99" t="s">
        <v>50</v>
      </c>
      <c r="D19" s="100"/>
      <c r="E19" s="101">
        <f>SUM(E14:G18)</f>
        <v>5512939422</v>
      </c>
      <c r="F19" s="102"/>
      <c r="G19" s="103"/>
      <c r="H19" s="10"/>
    </row>
    <row r="20" spans="2:8" ht="15" customHeight="1" x14ac:dyDescent="0.55000000000000004">
      <c r="C20" s="114" t="s">
        <v>52</v>
      </c>
      <c r="D20" s="115"/>
      <c r="E20" s="132">
        <f>SUM('R3.4:R4.10'!E69)</f>
        <v>629794</v>
      </c>
      <c r="F20" s="132"/>
      <c r="G20" s="133"/>
      <c r="H20" s="9"/>
    </row>
    <row r="21" spans="2:8" ht="15" customHeight="1" thickBot="1" x14ac:dyDescent="0.6">
      <c r="C21" s="124" t="s">
        <v>19</v>
      </c>
      <c r="D21" s="125"/>
      <c r="E21" s="126">
        <f>SUM('R3.4:R4.10'!E70)</f>
        <v>194226</v>
      </c>
      <c r="F21" s="126"/>
      <c r="G21" s="127"/>
      <c r="H21" s="9"/>
    </row>
    <row r="22" spans="2:8" ht="15" customHeight="1" x14ac:dyDescent="0.55000000000000004">
      <c r="C22" s="128" t="s">
        <v>20</v>
      </c>
      <c r="D22" s="129"/>
      <c r="E22" s="130">
        <f>(E8+E10)/E20</f>
        <v>13659.388020941768</v>
      </c>
      <c r="F22" s="130"/>
      <c r="G22" s="131"/>
      <c r="H22" s="9"/>
    </row>
    <row r="23" spans="2:8" ht="15" customHeight="1" thickBot="1" x14ac:dyDescent="0.6">
      <c r="C23" s="106" t="s">
        <v>66</v>
      </c>
      <c r="D23" s="107"/>
      <c r="E23" s="122">
        <f>(E9+E11)/E21</f>
        <v>5059.8962806215441</v>
      </c>
      <c r="F23" s="122"/>
      <c r="G23" s="123"/>
      <c r="H23" s="9"/>
    </row>
    <row r="24" spans="2:8" ht="15" customHeight="1" x14ac:dyDescent="0.55000000000000004">
      <c r="C24" s="9" t="s">
        <v>77</v>
      </c>
      <c r="D24" s="9"/>
      <c r="E24" s="9"/>
      <c r="F24" s="9"/>
      <c r="G24" s="9"/>
      <c r="H24" s="9"/>
    </row>
    <row r="25" spans="2:8" ht="15" customHeight="1" x14ac:dyDescent="0.55000000000000004">
      <c r="C25" s="9" t="s">
        <v>55</v>
      </c>
      <c r="D25" s="9"/>
      <c r="E25" s="9"/>
      <c r="F25" s="9"/>
      <c r="G25" s="9"/>
      <c r="H25" s="9"/>
    </row>
    <row r="26" spans="2:8" ht="15" customHeight="1" x14ac:dyDescent="0.55000000000000004"/>
    <row r="27" spans="2:8" ht="15" customHeight="1" x14ac:dyDescent="0.55000000000000004">
      <c r="B27" s="1" t="s">
        <v>22</v>
      </c>
      <c r="C27" s="113" t="s">
        <v>23</v>
      </c>
      <c r="D27" s="113"/>
      <c r="E27" s="113"/>
      <c r="F27" s="113"/>
    </row>
    <row r="28" spans="2:8" ht="12.5" thickBot="1" x14ac:dyDescent="0.6">
      <c r="C28" s="6"/>
      <c r="D28" s="6"/>
      <c r="E28" s="7" t="s">
        <v>24</v>
      </c>
      <c r="F28" s="144" t="s">
        <v>25</v>
      </c>
      <c r="G28" s="144"/>
      <c r="H28" s="7"/>
    </row>
    <row r="29" spans="2:8" ht="15" customHeight="1" x14ac:dyDescent="0.55000000000000004">
      <c r="C29" s="149" t="s">
        <v>26</v>
      </c>
      <c r="D29" s="150"/>
      <c r="E29" s="65">
        <v>44289</v>
      </c>
      <c r="F29" s="140">
        <v>44844</v>
      </c>
      <c r="G29" s="141"/>
      <c r="H29" s="11"/>
    </row>
    <row r="30" spans="2:8" ht="15" customHeight="1" thickBot="1" x14ac:dyDescent="0.6">
      <c r="C30" s="151" t="s">
        <v>27</v>
      </c>
      <c r="D30" s="152"/>
      <c r="E30" s="66">
        <v>44289</v>
      </c>
      <c r="F30" s="142">
        <v>44844</v>
      </c>
      <c r="G30" s="143"/>
      <c r="H30" s="11"/>
    </row>
    <row r="31" spans="2:8" ht="15" customHeight="1" thickBot="1" x14ac:dyDescent="0.6">
      <c r="C31" s="151" t="s">
        <v>56</v>
      </c>
      <c r="D31" s="152"/>
      <c r="E31" s="153">
        <f>SUM('R3.4:R4.10'!E80:I80)</f>
        <v>502</v>
      </c>
      <c r="F31" s="154"/>
      <c r="G31" s="155"/>
      <c r="H31" s="11"/>
    </row>
    <row r="32" spans="2:8" ht="15" customHeight="1" x14ac:dyDescent="0.55000000000000004">
      <c r="C32" s="9" t="s">
        <v>57</v>
      </c>
      <c r="D32" s="9"/>
      <c r="E32" s="16"/>
      <c r="F32" s="16"/>
      <c r="G32" s="16"/>
      <c r="H32" s="11"/>
    </row>
    <row r="33" spans="2:8" ht="15" customHeight="1" x14ac:dyDescent="0.55000000000000004"/>
    <row r="34" spans="2:8" ht="15" customHeight="1" thickBot="1" x14ac:dyDescent="0.6">
      <c r="B34" s="1" t="s">
        <v>28</v>
      </c>
      <c r="C34" s="113" t="s">
        <v>29</v>
      </c>
      <c r="D34" s="113"/>
      <c r="E34" s="113"/>
      <c r="F34" s="113"/>
    </row>
    <row r="35" spans="2:8" ht="15" customHeight="1" x14ac:dyDescent="0.55000000000000004">
      <c r="C35" s="108" t="s">
        <v>30</v>
      </c>
      <c r="D35" s="4" t="s">
        <v>31</v>
      </c>
      <c r="E35" s="145">
        <f>(E8+E9)/E12</f>
        <v>0.19069011645950701</v>
      </c>
      <c r="F35" s="145"/>
      <c r="G35" s="146"/>
    </row>
    <row r="36" spans="2:8" ht="15" customHeight="1" thickBot="1" x14ac:dyDescent="0.6">
      <c r="C36" s="109"/>
      <c r="D36" s="5" t="s">
        <v>32</v>
      </c>
      <c r="E36" s="147">
        <f>(E10+E11)/E12</f>
        <v>0.80930988354049294</v>
      </c>
      <c r="F36" s="147"/>
      <c r="G36" s="148"/>
    </row>
    <row r="37" spans="2:8" ht="15" customHeight="1" x14ac:dyDescent="0.55000000000000004"/>
    <row r="38" spans="2:8" ht="15" customHeight="1" thickBot="1" x14ac:dyDescent="0.6">
      <c r="B38" s="1" t="s">
        <v>33</v>
      </c>
      <c r="C38" s="113" t="s">
        <v>34</v>
      </c>
      <c r="D38" s="113"/>
      <c r="E38" s="113"/>
      <c r="F38" s="113"/>
      <c r="G38" s="113"/>
      <c r="H38" s="113"/>
    </row>
    <row r="39" spans="2:8" ht="70" customHeight="1" thickBot="1" x14ac:dyDescent="0.6">
      <c r="C39" s="3" t="s">
        <v>35</v>
      </c>
      <c r="D39" s="137" t="s">
        <v>80</v>
      </c>
      <c r="E39" s="137"/>
      <c r="F39" s="137"/>
      <c r="G39" s="138"/>
      <c r="H39" s="13"/>
    </row>
  </sheetData>
  <mergeCells count="44">
    <mergeCell ref="C12:D12"/>
    <mergeCell ref="E12:G12"/>
    <mergeCell ref="C14:C17"/>
    <mergeCell ref="E15:G15"/>
    <mergeCell ref="E17:G17"/>
    <mergeCell ref="E16:G16"/>
    <mergeCell ref="C13:G13"/>
    <mergeCell ref="D39:G39"/>
    <mergeCell ref="F29:G29"/>
    <mergeCell ref="F30:G30"/>
    <mergeCell ref="F28:G28"/>
    <mergeCell ref="E35:G35"/>
    <mergeCell ref="E36:G36"/>
    <mergeCell ref="C29:D29"/>
    <mergeCell ref="C30:D30"/>
    <mergeCell ref="C38:H38"/>
    <mergeCell ref="C31:D31"/>
    <mergeCell ref="E31:G31"/>
    <mergeCell ref="A1:H1"/>
    <mergeCell ref="C5:D5"/>
    <mergeCell ref="E5:G5"/>
    <mergeCell ref="C4:F4"/>
    <mergeCell ref="C7:F7"/>
    <mergeCell ref="C8:C11"/>
    <mergeCell ref="C27:F27"/>
    <mergeCell ref="C34:F34"/>
    <mergeCell ref="C20:D20"/>
    <mergeCell ref="E8:G8"/>
    <mergeCell ref="E11:G11"/>
    <mergeCell ref="E14:G14"/>
    <mergeCell ref="E23:G23"/>
    <mergeCell ref="C21:D21"/>
    <mergeCell ref="E21:G21"/>
    <mergeCell ref="C22:D22"/>
    <mergeCell ref="E22:G22"/>
    <mergeCell ref="E18:G18"/>
    <mergeCell ref="E20:G20"/>
    <mergeCell ref="E9:G9"/>
    <mergeCell ref="E10:G10"/>
    <mergeCell ref="C19:D19"/>
    <mergeCell ref="E19:G19"/>
    <mergeCell ref="C18:D18"/>
    <mergeCell ref="C23:D23"/>
    <mergeCell ref="C35:C36"/>
  </mergeCells>
  <phoneticPr fontId="1"/>
  <pageMargins left="0.51181102362204722" right="0.11811023622047245" top="0.55118110236220474" bottom="0.19685039370078741" header="0.31496062992125984" footer="0.11811023622047245"/>
  <pageSetup paperSize="9" orientation="portrait" r:id="rId1"/>
  <headerFooter scaleWithDoc="0" alignWithMargins="0">
    <oddHeader>&amp;R&amp;A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88"/>
  <sheetViews>
    <sheetView view="pageBreakPreview" topLeftCell="A57" zoomScaleNormal="100" zoomScaleSheetLayoutView="100" workbookViewId="0">
      <selection activeCell="E46" sqref="E46"/>
    </sheetView>
  </sheetViews>
  <sheetFormatPr defaultColWidth="9" defaultRowHeight="12" x14ac:dyDescent="0.55000000000000004"/>
  <cols>
    <col min="1" max="1" width="0.75" style="1" customWidth="1"/>
    <col min="2" max="2" width="3.08203125" style="1" bestFit="1" customWidth="1"/>
    <col min="3" max="3" width="10.58203125" style="1" customWidth="1"/>
    <col min="4" max="4" width="24.58203125" style="1" customWidth="1"/>
    <col min="5" max="6" width="10.58203125" style="1" customWidth="1"/>
    <col min="7" max="8" width="6.58203125" style="1" customWidth="1"/>
    <col min="9" max="9" width="32.08203125" style="1" bestFit="1" customWidth="1"/>
    <col min="10" max="10" width="0.83203125" style="1" customWidth="1"/>
    <col min="11" max="11" width="9" style="1" customWidth="1"/>
    <col min="12" max="16384" width="9" style="1"/>
  </cols>
  <sheetData>
    <row r="1" spans="1:10" ht="18.75" customHeight="1" x14ac:dyDescent="0.55000000000000004">
      <c r="A1" s="134" t="s">
        <v>36</v>
      </c>
      <c r="B1" s="134"/>
      <c r="C1" s="134"/>
      <c r="D1" s="134"/>
      <c r="E1" s="134"/>
      <c r="F1" s="134"/>
      <c r="G1" s="134"/>
      <c r="H1" s="134"/>
      <c r="I1" s="134"/>
      <c r="J1" s="134"/>
    </row>
    <row r="2" spans="1:10" ht="15" customHeight="1" thickBot="1" x14ac:dyDescent="0.6">
      <c r="B2" s="1" t="s">
        <v>3</v>
      </c>
      <c r="C2" s="113" t="s">
        <v>4</v>
      </c>
      <c r="D2" s="113"/>
      <c r="E2" s="113"/>
      <c r="F2" s="113"/>
      <c r="G2" s="113"/>
      <c r="H2" s="6"/>
    </row>
    <row r="3" spans="1:10" ht="19.5" customHeight="1" thickBot="1" x14ac:dyDescent="0.6">
      <c r="C3" s="165" t="s">
        <v>51</v>
      </c>
      <c r="D3" s="166"/>
      <c r="E3" s="167" t="s">
        <v>61</v>
      </c>
      <c r="F3" s="168"/>
      <c r="G3" s="168"/>
      <c r="H3" s="168"/>
      <c r="I3" s="169"/>
    </row>
    <row r="4" spans="1:10" ht="15" customHeight="1" x14ac:dyDescent="0.55000000000000004"/>
    <row r="5" spans="1:10" ht="15" customHeight="1" thickBot="1" x14ac:dyDescent="0.6">
      <c r="B5" s="1" t="s">
        <v>6</v>
      </c>
      <c r="C5" s="113" t="s">
        <v>7</v>
      </c>
      <c r="D5" s="113"/>
      <c r="E5" s="113"/>
      <c r="F5" s="113"/>
      <c r="G5" s="113"/>
    </row>
    <row r="6" spans="1:10" ht="15" customHeight="1" x14ac:dyDescent="0.55000000000000004">
      <c r="C6" s="160" t="s">
        <v>8</v>
      </c>
      <c r="D6" s="18" t="s">
        <v>9</v>
      </c>
      <c r="E6" s="60">
        <v>167191672</v>
      </c>
      <c r="F6" s="163"/>
      <c r="G6" s="163"/>
      <c r="H6" s="163"/>
      <c r="I6" s="163"/>
    </row>
    <row r="7" spans="1:10" ht="15" customHeight="1" x14ac:dyDescent="0.55000000000000004">
      <c r="C7" s="161"/>
      <c r="D7" s="17" t="s">
        <v>37</v>
      </c>
      <c r="E7" s="58">
        <v>17247041</v>
      </c>
      <c r="F7" s="163"/>
      <c r="G7" s="163"/>
      <c r="H7" s="163"/>
      <c r="I7" s="163"/>
    </row>
    <row r="8" spans="1:10" ht="15" customHeight="1" x14ac:dyDescent="0.55000000000000004">
      <c r="C8" s="161"/>
      <c r="D8" s="17" t="s">
        <v>11</v>
      </c>
      <c r="E8" s="58">
        <v>918432743.12100005</v>
      </c>
      <c r="F8" s="163"/>
      <c r="G8" s="163"/>
      <c r="H8" s="163"/>
      <c r="I8" s="163"/>
    </row>
    <row r="9" spans="1:10" ht="15" customHeight="1" x14ac:dyDescent="0.55000000000000004">
      <c r="C9" s="162"/>
      <c r="D9" s="43" t="s">
        <v>38</v>
      </c>
      <c r="E9" s="59">
        <v>0</v>
      </c>
      <c r="F9" s="163"/>
      <c r="G9" s="163"/>
      <c r="H9" s="163"/>
      <c r="I9" s="163"/>
    </row>
    <row r="10" spans="1:10" ht="15" customHeight="1" thickBot="1" x14ac:dyDescent="0.6">
      <c r="C10" s="172" t="s">
        <v>50</v>
      </c>
      <c r="D10" s="173"/>
      <c r="E10" s="45">
        <f>SUM(E6:E9)</f>
        <v>1102871456.1210001</v>
      </c>
      <c r="F10" s="42"/>
      <c r="G10" s="42"/>
      <c r="H10" s="42"/>
      <c r="I10" s="42"/>
    </row>
    <row r="11" spans="1:10" ht="21" customHeight="1" x14ac:dyDescent="0.55000000000000004">
      <c r="C11" s="174" t="s">
        <v>13</v>
      </c>
      <c r="D11" s="175"/>
      <c r="E11" s="175"/>
      <c r="F11" s="178" t="s">
        <v>81</v>
      </c>
      <c r="G11" s="178"/>
      <c r="H11" s="178"/>
      <c r="I11" s="179"/>
    </row>
    <row r="12" spans="1:10" ht="22" customHeight="1" x14ac:dyDescent="0.55000000000000004">
      <c r="C12" s="176"/>
      <c r="D12" s="177"/>
      <c r="E12" s="177"/>
      <c r="F12" s="21" t="s">
        <v>39</v>
      </c>
      <c r="G12" s="21" t="s">
        <v>40</v>
      </c>
      <c r="H12" s="21" t="s">
        <v>41</v>
      </c>
      <c r="I12" s="27" t="s">
        <v>42</v>
      </c>
    </row>
    <row r="13" spans="1:10" ht="15" customHeight="1" x14ac:dyDescent="0.55000000000000004">
      <c r="C13" s="180" t="s">
        <v>43</v>
      </c>
      <c r="D13" s="182" t="s">
        <v>15</v>
      </c>
      <c r="E13" s="20"/>
      <c r="F13" s="46" t="s">
        <v>47</v>
      </c>
      <c r="G13" s="47">
        <v>50</v>
      </c>
      <c r="H13" s="48">
        <v>5000</v>
      </c>
      <c r="I13" s="49" t="s">
        <v>62</v>
      </c>
    </row>
    <row r="14" spans="1:10" ht="15" customHeight="1" x14ac:dyDescent="0.55000000000000004">
      <c r="C14" s="180"/>
      <c r="D14" s="183"/>
      <c r="E14" s="20"/>
      <c r="F14" s="46"/>
      <c r="G14" s="47"/>
      <c r="H14" s="48"/>
      <c r="I14" s="49"/>
    </row>
    <row r="15" spans="1:10" ht="15" customHeight="1" x14ac:dyDescent="0.55000000000000004">
      <c r="C15" s="180"/>
      <c r="D15" s="183"/>
      <c r="E15" s="20"/>
      <c r="F15" s="19"/>
      <c r="G15" s="22"/>
      <c r="H15" s="23"/>
      <c r="I15" s="28"/>
    </row>
    <row r="16" spans="1:10" ht="15" customHeight="1" x14ac:dyDescent="0.55000000000000004">
      <c r="C16" s="180"/>
      <c r="D16" s="183"/>
      <c r="E16" s="20"/>
      <c r="F16" s="19"/>
      <c r="G16" s="22"/>
      <c r="H16" s="23"/>
      <c r="I16" s="28"/>
    </row>
    <row r="17" spans="3:9" ht="15" customHeight="1" x14ac:dyDescent="0.55000000000000004">
      <c r="C17" s="180"/>
      <c r="D17" s="183"/>
      <c r="E17" s="20"/>
      <c r="F17" s="23"/>
      <c r="G17" s="24"/>
      <c r="H17" s="19"/>
      <c r="I17" s="44"/>
    </row>
    <row r="18" spans="3:9" ht="15" customHeight="1" x14ac:dyDescent="0.55000000000000004">
      <c r="C18" s="180"/>
      <c r="D18" s="183"/>
      <c r="E18" s="20"/>
      <c r="F18" s="23"/>
      <c r="G18" s="24"/>
      <c r="H18" s="19"/>
      <c r="I18" s="28"/>
    </row>
    <row r="19" spans="3:9" ht="15" customHeight="1" x14ac:dyDescent="0.55000000000000004">
      <c r="C19" s="180"/>
      <c r="D19" s="183"/>
      <c r="E19" s="20"/>
      <c r="F19" s="23"/>
      <c r="G19" s="24"/>
      <c r="H19" s="19"/>
      <c r="I19" s="28"/>
    </row>
    <row r="20" spans="3:9" ht="15" customHeight="1" x14ac:dyDescent="0.55000000000000004">
      <c r="C20" s="180"/>
      <c r="D20" s="183"/>
      <c r="E20" s="20"/>
      <c r="F20" s="23"/>
      <c r="G20" s="25"/>
      <c r="H20" s="19"/>
      <c r="I20" s="28"/>
    </row>
    <row r="21" spans="3:9" ht="15" customHeight="1" x14ac:dyDescent="0.55000000000000004">
      <c r="C21" s="180"/>
      <c r="D21" s="183"/>
      <c r="E21" s="20"/>
      <c r="F21" s="19"/>
      <c r="G21" s="22"/>
      <c r="H21" s="19"/>
      <c r="I21" s="28"/>
    </row>
    <row r="22" spans="3:9" ht="15" customHeight="1" thickBot="1" x14ac:dyDescent="0.6">
      <c r="C22" s="180"/>
      <c r="D22" s="184"/>
      <c r="E22" s="29"/>
      <c r="F22" s="26"/>
      <c r="G22" s="30"/>
      <c r="H22" s="26"/>
      <c r="I22" s="31"/>
    </row>
    <row r="23" spans="3:9" ht="15" customHeight="1" thickBot="1" x14ac:dyDescent="0.6">
      <c r="C23" s="181"/>
      <c r="D23" s="33" t="s">
        <v>45</v>
      </c>
      <c r="E23" s="54">
        <v>72285000</v>
      </c>
      <c r="F23" s="34"/>
      <c r="G23" s="35"/>
      <c r="H23" s="34"/>
      <c r="I23" s="36"/>
    </row>
    <row r="24" spans="3:9" ht="15" customHeight="1" x14ac:dyDescent="0.55000000000000004">
      <c r="C24" s="180"/>
      <c r="D24" s="185" t="s">
        <v>46</v>
      </c>
      <c r="E24" s="32"/>
      <c r="F24" s="50" t="s">
        <v>47</v>
      </c>
      <c r="G24" s="51">
        <v>50</v>
      </c>
      <c r="H24" s="52">
        <v>5000</v>
      </c>
      <c r="I24" s="53" t="s">
        <v>60</v>
      </c>
    </row>
    <row r="25" spans="3:9" ht="15" customHeight="1" x14ac:dyDescent="0.55000000000000004">
      <c r="C25" s="180"/>
      <c r="D25" s="183"/>
      <c r="E25" s="20"/>
      <c r="F25" s="19"/>
      <c r="G25" s="22"/>
      <c r="H25" s="23"/>
      <c r="I25" s="28"/>
    </row>
    <row r="26" spans="3:9" ht="15" customHeight="1" x14ac:dyDescent="0.55000000000000004">
      <c r="C26" s="180"/>
      <c r="D26" s="183"/>
      <c r="E26" s="20"/>
      <c r="F26" s="19"/>
      <c r="G26" s="22"/>
      <c r="H26" s="23"/>
      <c r="I26" s="28"/>
    </row>
    <row r="27" spans="3:9" ht="15" customHeight="1" x14ac:dyDescent="0.55000000000000004">
      <c r="C27" s="180"/>
      <c r="D27" s="183"/>
      <c r="E27" s="20"/>
      <c r="F27" s="19"/>
      <c r="G27" s="22"/>
      <c r="H27" s="23"/>
      <c r="I27" s="28"/>
    </row>
    <row r="28" spans="3:9" ht="15" customHeight="1" x14ac:dyDescent="0.55000000000000004">
      <c r="C28" s="180"/>
      <c r="D28" s="183"/>
      <c r="E28" s="20"/>
      <c r="F28" s="23"/>
      <c r="G28" s="24"/>
      <c r="H28" s="19"/>
      <c r="I28" s="28"/>
    </row>
    <row r="29" spans="3:9" ht="15" customHeight="1" x14ac:dyDescent="0.55000000000000004">
      <c r="C29" s="180"/>
      <c r="D29" s="183"/>
      <c r="E29" s="20"/>
      <c r="F29" s="23"/>
      <c r="G29" s="24"/>
      <c r="H29" s="19"/>
      <c r="I29" s="28"/>
    </row>
    <row r="30" spans="3:9" ht="15" customHeight="1" x14ac:dyDescent="0.55000000000000004">
      <c r="C30" s="180"/>
      <c r="D30" s="183"/>
      <c r="E30" s="20"/>
      <c r="F30" s="23"/>
      <c r="G30" s="24"/>
      <c r="H30" s="19"/>
      <c r="I30" s="28"/>
    </row>
    <row r="31" spans="3:9" ht="15" customHeight="1" x14ac:dyDescent="0.55000000000000004">
      <c r="C31" s="180"/>
      <c r="D31" s="183"/>
      <c r="E31" s="20"/>
      <c r="F31" s="23"/>
      <c r="G31" s="25"/>
      <c r="H31" s="19"/>
      <c r="I31" s="28"/>
    </row>
    <row r="32" spans="3:9" ht="15" customHeight="1" x14ac:dyDescent="0.55000000000000004">
      <c r="C32" s="180"/>
      <c r="D32" s="183"/>
      <c r="E32" s="20"/>
      <c r="F32" s="19"/>
      <c r="G32" s="22"/>
      <c r="H32" s="19"/>
      <c r="I32" s="28"/>
    </row>
    <row r="33" spans="3:9" ht="15" customHeight="1" thickBot="1" x14ac:dyDescent="0.6">
      <c r="C33" s="180"/>
      <c r="D33" s="184"/>
      <c r="E33" s="29"/>
      <c r="F33" s="26"/>
      <c r="G33" s="30"/>
      <c r="H33" s="26"/>
      <c r="I33" s="31"/>
    </row>
    <row r="34" spans="3:9" ht="15" customHeight="1" thickBot="1" x14ac:dyDescent="0.6">
      <c r="C34" s="181"/>
      <c r="D34" s="33" t="s">
        <v>45</v>
      </c>
      <c r="E34" s="54">
        <v>13617724</v>
      </c>
      <c r="F34" s="34"/>
      <c r="G34" s="35"/>
      <c r="H34" s="34"/>
      <c r="I34" s="36"/>
    </row>
    <row r="35" spans="3:9" ht="15" customHeight="1" x14ac:dyDescent="0.55000000000000004">
      <c r="C35" s="180"/>
      <c r="D35" s="186" t="s">
        <v>16</v>
      </c>
      <c r="E35" s="32"/>
      <c r="F35" s="50" t="s">
        <v>47</v>
      </c>
      <c r="G35" s="51">
        <v>50</v>
      </c>
      <c r="H35" s="52">
        <v>5000</v>
      </c>
      <c r="I35" s="53" t="s">
        <v>62</v>
      </c>
    </row>
    <row r="36" spans="3:9" ht="15" customHeight="1" x14ac:dyDescent="0.55000000000000004">
      <c r="C36" s="180"/>
      <c r="D36" s="183"/>
      <c r="E36" s="20"/>
      <c r="F36" s="19"/>
      <c r="G36" s="22"/>
      <c r="H36" s="23"/>
      <c r="I36" s="49" t="s">
        <v>67</v>
      </c>
    </row>
    <row r="37" spans="3:9" ht="15" customHeight="1" x14ac:dyDescent="0.55000000000000004">
      <c r="C37" s="180"/>
      <c r="D37" s="183"/>
      <c r="E37" s="20"/>
      <c r="F37" s="19"/>
      <c r="G37" s="22"/>
      <c r="H37" s="23"/>
      <c r="I37" s="28"/>
    </row>
    <row r="38" spans="3:9" ht="15" customHeight="1" x14ac:dyDescent="0.55000000000000004">
      <c r="C38" s="180"/>
      <c r="D38" s="183"/>
      <c r="E38" s="20"/>
      <c r="F38" s="19"/>
      <c r="G38" s="22"/>
      <c r="H38" s="23"/>
      <c r="I38" s="28"/>
    </row>
    <row r="39" spans="3:9" ht="15" customHeight="1" x14ac:dyDescent="0.55000000000000004">
      <c r="C39" s="180"/>
      <c r="D39" s="183"/>
      <c r="E39" s="20"/>
      <c r="F39" s="19"/>
      <c r="G39" s="24"/>
      <c r="H39" s="19"/>
      <c r="I39" s="28"/>
    </row>
    <row r="40" spans="3:9" ht="15" customHeight="1" x14ac:dyDescent="0.55000000000000004">
      <c r="C40" s="180"/>
      <c r="D40" s="183"/>
      <c r="E40" s="20"/>
      <c r="F40" s="19"/>
      <c r="G40" s="24"/>
      <c r="H40" s="19"/>
      <c r="I40" s="28"/>
    </row>
    <row r="41" spans="3:9" ht="15" customHeight="1" x14ac:dyDescent="0.55000000000000004">
      <c r="C41" s="180"/>
      <c r="D41" s="183"/>
      <c r="E41" s="20"/>
      <c r="F41" s="19"/>
      <c r="G41" s="24"/>
      <c r="H41" s="19"/>
      <c r="I41" s="28"/>
    </row>
    <row r="42" spans="3:9" ht="15" customHeight="1" x14ac:dyDescent="0.55000000000000004">
      <c r="C42" s="180"/>
      <c r="D42" s="183"/>
      <c r="E42" s="20"/>
      <c r="F42" s="19"/>
      <c r="G42" s="22"/>
      <c r="H42" s="19"/>
      <c r="I42" s="28"/>
    </row>
    <row r="43" spans="3:9" ht="15" customHeight="1" x14ac:dyDescent="0.55000000000000004">
      <c r="C43" s="180"/>
      <c r="D43" s="183"/>
      <c r="E43" s="20"/>
      <c r="F43" s="19"/>
      <c r="G43" s="22"/>
      <c r="H43" s="19"/>
      <c r="I43" s="28"/>
    </row>
    <row r="44" spans="3:9" ht="15" customHeight="1" thickBot="1" x14ac:dyDescent="0.6">
      <c r="C44" s="180"/>
      <c r="D44" s="184"/>
      <c r="E44" s="29"/>
      <c r="F44" s="26"/>
      <c r="G44" s="30"/>
      <c r="H44" s="26"/>
      <c r="I44" s="31"/>
    </row>
    <row r="45" spans="3:9" ht="15" customHeight="1" thickBot="1" x14ac:dyDescent="0.6">
      <c r="C45" s="181"/>
      <c r="D45" s="33" t="s">
        <v>45</v>
      </c>
      <c r="E45" s="54">
        <v>316564000</v>
      </c>
      <c r="F45" s="34"/>
      <c r="G45" s="35"/>
      <c r="H45" s="34"/>
      <c r="I45" s="36"/>
    </row>
    <row r="46" spans="3:9" ht="15" customHeight="1" x14ac:dyDescent="0.55000000000000004">
      <c r="C46" s="180"/>
      <c r="D46" s="186" t="s">
        <v>48</v>
      </c>
      <c r="E46" s="32"/>
      <c r="F46" s="50" t="s">
        <v>44</v>
      </c>
      <c r="G46" s="51" t="s">
        <v>44</v>
      </c>
      <c r="H46" s="52" t="s">
        <v>44</v>
      </c>
      <c r="I46" s="53" t="s">
        <v>44</v>
      </c>
    </row>
    <row r="47" spans="3:9" ht="15" customHeight="1" x14ac:dyDescent="0.55000000000000004">
      <c r="C47" s="180"/>
      <c r="D47" s="183"/>
      <c r="E47" s="20"/>
      <c r="F47" s="19"/>
      <c r="G47" s="22"/>
      <c r="H47" s="23"/>
      <c r="I47" s="28"/>
    </row>
    <row r="48" spans="3:9" ht="15" customHeight="1" x14ac:dyDescent="0.55000000000000004">
      <c r="C48" s="180"/>
      <c r="D48" s="183"/>
      <c r="E48" s="20"/>
      <c r="F48" s="19"/>
      <c r="G48" s="22"/>
      <c r="H48" s="23"/>
      <c r="I48" s="28"/>
    </row>
    <row r="49" spans="3:9" ht="15" customHeight="1" x14ac:dyDescent="0.55000000000000004">
      <c r="C49" s="180"/>
      <c r="D49" s="183"/>
      <c r="E49" s="20"/>
      <c r="F49" s="19"/>
      <c r="G49" s="22"/>
      <c r="H49" s="23"/>
      <c r="I49" s="28"/>
    </row>
    <row r="50" spans="3:9" ht="15" customHeight="1" x14ac:dyDescent="0.55000000000000004">
      <c r="C50" s="180"/>
      <c r="D50" s="183"/>
      <c r="E50" s="20"/>
      <c r="F50" s="19"/>
      <c r="G50" s="24"/>
      <c r="H50" s="19"/>
      <c r="I50" s="28"/>
    </row>
    <row r="51" spans="3:9" ht="15" customHeight="1" x14ac:dyDescent="0.55000000000000004">
      <c r="C51" s="180"/>
      <c r="D51" s="183"/>
      <c r="E51" s="20"/>
      <c r="F51" s="19"/>
      <c r="G51" s="24"/>
      <c r="H51" s="19"/>
      <c r="I51" s="28"/>
    </row>
    <row r="52" spans="3:9" ht="15" customHeight="1" x14ac:dyDescent="0.55000000000000004">
      <c r="C52" s="180"/>
      <c r="D52" s="183"/>
      <c r="E52" s="20"/>
      <c r="F52" s="19"/>
      <c r="G52" s="24"/>
      <c r="H52" s="19"/>
      <c r="I52" s="28"/>
    </row>
    <row r="53" spans="3:9" ht="15" customHeight="1" x14ac:dyDescent="0.55000000000000004">
      <c r="C53" s="180"/>
      <c r="D53" s="183"/>
      <c r="E53" s="20"/>
      <c r="F53" s="19"/>
      <c r="G53" s="22"/>
      <c r="H53" s="19"/>
      <c r="I53" s="28"/>
    </row>
    <row r="54" spans="3:9" ht="15" customHeight="1" x14ac:dyDescent="0.55000000000000004">
      <c r="C54" s="180"/>
      <c r="D54" s="183"/>
      <c r="E54" s="20"/>
      <c r="F54" s="19"/>
      <c r="G54" s="22"/>
      <c r="H54" s="19"/>
      <c r="I54" s="28"/>
    </row>
    <row r="55" spans="3:9" ht="15" customHeight="1" thickBot="1" x14ac:dyDescent="0.6">
      <c r="C55" s="180"/>
      <c r="D55" s="184"/>
      <c r="E55" s="29"/>
      <c r="F55" s="26"/>
      <c r="G55" s="30"/>
      <c r="H55" s="26"/>
      <c r="I55" s="31"/>
    </row>
    <row r="56" spans="3:9" ht="15" customHeight="1" thickBot="1" x14ac:dyDescent="0.6">
      <c r="C56" s="181"/>
      <c r="D56" s="33" t="s">
        <v>45</v>
      </c>
      <c r="E56" s="54">
        <v>0</v>
      </c>
      <c r="F56" s="34"/>
      <c r="G56" s="35"/>
      <c r="H56" s="34"/>
      <c r="I56" s="36"/>
    </row>
    <row r="57" spans="3:9" ht="15" customHeight="1" x14ac:dyDescent="0.55000000000000004">
      <c r="C57" s="187" t="s">
        <v>49</v>
      </c>
      <c r="D57" s="186" t="s">
        <v>18</v>
      </c>
      <c r="E57" s="32"/>
      <c r="F57" s="50">
        <v>1000</v>
      </c>
      <c r="G57" s="51" t="s">
        <v>44</v>
      </c>
      <c r="H57" s="52">
        <v>2000</v>
      </c>
      <c r="I57" s="53" t="s">
        <v>63</v>
      </c>
    </row>
    <row r="58" spans="3:9" ht="15" customHeight="1" x14ac:dyDescent="0.55000000000000004">
      <c r="C58" s="187"/>
      <c r="D58" s="183"/>
      <c r="E58" s="20"/>
      <c r="F58" s="19"/>
      <c r="G58" s="22"/>
      <c r="H58" s="23"/>
      <c r="I58" s="28"/>
    </row>
    <row r="59" spans="3:9" ht="15" customHeight="1" x14ac:dyDescent="0.55000000000000004">
      <c r="C59" s="187"/>
      <c r="D59" s="183"/>
      <c r="E59" s="20"/>
      <c r="F59" s="19"/>
      <c r="G59" s="22"/>
      <c r="H59" s="23"/>
      <c r="I59" s="28"/>
    </row>
    <row r="60" spans="3:9" ht="15" customHeight="1" x14ac:dyDescent="0.55000000000000004">
      <c r="C60" s="187"/>
      <c r="D60" s="183"/>
      <c r="E60" s="20"/>
      <c r="F60" s="19"/>
      <c r="G60" s="24"/>
      <c r="H60" s="19"/>
      <c r="I60" s="28"/>
    </row>
    <row r="61" spans="3:9" ht="15" customHeight="1" x14ac:dyDescent="0.55000000000000004">
      <c r="C61" s="187"/>
      <c r="D61" s="183"/>
      <c r="E61" s="20"/>
      <c r="F61" s="19"/>
      <c r="G61" s="22"/>
      <c r="H61" s="19"/>
      <c r="I61" s="28"/>
    </row>
    <row r="62" spans="3:9" ht="15" customHeight="1" x14ac:dyDescent="0.55000000000000004">
      <c r="C62" s="187"/>
      <c r="D62" s="183"/>
      <c r="E62" s="20"/>
      <c r="F62" s="19"/>
      <c r="G62" s="22"/>
      <c r="H62" s="19"/>
      <c r="I62" s="28"/>
    </row>
    <row r="63" spans="3:9" ht="15" customHeight="1" x14ac:dyDescent="0.55000000000000004">
      <c r="C63" s="187"/>
      <c r="D63" s="183"/>
      <c r="E63" s="20"/>
      <c r="F63" s="19"/>
      <c r="G63" s="22"/>
      <c r="H63" s="19"/>
      <c r="I63" s="28"/>
    </row>
    <row r="64" spans="3:9" ht="15" customHeight="1" x14ac:dyDescent="0.55000000000000004">
      <c r="C64" s="187"/>
      <c r="D64" s="183"/>
      <c r="E64" s="20"/>
      <c r="F64" s="19"/>
      <c r="G64" s="22"/>
      <c r="H64" s="19"/>
      <c r="I64" s="28"/>
    </row>
    <row r="65" spans="2:9" ht="15" customHeight="1" x14ac:dyDescent="0.55000000000000004">
      <c r="C65" s="187"/>
      <c r="D65" s="183"/>
      <c r="E65" s="20"/>
      <c r="F65" s="19"/>
      <c r="G65" s="22"/>
      <c r="H65" s="19"/>
      <c r="I65" s="28"/>
    </row>
    <row r="66" spans="2:9" ht="15" customHeight="1" thickBot="1" x14ac:dyDescent="0.6">
      <c r="C66" s="187"/>
      <c r="D66" s="184"/>
      <c r="E66" s="29"/>
      <c r="F66" s="26"/>
      <c r="G66" s="30"/>
      <c r="H66" s="26"/>
      <c r="I66" s="31"/>
    </row>
    <row r="67" spans="2:9" ht="15" customHeight="1" thickBot="1" x14ac:dyDescent="0.6">
      <c r="C67" s="188"/>
      <c r="D67" s="33" t="s">
        <v>45</v>
      </c>
      <c r="E67" s="54">
        <v>126513000</v>
      </c>
      <c r="F67" s="34"/>
      <c r="G67" s="35"/>
      <c r="H67" s="41"/>
      <c r="I67" s="36"/>
    </row>
    <row r="68" spans="2:9" ht="15" customHeight="1" thickBot="1" x14ac:dyDescent="0.6">
      <c r="C68" s="189" t="s">
        <v>50</v>
      </c>
      <c r="D68" s="190"/>
      <c r="E68" s="57">
        <f>E23+E34+E45+E56+E67</f>
        <v>528979724</v>
      </c>
      <c r="F68" s="37"/>
      <c r="G68" s="38"/>
      <c r="H68" s="39"/>
      <c r="I68" s="40"/>
    </row>
    <row r="69" spans="2:9" ht="15" customHeight="1" x14ac:dyDescent="0.55000000000000004">
      <c r="C69" s="191" t="s">
        <v>52</v>
      </c>
      <c r="D69" s="192"/>
      <c r="E69" s="61">
        <v>75812</v>
      </c>
      <c r="F69" s="193"/>
      <c r="G69" s="193"/>
      <c r="H69" s="193"/>
      <c r="I69" s="193"/>
    </row>
    <row r="70" spans="2:9" ht="15" customHeight="1" thickBot="1" x14ac:dyDescent="0.6">
      <c r="C70" s="170" t="s">
        <v>53</v>
      </c>
      <c r="D70" s="171"/>
      <c r="E70" s="62">
        <v>2940</v>
      </c>
      <c r="F70" s="14"/>
      <c r="G70" s="14"/>
      <c r="H70" s="14"/>
      <c r="I70" s="14"/>
    </row>
    <row r="71" spans="2:9" ht="15" customHeight="1" x14ac:dyDescent="0.55000000000000004">
      <c r="C71" s="194" t="s">
        <v>20</v>
      </c>
      <c r="D71" s="195"/>
      <c r="E71" s="55">
        <f>(E6+E8)/E69</f>
        <v>14319.954824051601</v>
      </c>
      <c r="F71" s="14"/>
      <c r="G71" s="14"/>
      <c r="H71" s="14"/>
      <c r="I71" s="14"/>
    </row>
    <row r="72" spans="2:9" ht="15" customHeight="1" thickBot="1" x14ac:dyDescent="0.6">
      <c r="C72" s="170" t="s">
        <v>21</v>
      </c>
      <c r="D72" s="171"/>
      <c r="E72" s="56">
        <f>(E7+E9)/E70</f>
        <v>5866.3404761904758</v>
      </c>
      <c r="F72" s="163"/>
      <c r="G72" s="163"/>
      <c r="H72" s="163"/>
      <c r="I72" s="163"/>
    </row>
    <row r="73" spans="2:9" ht="15" customHeight="1" x14ac:dyDescent="0.55000000000000004">
      <c r="C73" s="9" t="s">
        <v>54</v>
      </c>
      <c r="D73" s="9"/>
      <c r="E73" s="9"/>
      <c r="F73" s="9"/>
      <c r="G73" s="9"/>
      <c r="H73" s="9"/>
      <c r="I73" s="9"/>
    </row>
    <row r="74" spans="2:9" ht="15" customHeight="1" x14ac:dyDescent="0.55000000000000004">
      <c r="C74" s="9" t="s">
        <v>58</v>
      </c>
      <c r="D74" s="9"/>
      <c r="E74" s="9"/>
      <c r="F74" s="9"/>
      <c r="G74" s="9"/>
      <c r="H74" s="9"/>
      <c r="I74" s="9"/>
    </row>
    <row r="75" spans="2:9" ht="15" customHeight="1" x14ac:dyDescent="0.55000000000000004"/>
    <row r="76" spans="2:9" ht="15" customHeight="1" x14ac:dyDescent="0.55000000000000004">
      <c r="B76" s="1" t="s">
        <v>22</v>
      </c>
      <c r="C76" s="113" t="s">
        <v>23</v>
      </c>
      <c r="D76" s="113"/>
      <c r="E76" s="113"/>
      <c r="F76" s="113"/>
      <c r="G76" s="113"/>
    </row>
    <row r="77" spans="2:9" ht="12.5" thickBot="1" x14ac:dyDescent="0.6">
      <c r="C77" s="6"/>
      <c r="D77" s="6"/>
      <c r="E77" s="196" t="s">
        <v>24</v>
      </c>
      <c r="F77" s="196"/>
      <c r="G77" s="196"/>
      <c r="H77" s="196" t="s">
        <v>25</v>
      </c>
      <c r="I77" s="196"/>
    </row>
    <row r="78" spans="2:9" ht="15" customHeight="1" x14ac:dyDescent="0.55000000000000004">
      <c r="C78" s="149" t="s">
        <v>26</v>
      </c>
      <c r="D78" s="150"/>
      <c r="E78" s="197"/>
      <c r="F78" s="198"/>
      <c r="G78" s="199"/>
      <c r="H78" s="197"/>
      <c r="I78" s="200"/>
    </row>
    <row r="79" spans="2:9" ht="15" customHeight="1" thickBot="1" x14ac:dyDescent="0.6">
      <c r="C79" s="201" t="s">
        <v>27</v>
      </c>
      <c r="D79" s="202"/>
      <c r="E79" s="203"/>
      <c r="F79" s="204"/>
      <c r="G79" s="205"/>
      <c r="H79" s="204"/>
      <c r="I79" s="206"/>
    </row>
    <row r="80" spans="2:9" ht="15" customHeight="1" thickBot="1" x14ac:dyDescent="0.6">
      <c r="C80" s="210" t="s">
        <v>56</v>
      </c>
      <c r="D80" s="211"/>
      <c r="E80" s="153">
        <v>31</v>
      </c>
      <c r="F80" s="154"/>
      <c r="G80" s="154"/>
      <c r="H80" s="154"/>
      <c r="I80" s="155"/>
    </row>
    <row r="81" spans="2:9" ht="15" customHeight="1" x14ac:dyDescent="0.55000000000000004">
      <c r="C81" s="9" t="s">
        <v>78</v>
      </c>
      <c r="D81" s="9"/>
      <c r="E81" s="16"/>
      <c r="F81" s="16"/>
      <c r="G81" s="16"/>
      <c r="H81" s="16"/>
      <c r="I81" s="16"/>
    </row>
    <row r="82" spans="2:9" ht="15" customHeight="1" x14ac:dyDescent="0.55000000000000004"/>
    <row r="83" spans="2:9" ht="15" customHeight="1" thickBot="1" x14ac:dyDescent="0.6">
      <c r="B83" s="1" t="s">
        <v>28</v>
      </c>
      <c r="C83" s="113" t="s">
        <v>29</v>
      </c>
      <c r="D83" s="113"/>
      <c r="E83" s="113"/>
      <c r="F83" s="113"/>
      <c r="G83" s="113"/>
    </row>
    <row r="84" spans="2:9" ht="15" customHeight="1" x14ac:dyDescent="0.55000000000000004">
      <c r="C84" s="108" t="s">
        <v>30</v>
      </c>
      <c r="D84" s="4" t="s">
        <v>31</v>
      </c>
      <c r="E84" s="145">
        <f>(E6+E7)/E10</f>
        <v>0.16723500456590343</v>
      </c>
      <c r="F84" s="145"/>
      <c r="G84" s="145"/>
      <c r="H84" s="145"/>
      <c r="I84" s="146"/>
    </row>
    <row r="85" spans="2:9" ht="15" customHeight="1" thickBot="1" x14ac:dyDescent="0.6">
      <c r="C85" s="109"/>
      <c r="D85" s="5" t="s">
        <v>32</v>
      </c>
      <c r="E85" s="147">
        <f>(E8+E9)/E10</f>
        <v>0.83276499543409654</v>
      </c>
      <c r="F85" s="212"/>
      <c r="G85" s="212"/>
      <c r="H85" s="212"/>
      <c r="I85" s="213"/>
    </row>
    <row r="86" spans="2:9" ht="15" customHeight="1" x14ac:dyDescent="0.55000000000000004"/>
    <row r="87" spans="2:9" ht="15" customHeight="1" thickBot="1" x14ac:dyDescent="0.6">
      <c r="B87" s="1" t="s">
        <v>33</v>
      </c>
      <c r="C87" s="113" t="s">
        <v>34</v>
      </c>
      <c r="D87" s="113"/>
      <c r="E87" s="113"/>
      <c r="F87" s="113"/>
      <c r="G87" s="113"/>
      <c r="H87" s="113"/>
      <c r="I87" s="113"/>
    </row>
    <row r="88" spans="2:9" ht="70" customHeight="1" thickBot="1" x14ac:dyDescent="0.6">
      <c r="C88" s="3" t="s">
        <v>35</v>
      </c>
      <c r="D88" s="207"/>
      <c r="E88" s="208"/>
      <c r="F88" s="208"/>
      <c r="G88" s="208"/>
      <c r="H88" s="208"/>
      <c r="I88" s="209"/>
    </row>
  </sheetData>
  <mergeCells count="44">
    <mergeCell ref="C87:I87"/>
    <mergeCell ref="D88:I88"/>
    <mergeCell ref="C80:D80"/>
    <mergeCell ref="E80:I80"/>
    <mergeCell ref="C83:G83"/>
    <mergeCell ref="C84:C85"/>
    <mergeCell ref="E84:I84"/>
    <mergeCell ref="E85:I85"/>
    <mergeCell ref="C78:D78"/>
    <mergeCell ref="E78:G78"/>
    <mergeCell ref="H78:I78"/>
    <mergeCell ref="C79:D79"/>
    <mergeCell ref="E79:G79"/>
    <mergeCell ref="H79:I79"/>
    <mergeCell ref="C71:D71"/>
    <mergeCell ref="C72:D72"/>
    <mergeCell ref="F72:I72"/>
    <mergeCell ref="C76:G76"/>
    <mergeCell ref="E77:G77"/>
    <mergeCell ref="H77:I77"/>
    <mergeCell ref="C70:D70"/>
    <mergeCell ref="C10:D10"/>
    <mergeCell ref="C11:E12"/>
    <mergeCell ref="F11:I11"/>
    <mergeCell ref="C13:C56"/>
    <mergeCell ref="D13:D22"/>
    <mergeCell ref="D24:D33"/>
    <mergeCell ref="D35:D44"/>
    <mergeCell ref="D46:D55"/>
    <mergeCell ref="C57:C67"/>
    <mergeCell ref="D57:D66"/>
    <mergeCell ref="C68:D68"/>
    <mergeCell ref="C69:D69"/>
    <mergeCell ref="F69:I69"/>
    <mergeCell ref="A1:J1"/>
    <mergeCell ref="C2:G2"/>
    <mergeCell ref="C3:D3"/>
    <mergeCell ref="E3:I3"/>
    <mergeCell ref="C5:G5"/>
    <mergeCell ref="C6:C9"/>
    <mergeCell ref="F6:I6"/>
    <mergeCell ref="F7:I7"/>
    <mergeCell ref="F8:I8"/>
    <mergeCell ref="F9:I9"/>
  </mergeCells>
  <phoneticPr fontId="1"/>
  <pageMargins left="0.51181102362204722" right="0.11811023622047245" top="0.55118110236220474" bottom="0.19685039370078741" header="0.31496062992125984" footer="0.11811023622047245"/>
  <pageSetup paperSize="9" scale="55" orientation="portrait" r:id="rId1"/>
  <headerFooter scaleWithDoc="0" alignWithMargins="0">
    <oddHeader>&amp;R&amp;A</oddHeader>
  </headerFooter>
  <rowBreaks count="1" manualBreakCount="1">
    <brk id="56"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88"/>
  <sheetViews>
    <sheetView view="pageBreakPreview" zoomScaleNormal="100" zoomScaleSheetLayoutView="100" workbookViewId="0">
      <selection activeCell="E46" sqref="E46"/>
    </sheetView>
  </sheetViews>
  <sheetFormatPr defaultColWidth="9" defaultRowHeight="12" x14ac:dyDescent="0.55000000000000004"/>
  <cols>
    <col min="1" max="1" width="0.75" style="1" customWidth="1"/>
    <col min="2" max="2" width="3.08203125" style="1" bestFit="1" customWidth="1"/>
    <col min="3" max="3" width="10.58203125" style="1" customWidth="1"/>
    <col min="4" max="4" width="24.58203125" style="1" customWidth="1"/>
    <col min="5" max="6" width="10.58203125" style="1" customWidth="1"/>
    <col min="7" max="8" width="6.58203125" style="1" customWidth="1"/>
    <col min="9" max="9" width="38.25" style="1" bestFit="1" customWidth="1"/>
    <col min="10" max="10" width="0.83203125" style="1" customWidth="1"/>
    <col min="11" max="11" width="9" style="1" customWidth="1"/>
    <col min="12" max="16384" width="9" style="1"/>
  </cols>
  <sheetData>
    <row r="1" spans="1:10" ht="18.75" customHeight="1" x14ac:dyDescent="0.55000000000000004">
      <c r="A1" s="134" t="s">
        <v>36</v>
      </c>
      <c r="B1" s="134"/>
      <c r="C1" s="134"/>
      <c r="D1" s="134"/>
      <c r="E1" s="134"/>
      <c r="F1" s="134"/>
      <c r="G1" s="134"/>
      <c r="H1" s="134"/>
      <c r="I1" s="134"/>
      <c r="J1" s="134"/>
    </row>
    <row r="2" spans="1:10" ht="15" customHeight="1" thickBot="1" x14ac:dyDescent="0.6">
      <c r="B2" s="1" t="s">
        <v>3</v>
      </c>
      <c r="C2" s="113" t="s">
        <v>4</v>
      </c>
      <c r="D2" s="113"/>
      <c r="E2" s="113"/>
      <c r="F2" s="113"/>
      <c r="G2" s="113"/>
      <c r="H2" s="6"/>
    </row>
    <row r="3" spans="1:10" ht="19.5" customHeight="1" thickBot="1" x14ac:dyDescent="0.6">
      <c r="C3" s="165" t="s">
        <v>51</v>
      </c>
      <c r="D3" s="166"/>
      <c r="E3" s="167" t="s">
        <v>61</v>
      </c>
      <c r="F3" s="168"/>
      <c r="G3" s="168"/>
      <c r="H3" s="168"/>
      <c r="I3" s="169"/>
    </row>
    <row r="4" spans="1:10" ht="15" customHeight="1" x14ac:dyDescent="0.55000000000000004"/>
    <row r="5" spans="1:10" ht="15" customHeight="1" thickBot="1" x14ac:dyDescent="0.6">
      <c r="B5" s="1" t="s">
        <v>6</v>
      </c>
      <c r="C5" s="113" t="s">
        <v>7</v>
      </c>
      <c r="D5" s="113"/>
      <c r="E5" s="113"/>
      <c r="F5" s="113"/>
      <c r="G5" s="113"/>
    </row>
    <row r="6" spans="1:10" ht="15" customHeight="1" x14ac:dyDescent="0.55000000000000004">
      <c r="C6" s="160" t="s">
        <v>8</v>
      </c>
      <c r="D6" s="18" t="s">
        <v>9</v>
      </c>
      <c r="E6" s="60">
        <v>51373127</v>
      </c>
      <c r="F6" s="163"/>
      <c r="G6" s="163"/>
      <c r="H6" s="163"/>
      <c r="I6" s="163"/>
    </row>
    <row r="7" spans="1:10" ht="15" customHeight="1" x14ac:dyDescent="0.55000000000000004">
      <c r="C7" s="161"/>
      <c r="D7" s="17" t="s">
        <v>37</v>
      </c>
      <c r="E7" s="58">
        <v>17858129</v>
      </c>
      <c r="F7" s="163"/>
      <c r="G7" s="163"/>
      <c r="H7" s="163"/>
      <c r="I7" s="163"/>
    </row>
    <row r="8" spans="1:10" ht="15" customHeight="1" x14ac:dyDescent="0.55000000000000004">
      <c r="C8" s="161"/>
      <c r="D8" s="17" t="s">
        <v>11</v>
      </c>
      <c r="E8" s="58">
        <v>546748860.13999999</v>
      </c>
      <c r="F8" s="163"/>
      <c r="G8" s="163"/>
      <c r="H8" s="163"/>
      <c r="I8" s="163"/>
    </row>
    <row r="9" spans="1:10" ht="15" customHeight="1" x14ac:dyDescent="0.55000000000000004">
      <c r="C9" s="162"/>
      <c r="D9" s="43" t="s">
        <v>38</v>
      </c>
      <c r="E9" s="59">
        <v>0</v>
      </c>
      <c r="F9" s="163"/>
      <c r="G9" s="163"/>
      <c r="H9" s="163"/>
      <c r="I9" s="163"/>
    </row>
    <row r="10" spans="1:10" ht="15" customHeight="1" thickBot="1" x14ac:dyDescent="0.6">
      <c r="C10" s="172" t="s">
        <v>50</v>
      </c>
      <c r="D10" s="173"/>
      <c r="E10" s="45">
        <f>SUM(E6:E9)</f>
        <v>615980116.13999999</v>
      </c>
      <c r="F10" s="42"/>
      <c r="G10" s="42"/>
      <c r="H10" s="42"/>
      <c r="I10" s="42"/>
    </row>
    <row r="11" spans="1:10" ht="21" customHeight="1" x14ac:dyDescent="0.55000000000000004">
      <c r="C11" s="214" t="s">
        <v>13</v>
      </c>
      <c r="D11" s="215"/>
      <c r="E11" s="215"/>
      <c r="F11" s="178" t="s">
        <v>81</v>
      </c>
      <c r="G11" s="178"/>
      <c r="H11" s="178"/>
      <c r="I11" s="179"/>
    </row>
    <row r="12" spans="1:10" ht="22" customHeight="1" x14ac:dyDescent="0.55000000000000004">
      <c r="C12" s="176"/>
      <c r="D12" s="177"/>
      <c r="E12" s="177"/>
      <c r="F12" s="21" t="s">
        <v>39</v>
      </c>
      <c r="G12" s="21" t="s">
        <v>40</v>
      </c>
      <c r="H12" s="21" t="s">
        <v>41</v>
      </c>
      <c r="I12" s="27" t="s">
        <v>42</v>
      </c>
    </row>
    <row r="13" spans="1:10" ht="15" customHeight="1" x14ac:dyDescent="0.55000000000000004">
      <c r="C13" s="180" t="s">
        <v>43</v>
      </c>
      <c r="D13" s="182" t="s">
        <v>15</v>
      </c>
      <c r="E13" s="20"/>
      <c r="F13" s="93" t="s">
        <v>47</v>
      </c>
      <c r="G13" s="47">
        <v>50</v>
      </c>
      <c r="H13" s="48">
        <v>5000</v>
      </c>
      <c r="I13" s="49" t="s">
        <v>62</v>
      </c>
    </row>
    <row r="14" spans="1:10" x14ac:dyDescent="0.55000000000000004">
      <c r="C14" s="180"/>
      <c r="D14" s="183"/>
      <c r="E14" s="20"/>
      <c r="F14" s="93"/>
      <c r="G14" s="47"/>
      <c r="H14" s="48"/>
      <c r="I14" s="95"/>
    </row>
    <row r="15" spans="1:10" x14ac:dyDescent="0.55000000000000004">
      <c r="C15" s="180"/>
      <c r="D15" s="183"/>
      <c r="E15" s="20"/>
      <c r="F15" s="19"/>
      <c r="G15" s="22"/>
      <c r="H15" s="23"/>
      <c r="I15" s="44"/>
    </row>
    <row r="16" spans="1:10" ht="15" customHeight="1" x14ac:dyDescent="0.55000000000000004">
      <c r="C16" s="180"/>
      <c r="D16" s="183"/>
      <c r="E16" s="20"/>
      <c r="F16" s="19"/>
      <c r="G16" s="22"/>
      <c r="H16" s="23"/>
      <c r="I16" s="44"/>
    </row>
    <row r="17" spans="3:9" ht="15" customHeight="1" x14ac:dyDescent="0.55000000000000004">
      <c r="C17" s="180"/>
      <c r="D17" s="183"/>
      <c r="E17" s="20"/>
      <c r="F17" s="23"/>
      <c r="G17" s="24"/>
      <c r="H17" s="19"/>
      <c r="I17" s="44"/>
    </row>
    <row r="18" spans="3:9" ht="15" customHeight="1" x14ac:dyDescent="0.55000000000000004">
      <c r="C18" s="180"/>
      <c r="D18" s="183"/>
      <c r="E18" s="20"/>
      <c r="F18" s="23"/>
      <c r="G18" s="24"/>
      <c r="H18" s="19"/>
      <c r="I18" s="28"/>
    </row>
    <row r="19" spans="3:9" ht="15" customHeight="1" x14ac:dyDescent="0.55000000000000004">
      <c r="C19" s="180"/>
      <c r="D19" s="183"/>
      <c r="E19" s="20"/>
      <c r="F19" s="23"/>
      <c r="G19" s="24"/>
      <c r="H19" s="19"/>
      <c r="I19" s="28"/>
    </row>
    <row r="20" spans="3:9" ht="15" customHeight="1" x14ac:dyDescent="0.55000000000000004">
      <c r="C20" s="180"/>
      <c r="D20" s="183"/>
      <c r="E20" s="20"/>
      <c r="F20" s="23"/>
      <c r="G20" s="25"/>
      <c r="H20" s="19"/>
      <c r="I20" s="28"/>
    </row>
    <row r="21" spans="3:9" ht="15" customHeight="1" x14ac:dyDescent="0.55000000000000004">
      <c r="C21" s="180"/>
      <c r="D21" s="183"/>
      <c r="E21" s="20"/>
      <c r="F21" s="19"/>
      <c r="G21" s="22"/>
      <c r="H21" s="19"/>
      <c r="I21" s="28"/>
    </row>
    <row r="22" spans="3:9" ht="15" customHeight="1" thickBot="1" x14ac:dyDescent="0.6">
      <c r="C22" s="180"/>
      <c r="D22" s="184"/>
      <c r="E22" s="29"/>
      <c r="F22" s="26"/>
      <c r="G22" s="30"/>
      <c r="H22" s="26"/>
      <c r="I22" s="31"/>
    </row>
    <row r="23" spans="3:9" ht="15" customHeight="1" thickBot="1" x14ac:dyDescent="0.6">
      <c r="C23" s="181"/>
      <c r="D23" s="33" t="s">
        <v>45</v>
      </c>
      <c r="E23" s="54">
        <v>28495000</v>
      </c>
      <c r="F23" s="34"/>
      <c r="G23" s="35"/>
      <c r="H23" s="34"/>
      <c r="I23" s="36"/>
    </row>
    <row r="24" spans="3:9" ht="15" customHeight="1" x14ac:dyDescent="0.55000000000000004">
      <c r="C24" s="180"/>
      <c r="D24" s="185" t="s">
        <v>46</v>
      </c>
      <c r="E24" s="32"/>
      <c r="F24" s="94" t="s">
        <v>47</v>
      </c>
      <c r="G24" s="51">
        <v>50</v>
      </c>
      <c r="H24" s="52">
        <v>5000</v>
      </c>
      <c r="I24" s="53" t="s">
        <v>60</v>
      </c>
    </row>
    <row r="25" spans="3:9" ht="15" customHeight="1" x14ac:dyDescent="0.55000000000000004">
      <c r="C25" s="180"/>
      <c r="D25" s="183"/>
      <c r="E25" s="20"/>
      <c r="F25" s="19"/>
      <c r="G25" s="22"/>
      <c r="H25" s="23"/>
      <c r="I25" s="28"/>
    </row>
    <row r="26" spans="3:9" ht="15" customHeight="1" x14ac:dyDescent="0.55000000000000004">
      <c r="C26" s="180"/>
      <c r="D26" s="183"/>
      <c r="E26" s="20"/>
      <c r="F26" s="19"/>
      <c r="G26" s="22"/>
      <c r="H26" s="23"/>
      <c r="I26" s="28"/>
    </row>
    <row r="27" spans="3:9" ht="15" customHeight="1" x14ac:dyDescent="0.55000000000000004">
      <c r="C27" s="180"/>
      <c r="D27" s="183"/>
      <c r="E27" s="20"/>
      <c r="F27" s="19"/>
      <c r="G27" s="22"/>
      <c r="H27" s="23"/>
      <c r="I27" s="28"/>
    </row>
    <row r="28" spans="3:9" ht="15" customHeight="1" x14ac:dyDescent="0.55000000000000004">
      <c r="C28" s="180"/>
      <c r="D28" s="183"/>
      <c r="E28" s="20"/>
      <c r="F28" s="23"/>
      <c r="G28" s="24"/>
      <c r="H28" s="19"/>
      <c r="I28" s="28"/>
    </row>
    <row r="29" spans="3:9" ht="15" customHeight="1" x14ac:dyDescent="0.55000000000000004">
      <c r="C29" s="180"/>
      <c r="D29" s="183"/>
      <c r="E29" s="20"/>
      <c r="F29" s="23"/>
      <c r="G29" s="24"/>
      <c r="H29" s="19"/>
      <c r="I29" s="28"/>
    </row>
    <row r="30" spans="3:9" ht="15" customHeight="1" x14ac:dyDescent="0.55000000000000004">
      <c r="C30" s="180"/>
      <c r="D30" s="183"/>
      <c r="E30" s="20"/>
      <c r="F30" s="23"/>
      <c r="G30" s="24"/>
      <c r="H30" s="19"/>
      <c r="I30" s="28"/>
    </row>
    <row r="31" spans="3:9" ht="15" customHeight="1" x14ac:dyDescent="0.55000000000000004">
      <c r="C31" s="180"/>
      <c r="D31" s="183"/>
      <c r="E31" s="20"/>
      <c r="F31" s="23"/>
      <c r="G31" s="25"/>
      <c r="H31" s="19"/>
      <c r="I31" s="28"/>
    </row>
    <row r="32" spans="3:9" ht="15" customHeight="1" x14ac:dyDescent="0.55000000000000004">
      <c r="C32" s="180"/>
      <c r="D32" s="183"/>
      <c r="E32" s="20"/>
      <c r="F32" s="19"/>
      <c r="G32" s="22"/>
      <c r="H32" s="19"/>
      <c r="I32" s="28"/>
    </row>
    <row r="33" spans="3:9" ht="15" customHeight="1" thickBot="1" x14ac:dyDescent="0.6">
      <c r="C33" s="180"/>
      <c r="D33" s="184"/>
      <c r="E33" s="29"/>
      <c r="F33" s="26"/>
      <c r="G33" s="30"/>
      <c r="H33" s="26"/>
      <c r="I33" s="31"/>
    </row>
    <row r="34" spans="3:9" ht="15" customHeight="1" thickBot="1" x14ac:dyDescent="0.6">
      <c r="C34" s="181"/>
      <c r="D34" s="33" t="s">
        <v>45</v>
      </c>
      <c r="E34" s="54">
        <v>17601635</v>
      </c>
      <c r="F34" s="34"/>
      <c r="G34" s="35"/>
      <c r="H34" s="34"/>
      <c r="I34" s="36"/>
    </row>
    <row r="35" spans="3:9" ht="15" customHeight="1" x14ac:dyDescent="0.55000000000000004">
      <c r="C35" s="180"/>
      <c r="D35" s="186" t="s">
        <v>16</v>
      </c>
      <c r="E35" s="32"/>
      <c r="F35" s="94" t="s">
        <v>47</v>
      </c>
      <c r="G35" s="51">
        <v>50</v>
      </c>
      <c r="H35" s="52">
        <v>5000</v>
      </c>
      <c r="I35" s="53" t="s">
        <v>62</v>
      </c>
    </row>
    <row r="36" spans="3:9" ht="44" x14ac:dyDescent="0.55000000000000004">
      <c r="C36" s="180"/>
      <c r="D36" s="183"/>
      <c r="E36" s="20"/>
      <c r="F36" s="19"/>
      <c r="G36" s="22"/>
      <c r="H36" s="23"/>
      <c r="I36" s="96" t="s">
        <v>68</v>
      </c>
    </row>
    <row r="37" spans="3:9" ht="22" x14ac:dyDescent="0.55000000000000004">
      <c r="C37" s="180"/>
      <c r="D37" s="183"/>
      <c r="E37" s="20"/>
      <c r="F37" s="19"/>
      <c r="G37" s="22"/>
      <c r="H37" s="23"/>
      <c r="I37" s="76" t="s">
        <v>69</v>
      </c>
    </row>
    <row r="38" spans="3:9" x14ac:dyDescent="0.55000000000000004">
      <c r="C38" s="180"/>
      <c r="D38" s="183"/>
      <c r="E38" s="20"/>
      <c r="F38" s="19"/>
      <c r="G38" s="22"/>
      <c r="H38" s="23"/>
      <c r="I38" s="49" t="s">
        <v>70</v>
      </c>
    </row>
    <row r="39" spans="3:9" ht="15" customHeight="1" x14ac:dyDescent="0.55000000000000004">
      <c r="C39" s="180"/>
      <c r="D39" s="183"/>
      <c r="E39" s="20"/>
      <c r="F39" s="19"/>
      <c r="G39" s="24"/>
      <c r="H39" s="19"/>
      <c r="I39" s="28"/>
    </row>
    <row r="40" spans="3:9" ht="15" customHeight="1" x14ac:dyDescent="0.55000000000000004">
      <c r="C40" s="180"/>
      <c r="D40" s="183"/>
      <c r="E40" s="20"/>
      <c r="F40" s="19"/>
      <c r="G40" s="24"/>
      <c r="H40" s="19"/>
      <c r="I40" s="28"/>
    </row>
    <row r="41" spans="3:9" ht="15" customHeight="1" x14ac:dyDescent="0.55000000000000004">
      <c r="C41" s="180"/>
      <c r="D41" s="183"/>
      <c r="E41" s="20"/>
      <c r="F41" s="19"/>
      <c r="G41" s="24"/>
      <c r="H41" s="19"/>
      <c r="I41" s="28"/>
    </row>
    <row r="42" spans="3:9" ht="15" customHeight="1" x14ac:dyDescent="0.55000000000000004">
      <c r="C42" s="180"/>
      <c r="D42" s="183"/>
      <c r="E42" s="20"/>
      <c r="F42" s="19"/>
      <c r="G42" s="22"/>
      <c r="H42" s="19"/>
      <c r="I42" s="28"/>
    </row>
    <row r="43" spans="3:9" ht="15" customHeight="1" x14ac:dyDescent="0.55000000000000004">
      <c r="C43" s="180"/>
      <c r="D43" s="183"/>
      <c r="E43" s="20"/>
      <c r="F43" s="19"/>
      <c r="G43" s="22"/>
      <c r="H43" s="19"/>
      <c r="I43" s="28"/>
    </row>
    <row r="44" spans="3:9" ht="15" customHeight="1" thickBot="1" x14ac:dyDescent="0.6">
      <c r="C44" s="180"/>
      <c r="D44" s="184"/>
      <c r="E44" s="29"/>
      <c r="F44" s="26"/>
      <c r="G44" s="30"/>
      <c r="H44" s="26"/>
      <c r="I44" s="31"/>
    </row>
    <row r="45" spans="3:9" ht="15" customHeight="1" thickBot="1" x14ac:dyDescent="0.6">
      <c r="C45" s="181"/>
      <c r="D45" s="33" t="s">
        <v>45</v>
      </c>
      <c r="E45" s="54">
        <v>309905000</v>
      </c>
      <c r="F45" s="34"/>
      <c r="G45" s="35"/>
      <c r="H45" s="34"/>
      <c r="I45" s="36"/>
    </row>
    <row r="46" spans="3:9" ht="15" customHeight="1" x14ac:dyDescent="0.55000000000000004">
      <c r="C46" s="180"/>
      <c r="D46" s="186" t="s">
        <v>48</v>
      </c>
      <c r="E46" s="32"/>
      <c r="F46" s="94" t="s">
        <v>44</v>
      </c>
      <c r="G46" s="51" t="s">
        <v>44</v>
      </c>
      <c r="H46" s="52" t="s">
        <v>44</v>
      </c>
      <c r="I46" s="53" t="s">
        <v>44</v>
      </c>
    </row>
    <row r="47" spans="3:9" ht="15" customHeight="1" x14ac:dyDescent="0.55000000000000004">
      <c r="C47" s="180"/>
      <c r="D47" s="183"/>
      <c r="E47" s="20"/>
      <c r="F47" s="19"/>
      <c r="G47" s="22"/>
      <c r="H47" s="23"/>
      <c r="I47" s="28"/>
    </row>
    <row r="48" spans="3:9" ht="15" customHeight="1" x14ac:dyDescent="0.55000000000000004">
      <c r="C48" s="180"/>
      <c r="D48" s="183"/>
      <c r="E48" s="20"/>
      <c r="F48" s="19"/>
      <c r="G48" s="22"/>
      <c r="H48" s="23"/>
      <c r="I48" s="28"/>
    </row>
    <row r="49" spans="3:9" ht="15" customHeight="1" x14ac:dyDescent="0.55000000000000004">
      <c r="C49" s="180"/>
      <c r="D49" s="183"/>
      <c r="E49" s="20"/>
      <c r="F49" s="19"/>
      <c r="G49" s="22"/>
      <c r="H49" s="23"/>
      <c r="I49" s="28"/>
    </row>
    <row r="50" spans="3:9" ht="15" customHeight="1" x14ac:dyDescent="0.55000000000000004">
      <c r="C50" s="180"/>
      <c r="D50" s="183"/>
      <c r="E50" s="20"/>
      <c r="F50" s="19"/>
      <c r="G50" s="24"/>
      <c r="H50" s="19"/>
      <c r="I50" s="28"/>
    </row>
    <row r="51" spans="3:9" ht="15" customHeight="1" x14ac:dyDescent="0.55000000000000004">
      <c r="C51" s="180"/>
      <c r="D51" s="183"/>
      <c r="E51" s="20"/>
      <c r="F51" s="19"/>
      <c r="G51" s="24"/>
      <c r="H51" s="19"/>
      <c r="I51" s="28"/>
    </row>
    <row r="52" spans="3:9" ht="15" customHeight="1" x14ac:dyDescent="0.55000000000000004">
      <c r="C52" s="180"/>
      <c r="D52" s="183"/>
      <c r="E52" s="20"/>
      <c r="F52" s="19"/>
      <c r="G52" s="24"/>
      <c r="H52" s="19"/>
      <c r="I52" s="28"/>
    </row>
    <row r="53" spans="3:9" ht="15" customHeight="1" x14ac:dyDescent="0.55000000000000004">
      <c r="C53" s="180"/>
      <c r="D53" s="183"/>
      <c r="E53" s="20"/>
      <c r="F53" s="19"/>
      <c r="G53" s="22"/>
      <c r="H53" s="19"/>
      <c r="I53" s="28"/>
    </row>
    <row r="54" spans="3:9" ht="15" customHeight="1" x14ac:dyDescent="0.55000000000000004">
      <c r="C54" s="180"/>
      <c r="D54" s="183"/>
      <c r="E54" s="20"/>
      <c r="F54" s="19"/>
      <c r="G54" s="22"/>
      <c r="H54" s="19"/>
      <c r="I54" s="28"/>
    </row>
    <row r="55" spans="3:9" ht="15" customHeight="1" thickBot="1" x14ac:dyDescent="0.6">
      <c r="C55" s="180"/>
      <c r="D55" s="184"/>
      <c r="E55" s="29"/>
      <c r="F55" s="26"/>
      <c r="G55" s="30"/>
      <c r="H55" s="26"/>
      <c r="I55" s="31"/>
    </row>
    <row r="56" spans="3:9" ht="15" customHeight="1" thickBot="1" x14ac:dyDescent="0.6">
      <c r="C56" s="181"/>
      <c r="D56" s="33" t="s">
        <v>45</v>
      </c>
      <c r="E56" s="54">
        <v>0</v>
      </c>
      <c r="F56" s="34"/>
      <c r="G56" s="35"/>
      <c r="H56" s="34"/>
      <c r="I56" s="36"/>
    </row>
    <row r="57" spans="3:9" ht="15" customHeight="1" x14ac:dyDescent="0.55000000000000004">
      <c r="C57" s="187" t="s">
        <v>49</v>
      </c>
      <c r="D57" s="186" t="s">
        <v>18</v>
      </c>
      <c r="E57" s="32"/>
      <c r="F57" s="94">
        <v>1000</v>
      </c>
      <c r="G57" s="51" t="s">
        <v>44</v>
      </c>
      <c r="H57" s="52">
        <v>2000</v>
      </c>
      <c r="I57" s="53" t="s">
        <v>63</v>
      </c>
    </row>
    <row r="58" spans="3:9" ht="15" customHeight="1" x14ac:dyDescent="0.55000000000000004">
      <c r="C58" s="187"/>
      <c r="D58" s="183"/>
      <c r="E58" s="20"/>
      <c r="F58" s="19"/>
      <c r="G58" s="22"/>
      <c r="H58" s="23"/>
      <c r="I58" s="28"/>
    </row>
    <row r="59" spans="3:9" ht="15" customHeight="1" x14ac:dyDescent="0.55000000000000004">
      <c r="C59" s="187"/>
      <c r="D59" s="183"/>
      <c r="E59" s="20"/>
      <c r="F59" s="19"/>
      <c r="G59" s="22"/>
      <c r="H59" s="23"/>
      <c r="I59" s="28"/>
    </row>
    <row r="60" spans="3:9" ht="15" customHeight="1" x14ac:dyDescent="0.55000000000000004">
      <c r="C60" s="187"/>
      <c r="D60" s="183"/>
      <c r="E60" s="20"/>
      <c r="F60" s="19"/>
      <c r="G60" s="24"/>
      <c r="H60" s="19"/>
      <c r="I60" s="28"/>
    </row>
    <row r="61" spans="3:9" ht="15" customHeight="1" x14ac:dyDescent="0.55000000000000004">
      <c r="C61" s="187"/>
      <c r="D61" s="183"/>
      <c r="E61" s="20"/>
      <c r="F61" s="19"/>
      <c r="G61" s="22"/>
      <c r="H61" s="19"/>
      <c r="I61" s="28"/>
    </row>
    <row r="62" spans="3:9" ht="15" customHeight="1" x14ac:dyDescent="0.55000000000000004">
      <c r="C62" s="187"/>
      <c r="D62" s="183"/>
      <c r="E62" s="20"/>
      <c r="F62" s="19"/>
      <c r="G62" s="22"/>
      <c r="H62" s="19"/>
      <c r="I62" s="28"/>
    </row>
    <row r="63" spans="3:9" ht="15" customHeight="1" x14ac:dyDescent="0.55000000000000004">
      <c r="C63" s="187"/>
      <c r="D63" s="183"/>
      <c r="E63" s="20"/>
      <c r="F63" s="19"/>
      <c r="G63" s="22"/>
      <c r="H63" s="19"/>
      <c r="I63" s="28"/>
    </row>
    <row r="64" spans="3:9" ht="15" customHeight="1" x14ac:dyDescent="0.55000000000000004">
      <c r="C64" s="187"/>
      <c r="D64" s="183"/>
      <c r="E64" s="20"/>
      <c r="F64" s="19"/>
      <c r="G64" s="22"/>
      <c r="H64" s="19"/>
      <c r="I64" s="28"/>
    </row>
    <row r="65" spans="2:9" ht="15" customHeight="1" x14ac:dyDescent="0.55000000000000004">
      <c r="C65" s="187"/>
      <c r="D65" s="183"/>
      <c r="E65" s="20"/>
      <c r="F65" s="19"/>
      <c r="G65" s="22"/>
      <c r="H65" s="19"/>
      <c r="I65" s="28"/>
    </row>
    <row r="66" spans="2:9" ht="15" customHeight="1" thickBot="1" x14ac:dyDescent="0.6">
      <c r="C66" s="187"/>
      <c r="D66" s="184"/>
      <c r="E66" s="29"/>
      <c r="F66" s="26"/>
      <c r="G66" s="30"/>
      <c r="H66" s="26"/>
      <c r="I66" s="31"/>
    </row>
    <row r="67" spans="2:9" ht="15" customHeight="1" thickBot="1" x14ac:dyDescent="0.6">
      <c r="C67" s="188"/>
      <c r="D67" s="33" t="s">
        <v>45</v>
      </c>
      <c r="E67" s="54">
        <v>110442000</v>
      </c>
      <c r="F67" s="34"/>
      <c r="G67" s="35"/>
      <c r="H67" s="41"/>
      <c r="I67" s="36"/>
    </row>
    <row r="68" spans="2:9" ht="15" customHeight="1" thickBot="1" x14ac:dyDescent="0.6">
      <c r="C68" s="189" t="s">
        <v>50</v>
      </c>
      <c r="D68" s="190"/>
      <c r="E68" s="57">
        <f>E23+E34+E45+E56+E67</f>
        <v>466443635</v>
      </c>
      <c r="F68" s="37"/>
      <c r="G68" s="38"/>
      <c r="H68" s="39"/>
      <c r="I68" s="40"/>
    </row>
    <row r="69" spans="2:9" ht="15" customHeight="1" x14ac:dyDescent="0.55000000000000004">
      <c r="C69" s="191" t="s">
        <v>52</v>
      </c>
      <c r="D69" s="192"/>
      <c r="E69" s="61">
        <v>41282</v>
      </c>
      <c r="F69" s="193"/>
      <c r="G69" s="193"/>
      <c r="H69" s="193"/>
      <c r="I69" s="193"/>
    </row>
    <row r="70" spans="2:9" ht="15" customHeight="1" thickBot="1" x14ac:dyDescent="0.6">
      <c r="C70" s="170" t="s">
        <v>53</v>
      </c>
      <c r="D70" s="171"/>
      <c r="E70" s="62">
        <v>5751</v>
      </c>
      <c r="F70" s="14"/>
      <c r="G70" s="14"/>
      <c r="H70" s="14"/>
      <c r="I70" s="14"/>
    </row>
    <row r="71" spans="2:9" ht="15" customHeight="1" x14ac:dyDescent="0.55000000000000004">
      <c r="C71" s="194" t="s">
        <v>20</v>
      </c>
      <c r="D71" s="195"/>
      <c r="E71" s="55">
        <f>(E6+E8)/E69</f>
        <v>14488.68725207112</v>
      </c>
      <c r="F71" s="14"/>
      <c r="G71" s="14"/>
      <c r="H71" s="14"/>
      <c r="I71" s="14"/>
    </row>
    <row r="72" spans="2:9" ht="15" customHeight="1" thickBot="1" x14ac:dyDescent="0.6">
      <c r="C72" s="170" t="s">
        <v>21</v>
      </c>
      <c r="D72" s="171"/>
      <c r="E72" s="56">
        <f>(E7+E9)/E70</f>
        <v>3105.2215266910102</v>
      </c>
      <c r="F72" s="163"/>
      <c r="G72" s="163"/>
      <c r="H72" s="163"/>
      <c r="I72" s="163"/>
    </row>
    <row r="73" spans="2:9" ht="15" customHeight="1" x14ac:dyDescent="0.55000000000000004">
      <c r="C73" s="9" t="s">
        <v>54</v>
      </c>
      <c r="D73" s="9"/>
      <c r="E73" s="9"/>
      <c r="F73" s="9"/>
      <c r="G73" s="9"/>
      <c r="H73" s="9"/>
      <c r="I73" s="9"/>
    </row>
    <row r="74" spans="2:9" ht="15" customHeight="1" x14ac:dyDescent="0.55000000000000004">
      <c r="C74" s="9" t="s">
        <v>58</v>
      </c>
      <c r="D74" s="9"/>
      <c r="E74" s="9"/>
      <c r="F74" s="9"/>
      <c r="G74" s="9"/>
      <c r="H74" s="9"/>
      <c r="I74" s="9"/>
    </row>
    <row r="75" spans="2:9" ht="15" customHeight="1" x14ac:dyDescent="0.55000000000000004"/>
    <row r="76" spans="2:9" ht="15" customHeight="1" x14ac:dyDescent="0.55000000000000004">
      <c r="B76" s="1" t="s">
        <v>22</v>
      </c>
      <c r="C76" s="113" t="s">
        <v>23</v>
      </c>
      <c r="D76" s="113"/>
      <c r="E76" s="113"/>
      <c r="F76" s="113"/>
      <c r="G76" s="113"/>
    </row>
    <row r="77" spans="2:9" ht="12.5" thickBot="1" x14ac:dyDescent="0.6">
      <c r="C77" s="6"/>
      <c r="D77" s="6"/>
      <c r="E77" s="196" t="s">
        <v>24</v>
      </c>
      <c r="F77" s="196"/>
      <c r="G77" s="196"/>
      <c r="H77" s="196" t="s">
        <v>25</v>
      </c>
      <c r="I77" s="196"/>
    </row>
    <row r="78" spans="2:9" ht="15" customHeight="1" x14ac:dyDescent="0.55000000000000004">
      <c r="C78" s="149" t="s">
        <v>26</v>
      </c>
      <c r="D78" s="150"/>
      <c r="E78" s="197"/>
      <c r="F78" s="198"/>
      <c r="G78" s="199"/>
      <c r="H78" s="197"/>
      <c r="I78" s="200"/>
    </row>
    <row r="79" spans="2:9" ht="15" customHeight="1" thickBot="1" x14ac:dyDescent="0.6">
      <c r="C79" s="201" t="s">
        <v>27</v>
      </c>
      <c r="D79" s="202"/>
      <c r="E79" s="203"/>
      <c r="F79" s="204"/>
      <c r="G79" s="205"/>
      <c r="H79" s="204"/>
      <c r="I79" s="206"/>
    </row>
    <row r="80" spans="2:9" ht="15" customHeight="1" thickBot="1" x14ac:dyDescent="0.6">
      <c r="C80" s="210" t="s">
        <v>56</v>
      </c>
      <c r="D80" s="211"/>
      <c r="E80" s="153">
        <v>31</v>
      </c>
      <c r="F80" s="154"/>
      <c r="G80" s="154"/>
      <c r="H80" s="154"/>
      <c r="I80" s="155"/>
    </row>
    <row r="81" spans="2:9" ht="15" customHeight="1" x14ac:dyDescent="0.55000000000000004">
      <c r="C81" s="9" t="s">
        <v>78</v>
      </c>
      <c r="D81" s="9"/>
      <c r="E81" s="16"/>
      <c r="F81" s="16"/>
      <c r="G81" s="16"/>
      <c r="H81" s="16"/>
      <c r="I81" s="16"/>
    </row>
    <row r="82" spans="2:9" ht="15" customHeight="1" x14ac:dyDescent="0.55000000000000004"/>
    <row r="83" spans="2:9" ht="15" customHeight="1" thickBot="1" x14ac:dyDescent="0.6">
      <c r="B83" s="1" t="s">
        <v>28</v>
      </c>
      <c r="C83" s="113" t="s">
        <v>29</v>
      </c>
      <c r="D83" s="113"/>
      <c r="E83" s="113"/>
      <c r="F83" s="113"/>
      <c r="G83" s="113"/>
    </row>
    <row r="84" spans="2:9" ht="15" customHeight="1" x14ac:dyDescent="0.55000000000000004">
      <c r="C84" s="108" t="s">
        <v>30</v>
      </c>
      <c r="D84" s="4" t="s">
        <v>31</v>
      </c>
      <c r="E84" s="145">
        <f>(E6+E7)/E10</f>
        <v>0.11239203049902526</v>
      </c>
      <c r="F84" s="145"/>
      <c r="G84" s="145"/>
      <c r="H84" s="145"/>
      <c r="I84" s="146"/>
    </row>
    <row r="85" spans="2:9" ht="15" customHeight="1" thickBot="1" x14ac:dyDescent="0.6">
      <c r="C85" s="109"/>
      <c r="D85" s="5" t="s">
        <v>32</v>
      </c>
      <c r="E85" s="147">
        <f>(E8+E9)/E10</f>
        <v>0.88760796950097476</v>
      </c>
      <c r="F85" s="212"/>
      <c r="G85" s="212"/>
      <c r="H85" s="212"/>
      <c r="I85" s="213"/>
    </row>
    <row r="86" spans="2:9" ht="15" customHeight="1" x14ac:dyDescent="0.55000000000000004"/>
    <row r="87" spans="2:9" ht="15" customHeight="1" thickBot="1" x14ac:dyDescent="0.6">
      <c r="B87" s="1" t="s">
        <v>33</v>
      </c>
      <c r="C87" s="113" t="s">
        <v>34</v>
      </c>
      <c r="D87" s="113"/>
      <c r="E87" s="113"/>
      <c r="F87" s="113"/>
      <c r="G87" s="113"/>
      <c r="H87" s="113"/>
      <c r="I87" s="113"/>
    </row>
    <row r="88" spans="2:9" ht="70" customHeight="1" thickBot="1" x14ac:dyDescent="0.6">
      <c r="C88" s="3" t="s">
        <v>35</v>
      </c>
      <c r="D88" s="207"/>
      <c r="E88" s="208"/>
      <c r="F88" s="208"/>
      <c r="G88" s="208"/>
      <c r="H88" s="208"/>
      <c r="I88" s="209"/>
    </row>
  </sheetData>
  <mergeCells count="44">
    <mergeCell ref="C87:I87"/>
    <mergeCell ref="D88:I88"/>
    <mergeCell ref="C80:D80"/>
    <mergeCell ref="E80:I80"/>
    <mergeCell ref="C83:G83"/>
    <mergeCell ref="C84:C85"/>
    <mergeCell ref="E84:I84"/>
    <mergeCell ref="E85:I85"/>
    <mergeCell ref="C78:D78"/>
    <mergeCell ref="E78:G78"/>
    <mergeCell ref="H78:I78"/>
    <mergeCell ref="C79:D79"/>
    <mergeCell ref="E79:G79"/>
    <mergeCell ref="H79:I79"/>
    <mergeCell ref="C71:D71"/>
    <mergeCell ref="C72:D72"/>
    <mergeCell ref="F72:I72"/>
    <mergeCell ref="C76:G76"/>
    <mergeCell ref="E77:G77"/>
    <mergeCell ref="H77:I77"/>
    <mergeCell ref="C70:D70"/>
    <mergeCell ref="C10:D10"/>
    <mergeCell ref="C11:E12"/>
    <mergeCell ref="F11:I11"/>
    <mergeCell ref="C13:C56"/>
    <mergeCell ref="D13:D22"/>
    <mergeCell ref="D24:D33"/>
    <mergeCell ref="D35:D44"/>
    <mergeCell ref="D46:D55"/>
    <mergeCell ref="C57:C67"/>
    <mergeCell ref="D57:D66"/>
    <mergeCell ref="C68:D68"/>
    <mergeCell ref="C69:D69"/>
    <mergeCell ref="F69:I69"/>
    <mergeCell ref="A1:J1"/>
    <mergeCell ref="C2:G2"/>
    <mergeCell ref="C3:D3"/>
    <mergeCell ref="E3:I3"/>
    <mergeCell ref="C5:G5"/>
    <mergeCell ref="C6:C9"/>
    <mergeCell ref="F6:I6"/>
    <mergeCell ref="F7:I7"/>
    <mergeCell ref="F8:I8"/>
    <mergeCell ref="F9:I9"/>
  </mergeCells>
  <phoneticPr fontId="1"/>
  <pageMargins left="0.51181102362204722" right="0.11811023622047245" top="0.55118110236220474" bottom="0.19685039370078741" header="0.31496062992125984" footer="0.11811023622047245"/>
  <pageSetup paperSize="9" scale="53" orientation="portrait" r:id="rId1"/>
  <headerFooter scaleWithDoc="0" alignWithMargins="0">
    <oddHeader>&amp;R&amp;A</oddHeader>
  </headerFooter>
  <rowBreaks count="1" manualBreakCount="1">
    <brk id="56"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88"/>
  <sheetViews>
    <sheetView view="pageBreakPreview" zoomScaleNormal="100" zoomScaleSheetLayoutView="100" workbookViewId="0">
      <selection activeCell="E46" sqref="E46"/>
    </sheetView>
  </sheetViews>
  <sheetFormatPr defaultColWidth="9" defaultRowHeight="12" x14ac:dyDescent="0.55000000000000004"/>
  <cols>
    <col min="1" max="1" width="0.75" style="1" customWidth="1"/>
    <col min="2" max="2" width="3.08203125" style="1" bestFit="1" customWidth="1"/>
    <col min="3" max="3" width="10.58203125" style="1" customWidth="1"/>
    <col min="4" max="4" width="24.58203125" style="1" customWidth="1"/>
    <col min="5" max="6" width="10.58203125" style="1" customWidth="1"/>
    <col min="7" max="8" width="6.58203125" style="1" customWidth="1"/>
    <col min="9" max="9" width="38.25" style="1" bestFit="1" customWidth="1"/>
    <col min="10" max="10" width="0.83203125" style="1" customWidth="1"/>
    <col min="11" max="11" width="9" style="1" customWidth="1"/>
    <col min="12" max="16384" width="9" style="1"/>
  </cols>
  <sheetData>
    <row r="1" spans="1:10" ht="18.75" customHeight="1" x14ac:dyDescent="0.55000000000000004">
      <c r="A1" s="134" t="s">
        <v>36</v>
      </c>
      <c r="B1" s="134"/>
      <c r="C1" s="134"/>
      <c r="D1" s="134"/>
      <c r="E1" s="134"/>
      <c r="F1" s="134"/>
      <c r="G1" s="134"/>
      <c r="H1" s="134"/>
      <c r="I1" s="134"/>
      <c r="J1" s="134"/>
    </row>
    <row r="2" spans="1:10" ht="15" customHeight="1" thickBot="1" x14ac:dyDescent="0.6">
      <c r="B2" s="1" t="s">
        <v>3</v>
      </c>
      <c r="C2" s="113" t="s">
        <v>4</v>
      </c>
      <c r="D2" s="113"/>
      <c r="E2" s="113"/>
      <c r="F2" s="113"/>
      <c r="G2" s="113"/>
      <c r="H2" s="6"/>
    </row>
    <row r="3" spans="1:10" ht="19.5" customHeight="1" thickBot="1" x14ac:dyDescent="0.6">
      <c r="C3" s="165" t="s">
        <v>51</v>
      </c>
      <c r="D3" s="166"/>
      <c r="E3" s="167" t="s">
        <v>61</v>
      </c>
      <c r="F3" s="168"/>
      <c r="G3" s="168"/>
      <c r="H3" s="168"/>
      <c r="I3" s="169"/>
    </row>
    <row r="4" spans="1:10" ht="15" customHeight="1" x14ac:dyDescent="0.55000000000000004"/>
    <row r="5" spans="1:10" ht="15" customHeight="1" thickBot="1" x14ac:dyDescent="0.6">
      <c r="B5" s="1" t="s">
        <v>6</v>
      </c>
      <c r="C5" s="113" t="s">
        <v>7</v>
      </c>
      <c r="D5" s="113"/>
      <c r="E5" s="113"/>
      <c r="F5" s="113"/>
      <c r="G5" s="113"/>
    </row>
    <row r="6" spans="1:10" ht="15" customHeight="1" x14ac:dyDescent="0.55000000000000004">
      <c r="C6" s="160" t="s">
        <v>8</v>
      </c>
      <c r="D6" s="18" t="s">
        <v>9</v>
      </c>
      <c r="E6" s="60">
        <v>21187514</v>
      </c>
      <c r="F6" s="163"/>
      <c r="G6" s="163"/>
      <c r="H6" s="163"/>
      <c r="I6" s="163"/>
    </row>
    <row r="7" spans="1:10" ht="15" customHeight="1" x14ac:dyDescent="0.55000000000000004">
      <c r="C7" s="161"/>
      <c r="D7" s="17" t="s">
        <v>37</v>
      </c>
      <c r="E7" s="58">
        <v>5713328</v>
      </c>
      <c r="F7" s="163"/>
      <c r="G7" s="163"/>
      <c r="H7" s="163"/>
      <c r="I7" s="163"/>
    </row>
    <row r="8" spans="1:10" ht="15" customHeight="1" x14ac:dyDescent="0.55000000000000004">
      <c r="C8" s="161"/>
      <c r="D8" s="17" t="s">
        <v>11</v>
      </c>
      <c r="E8" s="58">
        <v>253003714</v>
      </c>
      <c r="F8" s="163"/>
      <c r="G8" s="163"/>
      <c r="H8" s="163"/>
      <c r="I8" s="163"/>
    </row>
    <row r="9" spans="1:10" ht="15" customHeight="1" x14ac:dyDescent="0.55000000000000004">
      <c r="C9" s="162"/>
      <c r="D9" s="43" t="s">
        <v>38</v>
      </c>
      <c r="E9" s="59">
        <v>2211092</v>
      </c>
      <c r="F9" s="163"/>
      <c r="G9" s="163"/>
      <c r="H9" s="163"/>
      <c r="I9" s="163"/>
    </row>
    <row r="10" spans="1:10" ht="15" customHeight="1" thickBot="1" x14ac:dyDescent="0.6">
      <c r="C10" s="172" t="s">
        <v>50</v>
      </c>
      <c r="D10" s="173"/>
      <c r="E10" s="45">
        <f>SUM(E6:E9)</f>
        <v>282115648</v>
      </c>
      <c r="F10" s="42"/>
      <c r="G10" s="42"/>
      <c r="H10" s="42"/>
      <c r="I10" s="42"/>
    </row>
    <row r="11" spans="1:10" ht="21" customHeight="1" x14ac:dyDescent="0.55000000000000004">
      <c r="C11" s="214" t="s">
        <v>13</v>
      </c>
      <c r="D11" s="215"/>
      <c r="E11" s="215"/>
      <c r="F11" s="178" t="s">
        <v>81</v>
      </c>
      <c r="G11" s="178"/>
      <c r="H11" s="178"/>
      <c r="I11" s="179"/>
    </row>
    <row r="12" spans="1:10" ht="22" customHeight="1" x14ac:dyDescent="0.55000000000000004">
      <c r="C12" s="176"/>
      <c r="D12" s="177"/>
      <c r="E12" s="177"/>
      <c r="F12" s="21" t="s">
        <v>39</v>
      </c>
      <c r="G12" s="21" t="s">
        <v>40</v>
      </c>
      <c r="H12" s="21" t="s">
        <v>41</v>
      </c>
      <c r="I12" s="27" t="s">
        <v>42</v>
      </c>
    </row>
    <row r="13" spans="1:10" ht="15" customHeight="1" x14ac:dyDescent="0.55000000000000004">
      <c r="C13" s="180" t="s">
        <v>43</v>
      </c>
      <c r="D13" s="182" t="s">
        <v>15</v>
      </c>
      <c r="E13" s="20"/>
      <c r="F13" s="93" t="s">
        <v>47</v>
      </c>
      <c r="G13" s="47">
        <v>50</v>
      </c>
      <c r="H13" s="48">
        <v>5000</v>
      </c>
      <c r="I13" s="49" t="s">
        <v>62</v>
      </c>
    </row>
    <row r="14" spans="1:10" x14ac:dyDescent="0.55000000000000004">
      <c r="C14" s="180"/>
      <c r="D14" s="183"/>
      <c r="E14" s="20"/>
      <c r="F14" s="93"/>
      <c r="G14" s="47"/>
      <c r="H14" s="48"/>
      <c r="I14" s="28"/>
    </row>
    <row r="15" spans="1:10" x14ac:dyDescent="0.55000000000000004">
      <c r="C15" s="180"/>
      <c r="D15" s="183"/>
      <c r="E15" s="20"/>
      <c r="F15" s="19"/>
      <c r="G15" s="22"/>
      <c r="H15" s="23"/>
      <c r="I15" s="28"/>
    </row>
    <row r="16" spans="1:10" ht="15" customHeight="1" x14ac:dyDescent="0.55000000000000004">
      <c r="C16" s="180"/>
      <c r="D16" s="183"/>
      <c r="E16" s="20"/>
      <c r="F16" s="19"/>
      <c r="G16" s="22"/>
      <c r="H16" s="23"/>
      <c r="I16" s="28"/>
    </row>
    <row r="17" spans="3:9" ht="15" customHeight="1" x14ac:dyDescent="0.55000000000000004">
      <c r="C17" s="180"/>
      <c r="D17" s="183"/>
      <c r="E17" s="20"/>
      <c r="F17" s="23"/>
      <c r="G17" s="24"/>
      <c r="H17" s="19"/>
      <c r="I17" s="28"/>
    </row>
    <row r="18" spans="3:9" ht="15" customHeight="1" x14ac:dyDescent="0.55000000000000004">
      <c r="C18" s="180"/>
      <c r="D18" s="183"/>
      <c r="E18" s="20"/>
      <c r="F18" s="23"/>
      <c r="G18" s="24"/>
      <c r="H18" s="19"/>
      <c r="I18" s="28"/>
    </row>
    <row r="19" spans="3:9" ht="15" customHeight="1" x14ac:dyDescent="0.55000000000000004">
      <c r="C19" s="180"/>
      <c r="D19" s="183"/>
      <c r="E19" s="20"/>
      <c r="F19" s="23"/>
      <c r="G19" s="24"/>
      <c r="H19" s="19"/>
      <c r="I19" s="28"/>
    </row>
    <row r="20" spans="3:9" ht="15" customHeight="1" x14ac:dyDescent="0.55000000000000004">
      <c r="C20" s="180"/>
      <c r="D20" s="183"/>
      <c r="E20" s="20"/>
      <c r="F20" s="23"/>
      <c r="G20" s="25"/>
      <c r="H20" s="19"/>
      <c r="I20" s="28"/>
    </row>
    <row r="21" spans="3:9" ht="15" customHeight="1" x14ac:dyDescent="0.55000000000000004">
      <c r="C21" s="180"/>
      <c r="D21" s="183"/>
      <c r="E21" s="20"/>
      <c r="F21" s="19"/>
      <c r="G21" s="22"/>
      <c r="H21" s="19"/>
      <c r="I21" s="28"/>
    </row>
    <row r="22" spans="3:9" ht="15" customHeight="1" thickBot="1" x14ac:dyDescent="0.6">
      <c r="C22" s="180"/>
      <c r="D22" s="184"/>
      <c r="E22" s="29"/>
      <c r="F22" s="26"/>
      <c r="G22" s="30"/>
      <c r="H22" s="26"/>
      <c r="I22" s="31"/>
    </row>
    <row r="23" spans="3:9" ht="15" customHeight="1" thickBot="1" x14ac:dyDescent="0.6">
      <c r="C23" s="181"/>
      <c r="D23" s="33" t="s">
        <v>45</v>
      </c>
      <c r="E23" s="54">
        <v>10120000</v>
      </c>
      <c r="F23" s="34"/>
      <c r="G23" s="35"/>
      <c r="H23" s="34"/>
      <c r="I23" s="36"/>
    </row>
    <row r="24" spans="3:9" ht="15" customHeight="1" x14ac:dyDescent="0.55000000000000004">
      <c r="C24" s="180"/>
      <c r="D24" s="185" t="s">
        <v>46</v>
      </c>
      <c r="E24" s="32"/>
      <c r="F24" s="94" t="s">
        <v>47</v>
      </c>
      <c r="G24" s="51">
        <v>50</v>
      </c>
      <c r="H24" s="52">
        <v>5000</v>
      </c>
      <c r="I24" s="53" t="s">
        <v>60</v>
      </c>
    </row>
    <row r="25" spans="3:9" ht="15" customHeight="1" x14ac:dyDescent="0.55000000000000004">
      <c r="C25" s="180"/>
      <c r="D25" s="183"/>
      <c r="E25" s="20"/>
      <c r="F25" s="19"/>
      <c r="G25" s="22"/>
      <c r="H25" s="23"/>
      <c r="I25" s="28"/>
    </row>
    <row r="26" spans="3:9" ht="15" customHeight="1" x14ac:dyDescent="0.55000000000000004">
      <c r="C26" s="180"/>
      <c r="D26" s="183"/>
      <c r="E26" s="20"/>
      <c r="F26" s="19"/>
      <c r="G26" s="22"/>
      <c r="H26" s="23"/>
      <c r="I26" s="28"/>
    </row>
    <row r="27" spans="3:9" ht="15" customHeight="1" x14ac:dyDescent="0.55000000000000004">
      <c r="C27" s="180"/>
      <c r="D27" s="183"/>
      <c r="E27" s="20"/>
      <c r="F27" s="19"/>
      <c r="G27" s="22"/>
      <c r="H27" s="23"/>
      <c r="I27" s="28"/>
    </row>
    <row r="28" spans="3:9" ht="15" customHeight="1" x14ac:dyDescent="0.55000000000000004">
      <c r="C28" s="180"/>
      <c r="D28" s="183"/>
      <c r="E28" s="20"/>
      <c r="F28" s="23"/>
      <c r="G28" s="24"/>
      <c r="H28" s="19"/>
      <c r="I28" s="28"/>
    </row>
    <row r="29" spans="3:9" ht="15" customHeight="1" x14ac:dyDescent="0.55000000000000004">
      <c r="C29" s="180"/>
      <c r="D29" s="183"/>
      <c r="E29" s="20"/>
      <c r="F29" s="23"/>
      <c r="G29" s="24"/>
      <c r="H29" s="19"/>
      <c r="I29" s="28"/>
    </row>
    <row r="30" spans="3:9" ht="15" customHeight="1" x14ac:dyDescent="0.55000000000000004">
      <c r="C30" s="180"/>
      <c r="D30" s="183"/>
      <c r="E30" s="20"/>
      <c r="F30" s="23"/>
      <c r="G30" s="24"/>
      <c r="H30" s="19"/>
      <c r="I30" s="28"/>
    </row>
    <row r="31" spans="3:9" ht="15" customHeight="1" x14ac:dyDescent="0.55000000000000004">
      <c r="C31" s="180"/>
      <c r="D31" s="183"/>
      <c r="E31" s="20"/>
      <c r="F31" s="23"/>
      <c r="G31" s="25"/>
      <c r="H31" s="19"/>
      <c r="I31" s="28"/>
    </row>
    <row r="32" spans="3:9" ht="15" customHeight="1" x14ac:dyDescent="0.55000000000000004">
      <c r="C32" s="180"/>
      <c r="D32" s="183"/>
      <c r="E32" s="20"/>
      <c r="F32" s="19"/>
      <c r="G32" s="22"/>
      <c r="H32" s="19"/>
      <c r="I32" s="28"/>
    </row>
    <row r="33" spans="3:11" ht="15" customHeight="1" thickBot="1" x14ac:dyDescent="0.6">
      <c r="C33" s="180"/>
      <c r="D33" s="184"/>
      <c r="E33" s="29"/>
      <c r="F33" s="26"/>
      <c r="G33" s="30"/>
      <c r="H33" s="26"/>
      <c r="I33" s="31"/>
    </row>
    <row r="34" spans="3:11" ht="15" customHeight="1" thickBot="1" x14ac:dyDescent="0.6">
      <c r="C34" s="181"/>
      <c r="D34" s="33" t="s">
        <v>45</v>
      </c>
      <c r="E34" s="54">
        <v>5442165</v>
      </c>
      <c r="F34" s="34"/>
      <c r="G34" s="35"/>
      <c r="H34" s="34"/>
      <c r="I34" s="36"/>
    </row>
    <row r="35" spans="3:11" ht="15" customHeight="1" x14ac:dyDescent="0.55000000000000004">
      <c r="C35" s="180"/>
      <c r="D35" s="186" t="s">
        <v>16</v>
      </c>
      <c r="E35" s="32"/>
      <c r="F35" s="94" t="s">
        <v>47</v>
      </c>
      <c r="G35" s="51">
        <v>50</v>
      </c>
      <c r="H35" s="52">
        <v>5000</v>
      </c>
      <c r="I35" s="53" t="s">
        <v>62</v>
      </c>
    </row>
    <row r="36" spans="3:11" ht="44" x14ac:dyDescent="0.55000000000000004">
      <c r="C36" s="180"/>
      <c r="D36" s="183"/>
      <c r="E36" s="20"/>
      <c r="F36" s="19"/>
      <c r="G36" s="22"/>
      <c r="H36" s="23"/>
      <c r="I36" s="96" t="s">
        <v>68</v>
      </c>
    </row>
    <row r="37" spans="3:11" ht="22" x14ac:dyDescent="0.55000000000000004">
      <c r="C37" s="180"/>
      <c r="D37" s="183"/>
      <c r="E37" s="20"/>
      <c r="F37" s="19"/>
      <c r="G37" s="22"/>
      <c r="H37" s="23"/>
      <c r="I37" s="76" t="s">
        <v>69</v>
      </c>
    </row>
    <row r="38" spans="3:11" x14ac:dyDescent="0.55000000000000004">
      <c r="C38" s="180"/>
      <c r="D38" s="183"/>
      <c r="E38" s="20"/>
      <c r="F38" s="19"/>
      <c r="G38" s="22"/>
      <c r="H38" s="23"/>
      <c r="I38" s="49" t="s">
        <v>70</v>
      </c>
    </row>
    <row r="39" spans="3:11" ht="15" customHeight="1" x14ac:dyDescent="0.55000000000000004">
      <c r="C39" s="180"/>
      <c r="D39" s="183"/>
      <c r="E39" s="20"/>
      <c r="F39" s="19"/>
      <c r="G39" s="24"/>
      <c r="H39" s="19"/>
      <c r="I39" s="28"/>
    </row>
    <row r="40" spans="3:11" ht="15" customHeight="1" x14ac:dyDescent="0.55000000000000004">
      <c r="C40" s="180"/>
      <c r="D40" s="183"/>
      <c r="E40" s="20"/>
      <c r="F40" s="19"/>
      <c r="G40" s="24"/>
      <c r="H40" s="19"/>
      <c r="I40" s="28"/>
    </row>
    <row r="41" spans="3:11" ht="15" customHeight="1" x14ac:dyDescent="0.55000000000000004">
      <c r="C41" s="180"/>
      <c r="D41" s="183"/>
      <c r="E41" s="20"/>
      <c r="F41" s="19"/>
      <c r="G41" s="24"/>
      <c r="H41" s="19"/>
      <c r="I41" s="28"/>
    </row>
    <row r="42" spans="3:11" ht="15" customHeight="1" x14ac:dyDescent="0.55000000000000004">
      <c r="C42" s="180"/>
      <c r="D42" s="183"/>
      <c r="E42" s="20"/>
      <c r="F42" s="19"/>
      <c r="G42" s="22"/>
      <c r="H42" s="19"/>
      <c r="I42" s="28"/>
    </row>
    <row r="43" spans="3:11" ht="15" customHeight="1" x14ac:dyDescent="0.55000000000000004">
      <c r="C43" s="180"/>
      <c r="D43" s="183"/>
      <c r="E43" s="20"/>
      <c r="F43" s="19"/>
      <c r="G43" s="22"/>
      <c r="H43" s="19"/>
      <c r="I43" s="28"/>
    </row>
    <row r="44" spans="3:11" ht="15" customHeight="1" thickBot="1" x14ac:dyDescent="0.6">
      <c r="C44" s="180"/>
      <c r="D44" s="184"/>
      <c r="E44" s="29"/>
      <c r="F44" s="26"/>
      <c r="G44" s="30"/>
      <c r="H44" s="26"/>
      <c r="I44" s="31"/>
    </row>
    <row r="45" spans="3:11" ht="15" customHeight="1" thickBot="1" x14ac:dyDescent="0.6">
      <c r="C45" s="181"/>
      <c r="D45" s="33" t="s">
        <v>45</v>
      </c>
      <c r="E45" s="54">
        <v>117501000</v>
      </c>
      <c r="F45" s="34"/>
      <c r="G45" s="35"/>
      <c r="H45" s="34"/>
      <c r="I45" s="36"/>
      <c r="K45" s="72"/>
    </row>
    <row r="46" spans="3:11" ht="15" customHeight="1" x14ac:dyDescent="0.55000000000000004">
      <c r="C46" s="180"/>
      <c r="D46" s="186" t="s">
        <v>48</v>
      </c>
      <c r="E46" s="32"/>
      <c r="F46" s="94" t="s">
        <v>44</v>
      </c>
      <c r="G46" s="51">
        <v>50</v>
      </c>
      <c r="H46" s="52">
        <v>5000</v>
      </c>
      <c r="I46" s="53" t="s">
        <v>62</v>
      </c>
    </row>
    <row r="47" spans="3:11" ht="15" customHeight="1" x14ac:dyDescent="0.55000000000000004">
      <c r="C47" s="180"/>
      <c r="D47" s="183"/>
      <c r="E47" s="20"/>
      <c r="F47" s="19"/>
      <c r="G47" s="22"/>
      <c r="H47" s="23"/>
      <c r="I47" s="28"/>
    </row>
    <row r="48" spans="3:11" ht="15" customHeight="1" x14ac:dyDescent="0.55000000000000004">
      <c r="C48" s="180"/>
      <c r="D48" s="183"/>
      <c r="E48" s="20"/>
      <c r="F48" s="19"/>
      <c r="G48" s="22"/>
      <c r="H48" s="23"/>
      <c r="I48" s="28"/>
    </row>
    <row r="49" spans="3:9" ht="15" customHeight="1" x14ac:dyDescent="0.55000000000000004">
      <c r="C49" s="180"/>
      <c r="D49" s="183"/>
      <c r="E49" s="20"/>
      <c r="F49" s="19"/>
      <c r="G49" s="22"/>
      <c r="H49" s="23"/>
      <c r="I49" s="28"/>
    </row>
    <row r="50" spans="3:9" ht="15" customHeight="1" x14ac:dyDescent="0.55000000000000004">
      <c r="C50" s="180"/>
      <c r="D50" s="183"/>
      <c r="E50" s="20"/>
      <c r="F50" s="19"/>
      <c r="G50" s="24"/>
      <c r="H50" s="19"/>
      <c r="I50" s="28"/>
    </row>
    <row r="51" spans="3:9" ht="15" customHeight="1" x14ac:dyDescent="0.55000000000000004">
      <c r="C51" s="180"/>
      <c r="D51" s="183"/>
      <c r="E51" s="20"/>
      <c r="F51" s="19"/>
      <c r="G51" s="24"/>
      <c r="H51" s="19"/>
      <c r="I51" s="28"/>
    </row>
    <row r="52" spans="3:9" ht="15" customHeight="1" x14ac:dyDescent="0.55000000000000004">
      <c r="C52" s="180"/>
      <c r="D52" s="183"/>
      <c r="E52" s="20"/>
      <c r="F52" s="19"/>
      <c r="G52" s="24"/>
      <c r="H52" s="19"/>
      <c r="I52" s="28"/>
    </row>
    <row r="53" spans="3:9" ht="15" customHeight="1" x14ac:dyDescent="0.55000000000000004">
      <c r="C53" s="180"/>
      <c r="D53" s="183"/>
      <c r="E53" s="20"/>
      <c r="F53" s="19"/>
      <c r="G53" s="22"/>
      <c r="H53" s="19"/>
      <c r="I53" s="28"/>
    </row>
    <row r="54" spans="3:9" ht="15" customHeight="1" x14ac:dyDescent="0.55000000000000004">
      <c r="C54" s="180"/>
      <c r="D54" s="183"/>
      <c r="E54" s="20"/>
      <c r="F54" s="19"/>
      <c r="G54" s="22"/>
      <c r="H54" s="19"/>
      <c r="I54" s="28"/>
    </row>
    <row r="55" spans="3:9" ht="15" customHeight="1" thickBot="1" x14ac:dyDescent="0.6">
      <c r="C55" s="180"/>
      <c r="D55" s="184"/>
      <c r="E55" s="29"/>
      <c r="F55" s="26"/>
      <c r="G55" s="30"/>
      <c r="H55" s="26"/>
      <c r="I55" s="31"/>
    </row>
    <row r="56" spans="3:9" ht="15" customHeight="1" thickBot="1" x14ac:dyDescent="0.6">
      <c r="C56" s="181"/>
      <c r="D56" s="33" t="s">
        <v>45</v>
      </c>
      <c r="E56" s="54">
        <v>0</v>
      </c>
      <c r="F56" s="34"/>
      <c r="G56" s="35"/>
      <c r="H56" s="34"/>
      <c r="I56" s="36"/>
    </row>
    <row r="57" spans="3:9" ht="15" customHeight="1" x14ac:dyDescent="0.55000000000000004">
      <c r="C57" s="187" t="s">
        <v>49</v>
      </c>
      <c r="D57" s="186" t="s">
        <v>18</v>
      </c>
      <c r="E57" s="32"/>
      <c r="F57" s="94">
        <v>1000</v>
      </c>
      <c r="G57" s="51" t="s">
        <v>44</v>
      </c>
      <c r="H57" s="52">
        <v>2000</v>
      </c>
      <c r="I57" s="53" t="s">
        <v>63</v>
      </c>
    </row>
    <row r="58" spans="3:9" ht="15" customHeight="1" x14ac:dyDescent="0.55000000000000004">
      <c r="C58" s="187"/>
      <c r="D58" s="183"/>
      <c r="E58" s="20"/>
      <c r="F58" s="19"/>
      <c r="G58" s="22"/>
      <c r="H58" s="23"/>
      <c r="I58" s="28"/>
    </row>
    <row r="59" spans="3:9" ht="15" customHeight="1" x14ac:dyDescent="0.55000000000000004">
      <c r="C59" s="187"/>
      <c r="D59" s="183"/>
      <c r="E59" s="20"/>
      <c r="F59" s="19"/>
      <c r="G59" s="22"/>
      <c r="H59" s="23"/>
      <c r="I59" s="28"/>
    </row>
    <row r="60" spans="3:9" ht="15" customHeight="1" x14ac:dyDescent="0.55000000000000004">
      <c r="C60" s="187"/>
      <c r="D60" s="183"/>
      <c r="E60" s="20"/>
      <c r="F60" s="19"/>
      <c r="G60" s="24"/>
      <c r="H60" s="19"/>
      <c r="I60" s="28"/>
    </row>
    <row r="61" spans="3:9" ht="15" customHeight="1" x14ac:dyDescent="0.55000000000000004">
      <c r="C61" s="187"/>
      <c r="D61" s="183"/>
      <c r="E61" s="20"/>
      <c r="F61" s="19"/>
      <c r="G61" s="22"/>
      <c r="H61" s="19"/>
      <c r="I61" s="28"/>
    </row>
    <row r="62" spans="3:9" ht="15" customHeight="1" x14ac:dyDescent="0.55000000000000004">
      <c r="C62" s="187"/>
      <c r="D62" s="183"/>
      <c r="E62" s="20"/>
      <c r="F62" s="19"/>
      <c r="G62" s="22"/>
      <c r="H62" s="19"/>
      <c r="I62" s="28"/>
    </row>
    <row r="63" spans="3:9" ht="15" customHeight="1" x14ac:dyDescent="0.55000000000000004">
      <c r="C63" s="187"/>
      <c r="D63" s="183"/>
      <c r="E63" s="20"/>
      <c r="F63" s="19"/>
      <c r="G63" s="22"/>
      <c r="H63" s="19"/>
      <c r="I63" s="28"/>
    </row>
    <row r="64" spans="3:9" ht="15" customHeight="1" x14ac:dyDescent="0.55000000000000004">
      <c r="C64" s="187"/>
      <c r="D64" s="183"/>
      <c r="E64" s="20"/>
      <c r="F64" s="19"/>
      <c r="G64" s="22"/>
      <c r="H64" s="19"/>
      <c r="I64" s="28"/>
    </row>
    <row r="65" spans="2:9" ht="15" customHeight="1" x14ac:dyDescent="0.55000000000000004">
      <c r="C65" s="187"/>
      <c r="D65" s="183"/>
      <c r="E65" s="20"/>
      <c r="F65" s="19"/>
      <c r="G65" s="22"/>
      <c r="H65" s="19"/>
      <c r="I65" s="28"/>
    </row>
    <row r="66" spans="2:9" ht="15" customHeight="1" thickBot="1" x14ac:dyDescent="0.6">
      <c r="C66" s="187"/>
      <c r="D66" s="184"/>
      <c r="E66" s="29"/>
      <c r="F66" s="26"/>
      <c r="G66" s="30"/>
      <c r="H66" s="26"/>
      <c r="I66" s="31"/>
    </row>
    <row r="67" spans="2:9" ht="15" customHeight="1" thickBot="1" x14ac:dyDescent="0.6">
      <c r="C67" s="188"/>
      <c r="D67" s="33" t="s">
        <v>45</v>
      </c>
      <c r="E67" s="54">
        <v>45771000</v>
      </c>
      <c r="F67" s="34"/>
      <c r="G67" s="35"/>
      <c r="H67" s="41"/>
      <c r="I67" s="36"/>
    </row>
    <row r="68" spans="2:9" ht="15" customHeight="1" thickBot="1" x14ac:dyDescent="0.6">
      <c r="C68" s="189" t="s">
        <v>50</v>
      </c>
      <c r="D68" s="190"/>
      <c r="E68" s="57">
        <f>E23+E34+E45+E56+E67</f>
        <v>178834165</v>
      </c>
      <c r="F68" s="37"/>
      <c r="G68" s="38"/>
      <c r="H68" s="39"/>
      <c r="I68" s="40"/>
    </row>
    <row r="69" spans="2:9" ht="15" customHeight="1" x14ac:dyDescent="0.55000000000000004">
      <c r="C69" s="191" t="s">
        <v>52</v>
      </c>
      <c r="D69" s="192"/>
      <c r="E69" s="61">
        <v>18872</v>
      </c>
      <c r="F69" s="193"/>
      <c r="G69" s="193"/>
      <c r="H69" s="193"/>
      <c r="I69" s="193"/>
    </row>
    <row r="70" spans="2:9" ht="15" customHeight="1" thickBot="1" x14ac:dyDescent="0.6">
      <c r="C70" s="170" t="s">
        <v>53</v>
      </c>
      <c r="D70" s="171"/>
      <c r="E70" s="62">
        <v>1760</v>
      </c>
      <c r="F70" s="14"/>
      <c r="G70" s="14"/>
      <c r="H70" s="14"/>
      <c r="I70" s="14"/>
    </row>
    <row r="71" spans="2:9" ht="15" customHeight="1" x14ac:dyDescent="0.55000000000000004">
      <c r="C71" s="194" t="s">
        <v>20</v>
      </c>
      <c r="D71" s="195"/>
      <c r="E71" s="55">
        <f>(E6+E8)/E69</f>
        <v>14528.996820686732</v>
      </c>
      <c r="F71" s="14"/>
      <c r="G71" s="14"/>
      <c r="H71" s="14"/>
      <c r="I71" s="14"/>
    </row>
    <row r="72" spans="2:9" ht="15" customHeight="1" thickBot="1" x14ac:dyDescent="0.6">
      <c r="C72" s="170" t="s">
        <v>21</v>
      </c>
      <c r="D72" s="171"/>
      <c r="E72" s="56">
        <f>(E7+E9)/E70</f>
        <v>4502.511363636364</v>
      </c>
      <c r="F72" s="163"/>
      <c r="G72" s="163"/>
      <c r="H72" s="163"/>
      <c r="I72" s="163"/>
    </row>
    <row r="73" spans="2:9" ht="15" customHeight="1" x14ac:dyDescent="0.55000000000000004">
      <c r="C73" s="9" t="s">
        <v>54</v>
      </c>
      <c r="D73" s="9"/>
      <c r="E73" s="9"/>
      <c r="F73" s="9"/>
      <c r="G73" s="9"/>
      <c r="H73" s="9"/>
      <c r="I73" s="9"/>
    </row>
    <row r="74" spans="2:9" ht="15" customHeight="1" x14ac:dyDescent="0.55000000000000004">
      <c r="C74" s="9" t="s">
        <v>58</v>
      </c>
      <c r="D74" s="9"/>
      <c r="E74" s="9"/>
      <c r="F74" s="9"/>
      <c r="G74" s="9"/>
      <c r="H74" s="9"/>
      <c r="I74" s="9"/>
    </row>
    <row r="75" spans="2:9" ht="15" customHeight="1" x14ac:dyDescent="0.55000000000000004"/>
    <row r="76" spans="2:9" ht="15" customHeight="1" x14ac:dyDescent="0.55000000000000004">
      <c r="B76" s="1" t="s">
        <v>22</v>
      </c>
      <c r="C76" s="113" t="s">
        <v>23</v>
      </c>
      <c r="D76" s="113"/>
      <c r="E76" s="113"/>
      <c r="F76" s="113"/>
      <c r="G76" s="113"/>
    </row>
    <row r="77" spans="2:9" ht="12.5" thickBot="1" x14ac:dyDescent="0.6">
      <c r="C77" s="6"/>
      <c r="D77" s="6"/>
      <c r="E77" s="196" t="s">
        <v>24</v>
      </c>
      <c r="F77" s="196"/>
      <c r="G77" s="196"/>
      <c r="H77" s="196" t="s">
        <v>25</v>
      </c>
      <c r="I77" s="196"/>
    </row>
    <row r="78" spans="2:9" ht="15" customHeight="1" x14ac:dyDescent="0.55000000000000004">
      <c r="C78" s="149" t="s">
        <v>26</v>
      </c>
      <c r="D78" s="150"/>
      <c r="E78" s="197"/>
      <c r="F78" s="198"/>
      <c r="G78" s="199"/>
      <c r="H78" s="197"/>
      <c r="I78" s="200"/>
    </row>
    <row r="79" spans="2:9" ht="15" customHeight="1" thickBot="1" x14ac:dyDescent="0.6">
      <c r="C79" s="201" t="s">
        <v>27</v>
      </c>
      <c r="D79" s="202"/>
      <c r="E79" s="203"/>
      <c r="F79" s="204"/>
      <c r="G79" s="205"/>
      <c r="H79" s="204"/>
      <c r="I79" s="206"/>
    </row>
    <row r="80" spans="2:9" ht="15" customHeight="1" thickBot="1" x14ac:dyDescent="0.6">
      <c r="C80" s="210" t="s">
        <v>56</v>
      </c>
      <c r="D80" s="211"/>
      <c r="E80" s="153">
        <v>28</v>
      </c>
      <c r="F80" s="154"/>
      <c r="G80" s="154"/>
      <c r="H80" s="154"/>
      <c r="I80" s="155"/>
    </row>
    <row r="81" spans="2:9" ht="15" customHeight="1" x14ac:dyDescent="0.55000000000000004">
      <c r="C81" s="9" t="s">
        <v>78</v>
      </c>
      <c r="D81" s="9"/>
      <c r="E81" s="16"/>
      <c r="F81" s="16"/>
      <c r="G81" s="16"/>
      <c r="H81" s="16"/>
      <c r="I81" s="16"/>
    </row>
    <row r="82" spans="2:9" ht="15" customHeight="1" x14ac:dyDescent="0.55000000000000004"/>
    <row r="83" spans="2:9" ht="15" customHeight="1" thickBot="1" x14ac:dyDescent="0.6">
      <c r="B83" s="1" t="s">
        <v>28</v>
      </c>
      <c r="C83" s="113" t="s">
        <v>29</v>
      </c>
      <c r="D83" s="113"/>
      <c r="E83" s="113"/>
      <c r="F83" s="113"/>
      <c r="G83" s="113"/>
    </row>
    <row r="84" spans="2:9" ht="15" customHeight="1" x14ac:dyDescent="0.55000000000000004">
      <c r="C84" s="108" t="s">
        <v>30</v>
      </c>
      <c r="D84" s="4" t="s">
        <v>31</v>
      </c>
      <c r="E84" s="145">
        <f>(E6+E7)/E10</f>
        <v>9.5353952149439078E-2</v>
      </c>
      <c r="F84" s="145"/>
      <c r="G84" s="145"/>
      <c r="H84" s="145"/>
      <c r="I84" s="146"/>
    </row>
    <row r="85" spans="2:9" ht="15" customHeight="1" thickBot="1" x14ac:dyDescent="0.6">
      <c r="C85" s="109"/>
      <c r="D85" s="5" t="s">
        <v>32</v>
      </c>
      <c r="E85" s="147">
        <f>(E8+E9)/E10</f>
        <v>0.90464604785056091</v>
      </c>
      <c r="F85" s="212"/>
      <c r="G85" s="212"/>
      <c r="H85" s="212"/>
      <c r="I85" s="213"/>
    </row>
    <row r="86" spans="2:9" ht="15" customHeight="1" x14ac:dyDescent="0.55000000000000004"/>
    <row r="87" spans="2:9" ht="15" customHeight="1" thickBot="1" x14ac:dyDescent="0.6">
      <c r="B87" s="1" t="s">
        <v>33</v>
      </c>
      <c r="C87" s="113" t="s">
        <v>34</v>
      </c>
      <c r="D87" s="113"/>
      <c r="E87" s="113"/>
      <c r="F87" s="113"/>
      <c r="G87" s="113"/>
      <c r="H87" s="113"/>
      <c r="I87" s="113"/>
    </row>
    <row r="88" spans="2:9" ht="70" customHeight="1" thickBot="1" x14ac:dyDescent="0.6">
      <c r="C88" s="3" t="s">
        <v>35</v>
      </c>
      <c r="D88" s="207"/>
      <c r="E88" s="208"/>
      <c r="F88" s="208"/>
      <c r="G88" s="208"/>
      <c r="H88" s="208"/>
      <c r="I88" s="209"/>
    </row>
  </sheetData>
  <mergeCells count="44">
    <mergeCell ref="C87:I87"/>
    <mergeCell ref="D88:I88"/>
    <mergeCell ref="C80:D80"/>
    <mergeCell ref="E80:I80"/>
    <mergeCell ref="C83:G83"/>
    <mergeCell ref="C84:C85"/>
    <mergeCell ref="E84:I84"/>
    <mergeCell ref="E85:I85"/>
    <mergeCell ref="C78:D78"/>
    <mergeCell ref="E78:G78"/>
    <mergeCell ref="H78:I78"/>
    <mergeCell ref="C79:D79"/>
    <mergeCell ref="E79:G79"/>
    <mergeCell ref="H79:I79"/>
    <mergeCell ref="C71:D71"/>
    <mergeCell ref="C72:D72"/>
    <mergeCell ref="F72:I72"/>
    <mergeCell ref="C76:G76"/>
    <mergeCell ref="E77:G77"/>
    <mergeCell ref="H77:I77"/>
    <mergeCell ref="C70:D70"/>
    <mergeCell ref="C10:D10"/>
    <mergeCell ref="C11:E12"/>
    <mergeCell ref="F11:I11"/>
    <mergeCell ref="C13:C56"/>
    <mergeCell ref="D13:D22"/>
    <mergeCell ref="D24:D33"/>
    <mergeCell ref="D35:D44"/>
    <mergeCell ref="D46:D55"/>
    <mergeCell ref="C57:C67"/>
    <mergeCell ref="D57:D66"/>
    <mergeCell ref="C68:D68"/>
    <mergeCell ref="C69:D69"/>
    <mergeCell ref="F69:I69"/>
    <mergeCell ref="A1:J1"/>
    <mergeCell ref="C2:G2"/>
    <mergeCell ref="C3:D3"/>
    <mergeCell ref="E3:I3"/>
    <mergeCell ref="C5:G5"/>
    <mergeCell ref="C6:C9"/>
    <mergeCell ref="F6:I6"/>
    <mergeCell ref="F7:I7"/>
    <mergeCell ref="F8:I8"/>
    <mergeCell ref="F9:I9"/>
  </mergeCells>
  <phoneticPr fontId="1"/>
  <pageMargins left="0.51181102362204722" right="0.11811023622047245" top="0.55118110236220474" bottom="0.19685039370078741" header="0.31496062992125984" footer="0.11811023622047245"/>
  <pageSetup paperSize="9" scale="53" orientation="portrait" r:id="rId1"/>
  <headerFooter scaleWithDoc="0" alignWithMargins="0">
    <oddHeader>&amp;R&amp;A</oddHeader>
  </headerFooter>
  <rowBreaks count="1" manualBreakCount="1">
    <brk id="56"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88"/>
  <sheetViews>
    <sheetView view="pageBreakPreview" zoomScaleNormal="100" zoomScaleSheetLayoutView="100" workbookViewId="0">
      <selection activeCell="E46" sqref="E46"/>
    </sheetView>
  </sheetViews>
  <sheetFormatPr defaultColWidth="9" defaultRowHeight="12" x14ac:dyDescent="0.55000000000000004"/>
  <cols>
    <col min="1" max="1" width="0.75" style="1" customWidth="1"/>
    <col min="2" max="2" width="3.08203125" style="1" bestFit="1" customWidth="1"/>
    <col min="3" max="3" width="10.58203125" style="1" customWidth="1"/>
    <col min="4" max="4" width="24.58203125" style="1" customWidth="1"/>
    <col min="5" max="6" width="10.58203125" style="1" customWidth="1"/>
    <col min="7" max="8" width="6.58203125" style="1" customWidth="1"/>
    <col min="9" max="9" width="38.25" style="1" bestFit="1" customWidth="1"/>
    <col min="10" max="10" width="0.83203125" style="1" customWidth="1"/>
    <col min="11" max="11" width="9" style="1" customWidth="1"/>
    <col min="12" max="16384" width="9" style="1"/>
  </cols>
  <sheetData>
    <row r="1" spans="1:10" ht="18.75" customHeight="1" x14ac:dyDescent="0.55000000000000004">
      <c r="A1" s="134" t="s">
        <v>36</v>
      </c>
      <c r="B1" s="134"/>
      <c r="C1" s="134"/>
      <c r="D1" s="134"/>
      <c r="E1" s="134"/>
      <c r="F1" s="134"/>
      <c r="G1" s="134"/>
      <c r="H1" s="134"/>
      <c r="I1" s="134"/>
      <c r="J1" s="134"/>
    </row>
    <row r="2" spans="1:10" ht="15" customHeight="1" thickBot="1" x14ac:dyDescent="0.6">
      <c r="B2" s="1" t="s">
        <v>3</v>
      </c>
      <c r="C2" s="113" t="s">
        <v>4</v>
      </c>
      <c r="D2" s="113"/>
      <c r="E2" s="113"/>
      <c r="F2" s="113"/>
      <c r="G2" s="113"/>
      <c r="H2" s="6"/>
    </row>
    <row r="3" spans="1:10" ht="19.5" customHeight="1" thickBot="1" x14ac:dyDescent="0.6">
      <c r="C3" s="165" t="s">
        <v>51</v>
      </c>
      <c r="D3" s="166"/>
      <c r="E3" s="167" t="s">
        <v>61</v>
      </c>
      <c r="F3" s="168"/>
      <c r="G3" s="168"/>
      <c r="H3" s="168"/>
      <c r="I3" s="169"/>
    </row>
    <row r="4" spans="1:10" ht="15" customHeight="1" x14ac:dyDescent="0.55000000000000004"/>
    <row r="5" spans="1:10" ht="15" customHeight="1" thickBot="1" x14ac:dyDescent="0.6">
      <c r="B5" s="1" t="s">
        <v>6</v>
      </c>
      <c r="C5" s="113" t="s">
        <v>7</v>
      </c>
      <c r="D5" s="113"/>
      <c r="E5" s="113"/>
      <c r="F5" s="113"/>
      <c r="G5" s="113"/>
    </row>
    <row r="6" spans="1:10" ht="15" customHeight="1" x14ac:dyDescent="0.55000000000000004">
      <c r="C6" s="160" t="s">
        <v>8</v>
      </c>
      <c r="D6" s="18" t="s">
        <v>9</v>
      </c>
      <c r="E6" s="60">
        <v>43648138</v>
      </c>
      <c r="F6" s="163"/>
      <c r="G6" s="163"/>
      <c r="H6" s="163"/>
      <c r="I6" s="163"/>
    </row>
    <row r="7" spans="1:10" ht="15" customHeight="1" x14ac:dyDescent="0.55000000000000004">
      <c r="C7" s="161"/>
      <c r="D7" s="17" t="s">
        <v>37</v>
      </c>
      <c r="E7" s="58">
        <v>6582196</v>
      </c>
      <c r="F7" s="163"/>
      <c r="G7" s="163"/>
      <c r="H7" s="163"/>
      <c r="I7" s="163"/>
    </row>
    <row r="8" spans="1:10" ht="15" customHeight="1" x14ac:dyDescent="0.55000000000000004">
      <c r="C8" s="161"/>
      <c r="D8" s="17" t="s">
        <v>11</v>
      </c>
      <c r="E8" s="58">
        <v>404162184</v>
      </c>
      <c r="F8" s="163"/>
      <c r="G8" s="163"/>
      <c r="H8" s="163"/>
      <c r="I8" s="163"/>
    </row>
    <row r="9" spans="1:10" ht="15" customHeight="1" x14ac:dyDescent="0.55000000000000004">
      <c r="C9" s="162"/>
      <c r="D9" s="43" t="s">
        <v>38</v>
      </c>
      <c r="E9" s="59">
        <v>10505123</v>
      </c>
      <c r="F9" s="163"/>
      <c r="G9" s="163"/>
      <c r="H9" s="163"/>
      <c r="I9" s="163"/>
    </row>
    <row r="10" spans="1:10" ht="15" customHeight="1" thickBot="1" x14ac:dyDescent="0.6">
      <c r="C10" s="172" t="s">
        <v>50</v>
      </c>
      <c r="D10" s="173"/>
      <c r="E10" s="45">
        <f>SUM(E6:E9)</f>
        <v>464897641</v>
      </c>
      <c r="F10" s="42"/>
      <c r="G10" s="42"/>
      <c r="H10" s="42"/>
      <c r="I10" s="42"/>
    </row>
    <row r="11" spans="1:10" ht="21" customHeight="1" x14ac:dyDescent="0.55000000000000004">
      <c r="C11" s="214" t="s">
        <v>13</v>
      </c>
      <c r="D11" s="215"/>
      <c r="E11" s="215"/>
      <c r="F11" s="178" t="s">
        <v>81</v>
      </c>
      <c r="G11" s="178"/>
      <c r="H11" s="178"/>
      <c r="I11" s="179"/>
    </row>
    <row r="12" spans="1:10" ht="22" customHeight="1" x14ac:dyDescent="0.55000000000000004">
      <c r="C12" s="176"/>
      <c r="D12" s="177"/>
      <c r="E12" s="177"/>
      <c r="F12" s="21" t="s">
        <v>39</v>
      </c>
      <c r="G12" s="21" t="s">
        <v>40</v>
      </c>
      <c r="H12" s="21" t="s">
        <v>41</v>
      </c>
      <c r="I12" s="27" t="s">
        <v>42</v>
      </c>
    </row>
    <row r="13" spans="1:10" ht="15" customHeight="1" x14ac:dyDescent="0.55000000000000004">
      <c r="C13" s="180" t="s">
        <v>43</v>
      </c>
      <c r="D13" s="182" t="s">
        <v>15</v>
      </c>
      <c r="E13" s="20"/>
      <c r="F13" s="93" t="s">
        <v>47</v>
      </c>
      <c r="G13" s="47">
        <v>50</v>
      </c>
      <c r="H13" s="48">
        <v>5000</v>
      </c>
      <c r="I13" s="49" t="s">
        <v>62</v>
      </c>
    </row>
    <row r="14" spans="1:10" x14ac:dyDescent="0.55000000000000004">
      <c r="C14" s="180"/>
      <c r="D14" s="182"/>
      <c r="E14" s="20"/>
      <c r="F14" s="93"/>
      <c r="G14" s="47"/>
      <c r="H14" s="48"/>
      <c r="I14" s="28"/>
    </row>
    <row r="15" spans="1:10" x14ac:dyDescent="0.55000000000000004">
      <c r="C15" s="180"/>
      <c r="D15" s="182"/>
      <c r="E15" s="20"/>
      <c r="F15" s="19"/>
      <c r="G15" s="22"/>
      <c r="H15" s="23"/>
      <c r="I15" s="28"/>
    </row>
    <row r="16" spans="1:10" ht="15" customHeight="1" x14ac:dyDescent="0.55000000000000004">
      <c r="C16" s="180"/>
      <c r="D16" s="183"/>
      <c r="E16" s="20"/>
      <c r="F16" s="19"/>
      <c r="G16" s="22"/>
      <c r="H16" s="23"/>
      <c r="I16" s="28"/>
    </row>
    <row r="17" spans="3:9" ht="15" customHeight="1" x14ac:dyDescent="0.55000000000000004">
      <c r="C17" s="180"/>
      <c r="D17" s="183"/>
      <c r="E17" s="20"/>
      <c r="F17" s="23"/>
      <c r="G17" s="24"/>
      <c r="H17" s="19"/>
      <c r="I17" s="28"/>
    </row>
    <row r="18" spans="3:9" ht="15" customHeight="1" x14ac:dyDescent="0.55000000000000004">
      <c r="C18" s="180"/>
      <c r="D18" s="183"/>
      <c r="E18" s="20"/>
      <c r="F18" s="23"/>
      <c r="G18" s="24"/>
      <c r="H18" s="19"/>
      <c r="I18" s="28"/>
    </row>
    <row r="19" spans="3:9" ht="15" customHeight="1" x14ac:dyDescent="0.55000000000000004">
      <c r="C19" s="180"/>
      <c r="D19" s="183"/>
      <c r="E19" s="20"/>
      <c r="F19" s="23"/>
      <c r="G19" s="24"/>
      <c r="H19" s="19"/>
      <c r="I19" s="28"/>
    </row>
    <row r="20" spans="3:9" ht="15" customHeight="1" x14ac:dyDescent="0.55000000000000004">
      <c r="C20" s="180"/>
      <c r="D20" s="183"/>
      <c r="E20" s="20"/>
      <c r="F20" s="23"/>
      <c r="G20" s="25"/>
      <c r="H20" s="19"/>
      <c r="I20" s="28"/>
    </row>
    <row r="21" spans="3:9" ht="15" customHeight="1" x14ac:dyDescent="0.55000000000000004">
      <c r="C21" s="180"/>
      <c r="D21" s="183"/>
      <c r="E21" s="20"/>
      <c r="F21" s="19"/>
      <c r="G21" s="22"/>
      <c r="H21" s="19"/>
      <c r="I21" s="28"/>
    </row>
    <row r="22" spans="3:9" ht="15" customHeight="1" thickBot="1" x14ac:dyDescent="0.6">
      <c r="C22" s="180"/>
      <c r="D22" s="184"/>
      <c r="E22" s="29"/>
      <c r="F22" s="26"/>
      <c r="G22" s="30"/>
      <c r="H22" s="26"/>
      <c r="I22" s="31"/>
    </row>
    <row r="23" spans="3:9" ht="15" customHeight="1" thickBot="1" x14ac:dyDescent="0.6">
      <c r="C23" s="181"/>
      <c r="D23" s="33" t="s">
        <v>45</v>
      </c>
      <c r="E23" s="54">
        <v>16829000</v>
      </c>
      <c r="F23" s="34"/>
      <c r="G23" s="35"/>
      <c r="H23" s="34"/>
      <c r="I23" s="36"/>
    </row>
    <row r="24" spans="3:9" ht="15" customHeight="1" x14ac:dyDescent="0.55000000000000004">
      <c r="C24" s="180"/>
      <c r="D24" s="185" t="s">
        <v>46</v>
      </c>
      <c r="E24" s="32"/>
      <c r="F24" s="94" t="s">
        <v>47</v>
      </c>
      <c r="G24" s="51">
        <v>50</v>
      </c>
      <c r="H24" s="52">
        <v>5000</v>
      </c>
      <c r="I24" s="53" t="s">
        <v>60</v>
      </c>
    </row>
    <row r="25" spans="3:9" ht="15" customHeight="1" x14ac:dyDescent="0.55000000000000004">
      <c r="C25" s="180"/>
      <c r="D25" s="183"/>
      <c r="E25" s="20"/>
      <c r="F25" s="19"/>
      <c r="G25" s="22"/>
      <c r="H25" s="23"/>
      <c r="I25" s="28"/>
    </row>
    <row r="26" spans="3:9" ht="15" customHeight="1" x14ac:dyDescent="0.55000000000000004">
      <c r="C26" s="180"/>
      <c r="D26" s="183"/>
      <c r="E26" s="20"/>
      <c r="F26" s="19"/>
      <c r="G26" s="22"/>
      <c r="H26" s="23"/>
      <c r="I26" s="28"/>
    </row>
    <row r="27" spans="3:9" ht="15" customHeight="1" x14ac:dyDescent="0.55000000000000004">
      <c r="C27" s="180"/>
      <c r="D27" s="183"/>
      <c r="E27" s="20"/>
      <c r="F27" s="19"/>
      <c r="G27" s="22"/>
      <c r="H27" s="23"/>
      <c r="I27" s="28"/>
    </row>
    <row r="28" spans="3:9" ht="15" customHeight="1" x14ac:dyDescent="0.55000000000000004">
      <c r="C28" s="180"/>
      <c r="D28" s="183"/>
      <c r="E28" s="20"/>
      <c r="F28" s="23"/>
      <c r="G28" s="24"/>
      <c r="H28" s="19"/>
      <c r="I28" s="28"/>
    </row>
    <row r="29" spans="3:9" ht="15" customHeight="1" x14ac:dyDescent="0.55000000000000004">
      <c r="C29" s="180"/>
      <c r="D29" s="183"/>
      <c r="E29" s="20"/>
      <c r="F29" s="23"/>
      <c r="G29" s="24"/>
      <c r="H29" s="19"/>
      <c r="I29" s="28"/>
    </row>
    <row r="30" spans="3:9" ht="15" customHeight="1" x14ac:dyDescent="0.55000000000000004">
      <c r="C30" s="180"/>
      <c r="D30" s="183"/>
      <c r="E30" s="20"/>
      <c r="F30" s="23"/>
      <c r="G30" s="24"/>
      <c r="H30" s="19"/>
      <c r="I30" s="28"/>
    </row>
    <row r="31" spans="3:9" ht="15" customHeight="1" x14ac:dyDescent="0.55000000000000004">
      <c r="C31" s="180"/>
      <c r="D31" s="183"/>
      <c r="E31" s="20"/>
      <c r="F31" s="23"/>
      <c r="G31" s="25"/>
      <c r="H31" s="19"/>
      <c r="I31" s="28"/>
    </row>
    <row r="32" spans="3:9" ht="15" customHeight="1" x14ac:dyDescent="0.55000000000000004">
      <c r="C32" s="180"/>
      <c r="D32" s="183"/>
      <c r="E32" s="20"/>
      <c r="F32" s="19"/>
      <c r="G32" s="22"/>
      <c r="H32" s="19"/>
      <c r="I32" s="28"/>
    </row>
    <row r="33" spans="3:11" ht="15" customHeight="1" thickBot="1" x14ac:dyDescent="0.6">
      <c r="C33" s="180"/>
      <c r="D33" s="184"/>
      <c r="E33" s="29"/>
      <c r="F33" s="26"/>
      <c r="G33" s="30"/>
      <c r="H33" s="26"/>
      <c r="I33" s="31"/>
    </row>
    <row r="34" spans="3:11" ht="15" customHeight="1" thickBot="1" x14ac:dyDescent="0.6">
      <c r="C34" s="181"/>
      <c r="D34" s="33" t="s">
        <v>45</v>
      </c>
      <c r="E34" s="54">
        <v>5489032</v>
      </c>
      <c r="F34" s="34"/>
      <c r="G34" s="35"/>
      <c r="H34" s="34"/>
      <c r="I34" s="36"/>
    </row>
    <row r="35" spans="3:11" ht="15" customHeight="1" x14ac:dyDescent="0.55000000000000004">
      <c r="C35" s="180"/>
      <c r="D35" s="186" t="s">
        <v>16</v>
      </c>
      <c r="E35" s="32"/>
      <c r="F35" s="94" t="s">
        <v>47</v>
      </c>
      <c r="G35" s="51">
        <v>50</v>
      </c>
      <c r="H35" s="52">
        <v>5000</v>
      </c>
      <c r="I35" s="53" t="s">
        <v>62</v>
      </c>
    </row>
    <row r="36" spans="3:11" ht="44" x14ac:dyDescent="0.55000000000000004">
      <c r="C36" s="180"/>
      <c r="D36" s="183"/>
      <c r="E36" s="20"/>
      <c r="F36" s="19"/>
      <c r="G36" s="22"/>
      <c r="H36" s="23"/>
      <c r="I36" s="96" t="s">
        <v>68</v>
      </c>
    </row>
    <row r="37" spans="3:11" ht="22" x14ac:dyDescent="0.55000000000000004">
      <c r="C37" s="180"/>
      <c r="D37" s="183"/>
      <c r="E37" s="20"/>
      <c r="F37" s="19"/>
      <c r="G37" s="22"/>
      <c r="H37" s="23"/>
      <c r="I37" s="76" t="s">
        <v>69</v>
      </c>
    </row>
    <row r="38" spans="3:11" x14ac:dyDescent="0.55000000000000004">
      <c r="C38" s="180"/>
      <c r="D38" s="183"/>
      <c r="E38" s="20"/>
      <c r="F38" s="19"/>
      <c r="G38" s="22"/>
      <c r="H38" s="23"/>
      <c r="I38" s="49" t="s">
        <v>70</v>
      </c>
    </row>
    <row r="39" spans="3:11" ht="15" customHeight="1" x14ac:dyDescent="0.55000000000000004">
      <c r="C39" s="180"/>
      <c r="D39" s="183"/>
      <c r="E39" s="20"/>
      <c r="F39" s="19"/>
      <c r="G39" s="24"/>
      <c r="H39" s="19"/>
      <c r="I39" s="28"/>
    </row>
    <row r="40" spans="3:11" ht="15" customHeight="1" x14ac:dyDescent="0.55000000000000004">
      <c r="C40" s="180"/>
      <c r="D40" s="183"/>
      <c r="E40" s="20"/>
      <c r="F40" s="19"/>
      <c r="G40" s="24"/>
      <c r="H40" s="19"/>
      <c r="I40" s="28"/>
    </row>
    <row r="41" spans="3:11" ht="15" customHeight="1" x14ac:dyDescent="0.55000000000000004">
      <c r="C41" s="180"/>
      <c r="D41" s="183"/>
      <c r="E41" s="20"/>
      <c r="F41" s="19"/>
      <c r="G41" s="24"/>
      <c r="H41" s="19"/>
      <c r="I41" s="28"/>
    </row>
    <row r="42" spans="3:11" ht="15" customHeight="1" x14ac:dyDescent="0.55000000000000004">
      <c r="C42" s="180"/>
      <c r="D42" s="183"/>
      <c r="E42" s="20"/>
      <c r="F42" s="19"/>
      <c r="G42" s="22"/>
      <c r="H42" s="19"/>
      <c r="I42" s="28"/>
    </row>
    <row r="43" spans="3:11" ht="15" customHeight="1" x14ac:dyDescent="0.55000000000000004">
      <c r="C43" s="180"/>
      <c r="D43" s="183"/>
      <c r="E43" s="20"/>
      <c r="F43" s="19"/>
      <c r="G43" s="22"/>
      <c r="H43" s="19"/>
      <c r="I43" s="28"/>
    </row>
    <row r="44" spans="3:11" ht="15" customHeight="1" thickBot="1" x14ac:dyDescent="0.6">
      <c r="C44" s="180"/>
      <c r="D44" s="184"/>
      <c r="E44" s="29"/>
      <c r="F44" s="26"/>
      <c r="G44" s="30"/>
      <c r="H44" s="26"/>
      <c r="I44" s="31"/>
    </row>
    <row r="45" spans="3:11" ht="15" customHeight="1" thickBot="1" x14ac:dyDescent="0.6">
      <c r="C45" s="181"/>
      <c r="D45" s="33" t="s">
        <v>45</v>
      </c>
      <c r="E45" s="54">
        <v>136821000</v>
      </c>
      <c r="F45" s="34"/>
      <c r="G45" s="35"/>
      <c r="H45" s="34"/>
      <c r="I45" s="36"/>
      <c r="K45" s="72"/>
    </row>
    <row r="46" spans="3:11" ht="15" customHeight="1" x14ac:dyDescent="0.55000000000000004">
      <c r="C46" s="180"/>
      <c r="D46" s="186" t="s">
        <v>48</v>
      </c>
      <c r="E46" s="32"/>
      <c r="F46" s="94" t="s">
        <v>47</v>
      </c>
      <c r="G46" s="51">
        <v>50</v>
      </c>
      <c r="H46" s="52">
        <v>5000</v>
      </c>
      <c r="I46" s="53" t="s">
        <v>62</v>
      </c>
    </row>
    <row r="47" spans="3:11" ht="15" customHeight="1" x14ac:dyDescent="0.55000000000000004">
      <c r="C47" s="180"/>
      <c r="D47" s="183"/>
      <c r="E47" s="20"/>
      <c r="F47" s="19"/>
      <c r="G47" s="22"/>
      <c r="H47" s="23"/>
      <c r="I47" s="28"/>
    </row>
    <row r="48" spans="3:11" ht="15" customHeight="1" x14ac:dyDescent="0.55000000000000004">
      <c r="C48" s="180"/>
      <c r="D48" s="183"/>
      <c r="E48" s="20"/>
      <c r="F48" s="19"/>
      <c r="G48" s="22"/>
      <c r="H48" s="23"/>
      <c r="I48" s="28"/>
    </row>
    <row r="49" spans="3:9" ht="15" customHeight="1" x14ac:dyDescent="0.55000000000000004">
      <c r="C49" s="180"/>
      <c r="D49" s="183"/>
      <c r="E49" s="20"/>
      <c r="F49" s="19"/>
      <c r="G49" s="22"/>
      <c r="H49" s="23"/>
      <c r="I49" s="28"/>
    </row>
    <row r="50" spans="3:9" ht="15" customHeight="1" x14ac:dyDescent="0.55000000000000004">
      <c r="C50" s="180"/>
      <c r="D50" s="183"/>
      <c r="E50" s="20"/>
      <c r="F50" s="19"/>
      <c r="G50" s="24"/>
      <c r="H50" s="19"/>
      <c r="I50" s="28"/>
    </row>
    <row r="51" spans="3:9" ht="15" customHeight="1" x14ac:dyDescent="0.55000000000000004">
      <c r="C51" s="180"/>
      <c r="D51" s="183"/>
      <c r="E51" s="20"/>
      <c r="F51" s="19"/>
      <c r="G51" s="24"/>
      <c r="H51" s="19"/>
      <c r="I51" s="28"/>
    </row>
    <row r="52" spans="3:9" ht="15" customHeight="1" x14ac:dyDescent="0.55000000000000004">
      <c r="C52" s="180"/>
      <c r="D52" s="183"/>
      <c r="E52" s="20"/>
      <c r="F52" s="19"/>
      <c r="G52" s="24"/>
      <c r="H52" s="19"/>
      <c r="I52" s="28"/>
    </row>
    <row r="53" spans="3:9" ht="15" customHeight="1" x14ac:dyDescent="0.55000000000000004">
      <c r="C53" s="180"/>
      <c r="D53" s="183"/>
      <c r="E53" s="20"/>
      <c r="F53" s="19"/>
      <c r="G53" s="22"/>
      <c r="H53" s="19"/>
      <c r="I53" s="28"/>
    </row>
    <row r="54" spans="3:9" ht="15" customHeight="1" x14ac:dyDescent="0.55000000000000004">
      <c r="C54" s="180"/>
      <c r="D54" s="183"/>
      <c r="E54" s="20"/>
      <c r="F54" s="19"/>
      <c r="G54" s="22"/>
      <c r="H54" s="19"/>
      <c r="I54" s="28"/>
    </row>
    <row r="55" spans="3:9" ht="15" customHeight="1" thickBot="1" x14ac:dyDescent="0.6">
      <c r="C55" s="180"/>
      <c r="D55" s="184"/>
      <c r="E55" s="29"/>
      <c r="F55" s="26"/>
      <c r="G55" s="30"/>
      <c r="H55" s="26"/>
      <c r="I55" s="31"/>
    </row>
    <row r="56" spans="3:9" ht="15" customHeight="1" thickBot="1" x14ac:dyDescent="0.6">
      <c r="C56" s="181"/>
      <c r="D56" s="33" t="s">
        <v>45</v>
      </c>
      <c r="E56" s="54">
        <v>5627000</v>
      </c>
      <c r="F56" s="34"/>
      <c r="G56" s="35"/>
      <c r="H56" s="34"/>
      <c r="I56" s="36"/>
    </row>
    <row r="57" spans="3:9" ht="15" customHeight="1" x14ac:dyDescent="0.55000000000000004">
      <c r="C57" s="187" t="s">
        <v>49</v>
      </c>
      <c r="D57" s="186" t="s">
        <v>18</v>
      </c>
      <c r="E57" s="32"/>
      <c r="F57" s="94">
        <v>1000</v>
      </c>
      <c r="G57" s="51" t="s">
        <v>44</v>
      </c>
      <c r="H57" s="52">
        <v>2000</v>
      </c>
      <c r="I57" s="53" t="s">
        <v>63</v>
      </c>
    </row>
    <row r="58" spans="3:9" ht="15" customHeight="1" x14ac:dyDescent="0.55000000000000004">
      <c r="C58" s="187"/>
      <c r="D58" s="183"/>
      <c r="E58" s="20"/>
      <c r="F58" s="19"/>
      <c r="G58" s="22"/>
      <c r="H58" s="23"/>
      <c r="I58" s="28"/>
    </row>
    <row r="59" spans="3:9" ht="15" customHeight="1" x14ac:dyDescent="0.55000000000000004">
      <c r="C59" s="187"/>
      <c r="D59" s="183"/>
      <c r="E59" s="20"/>
      <c r="F59" s="19"/>
      <c r="G59" s="22"/>
      <c r="H59" s="23"/>
      <c r="I59" s="28"/>
    </row>
    <row r="60" spans="3:9" ht="15" customHeight="1" x14ac:dyDescent="0.55000000000000004">
      <c r="C60" s="187"/>
      <c r="D60" s="183"/>
      <c r="E60" s="20"/>
      <c r="F60" s="19"/>
      <c r="G60" s="24"/>
      <c r="H60" s="19"/>
      <c r="I60" s="28"/>
    </row>
    <row r="61" spans="3:9" ht="15" customHeight="1" x14ac:dyDescent="0.55000000000000004">
      <c r="C61" s="187"/>
      <c r="D61" s="183"/>
      <c r="E61" s="20"/>
      <c r="F61" s="19"/>
      <c r="G61" s="22"/>
      <c r="H61" s="19"/>
      <c r="I61" s="28"/>
    </row>
    <row r="62" spans="3:9" ht="15" customHeight="1" x14ac:dyDescent="0.55000000000000004">
      <c r="C62" s="187"/>
      <c r="D62" s="183"/>
      <c r="E62" s="20"/>
      <c r="F62" s="19"/>
      <c r="G62" s="22"/>
      <c r="H62" s="19"/>
      <c r="I62" s="28"/>
    </row>
    <row r="63" spans="3:9" ht="15" customHeight="1" x14ac:dyDescent="0.55000000000000004">
      <c r="C63" s="187"/>
      <c r="D63" s="183"/>
      <c r="E63" s="20"/>
      <c r="F63" s="19"/>
      <c r="G63" s="22"/>
      <c r="H63" s="19"/>
      <c r="I63" s="28"/>
    </row>
    <row r="64" spans="3:9" ht="15" customHeight="1" x14ac:dyDescent="0.55000000000000004">
      <c r="C64" s="187"/>
      <c r="D64" s="183"/>
      <c r="E64" s="20"/>
      <c r="F64" s="19"/>
      <c r="G64" s="22"/>
      <c r="H64" s="19"/>
      <c r="I64" s="28"/>
    </row>
    <row r="65" spans="2:9" ht="15" customHeight="1" x14ac:dyDescent="0.55000000000000004">
      <c r="C65" s="187"/>
      <c r="D65" s="183"/>
      <c r="E65" s="20"/>
      <c r="F65" s="19"/>
      <c r="G65" s="22"/>
      <c r="H65" s="19"/>
      <c r="I65" s="28"/>
    </row>
    <row r="66" spans="2:9" ht="15" customHeight="1" thickBot="1" x14ac:dyDescent="0.6">
      <c r="C66" s="187"/>
      <c r="D66" s="184"/>
      <c r="E66" s="29"/>
      <c r="F66" s="26"/>
      <c r="G66" s="30"/>
      <c r="H66" s="26"/>
      <c r="I66" s="31"/>
    </row>
    <row r="67" spans="2:9" ht="15" customHeight="1" thickBot="1" x14ac:dyDescent="0.6">
      <c r="C67" s="188"/>
      <c r="D67" s="33" t="s">
        <v>45</v>
      </c>
      <c r="E67" s="54">
        <v>43961000</v>
      </c>
      <c r="F67" s="34"/>
      <c r="G67" s="35"/>
      <c r="H67" s="41"/>
      <c r="I67" s="36"/>
    </row>
    <row r="68" spans="2:9" ht="15" customHeight="1" thickBot="1" x14ac:dyDescent="0.6">
      <c r="C68" s="189" t="s">
        <v>50</v>
      </c>
      <c r="D68" s="190"/>
      <c r="E68" s="57">
        <f>E23+E34+E45+E56+E67</f>
        <v>208727032</v>
      </c>
      <c r="F68" s="37"/>
      <c r="G68" s="38"/>
      <c r="H68" s="39"/>
      <c r="I68" s="40"/>
    </row>
    <row r="69" spans="2:9" ht="15" customHeight="1" x14ac:dyDescent="0.55000000000000004">
      <c r="C69" s="191" t="s">
        <v>52</v>
      </c>
      <c r="D69" s="192"/>
      <c r="E69" s="61">
        <v>31414</v>
      </c>
      <c r="F69" s="193"/>
      <c r="G69" s="193"/>
      <c r="H69" s="193"/>
      <c r="I69" s="193"/>
    </row>
    <row r="70" spans="2:9" ht="15" customHeight="1" thickBot="1" x14ac:dyDescent="0.6">
      <c r="C70" s="170" t="s">
        <v>53</v>
      </c>
      <c r="D70" s="171"/>
      <c r="E70" s="62">
        <v>1162</v>
      </c>
      <c r="F70" s="14"/>
      <c r="G70" s="14"/>
      <c r="H70" s="14"/>
      <c r="I70" s="14"/>
    </row>
    <row r="71" spans="2:9" ht="15" customHeight="1" x14ac:dyDescent="0.55000000000000004">
      <c r="C71" s="194" t="s">
        <v>20</v>
      </c>
      <c r="D71" s="195"/>
      <c r="E71" s="55">
        <f>(E6+E8)/E69</f>
        <v>14255.119437193607</v>
      </c>
      <c r="F71" s="14"/>
      <c r="G71" s="14"/>
      <c r="H71" s="14"/>
      <c r="I71" s="14"/>
    </row>
    <row r="72" spans="2:9" ht="15" customHeight="1" thickBot="1" x14ac:dyDescent="0.6">
      <c r="C72" s="170" t="s">
        <v>21</v>
      </c>
      <c r="D72" s="171"/>
      <c r="E72" s="56">
        <f>(E7+E9)/E70</f>
        <v>14705.093803786574</v>
      </c>
      <c r="F72" s="163"/>
      <c r="G72" s="163"/>
      <c r="H72" s="163"/>
      <c r="I72" s="163"/>
    </row>
    <row r="73" spans="2:9" ht="15" customHeight="1" x14ac:dyDescent="0.55000000000000004">
      <c r="C73" s="9" t="s">
        <v>54</v>
      </c>
      <c r="D73" s="9"/>
      <c r="E73" s="9"/>
      <c r="F73" s="9"/>
      <c r="G73" s="9"/>
      <c r="H73" s="9"/>
      <c r="I73" s="9"/>
    </row>
    <row r="74" spans="2:9" ht="15" customHeight="1" x14ac:dyDescent="0.55000000000000004">
      <c r="C74" s="9" t="s">
        <v>58</v>
      </c>
      <c r="D74" s="9"/>
      <c r="E74" s="9"/>
      <c r="F74" s="9"/>
      <c r="G74" s="9"/>
      <c r="H74" s="9"/>
      <c r="I74" s="9"/>
    </row>
    <row r="75" spans="2:9" ht="15" customHeight="1" x14ac:dyDescent="0.55000000000000004"/>
    <row r="76" spans="2:9" ht="15" customHeight="1" x14ac:dyDescent="0.55000000000000004">
      <c r="B76" s="1" t="s">
        <v>22</v>
      </c>
      <c r="C76" s="113" t="s">
        <v>23</v>
      </c>
      <c r="D76" s="113"/>
      <c r="E76" s="113"/>
      <c r="F76" s="113"/>
      <c r="G76" s="113"/>
    </row>
    <row r="77" spans="2:9" ht="12.5" thickBot="1" x14ac:dyDescent="0.6">
      <c r="C77" s="6"/>
      <c r="D77" s="6"/>
      <c r="E77" s="196" t="s">
        <v>24</v>
      </c>
      <c r="F77" s="196"/>
      <c r="G77" s="196"/>
      <c r="H77" s="196" t="s">
        <v>25</v>
      </c>
      <c r="I77" s="196"/>
    </row>
    <row r="78" spans="2:9" ht="15" customHeight="1" x14ac:dyDescent="0.55000000000000004">
      <c r="C78" s="149" t="s">
        <v>26</v>
      </c>
      <c r="D78" s="150"/>
      <c r="E78" s="197"/>
      <c r="F78" s="198"/>
      <c r="G78" s="199"/>
      <c r="H78" s="197"/>
      <c r="I78" s="200"/>
    </row>
    <row r="79" spans="2:9" ht="15" customHeight="1" thickBot="1" x14ac:dyDescent="0.6">
      <c r="C79" s="201" t="s">
        <v>27</v>
      </c>
      <c r="D79" s="202"/>
      <c r="E79" s="203"/>
      <c r="F79" s="204"/>
      <c r="G79" s="205"/>
      <c r="H79" s="204"/>
      <c r="I79" s="206"/>
    </row>
    <row r="80" spans="2:9" ht="15" customHeight="1" thickBot="1" x14ac:dyDescent="0.6">
      <c r="C80" s="210" t="s">
        <v>56</v>
      </c>
      <c r="D80" s="211"/>
      <c r="E80" s="153">
        <v>31</v>
      </c>
      <c r="F80" s="154"/>
      <c r="G80" s="154"/>
      <c r="H80" s="154"/>
      <c r="I80" s="155"/>
    </row>
    <row r="81" spans="2:9" ht="15" customHeight="1" x14ac:dyDescent="0.55000000000000004">
      <c r="C81" s="9" t="s">
        <v>78</v>
      </c>
      <c r="D81" s="9"/>
      <c r="E81" s="16"/>
      <c r="F81" s="16"/>
      <c r="G81" s="16"/>
      <c r="H81" s="16"/>
      <c r="I81" s="16"/>
    </row>
    <row r="82" spans="2:9" ht="15" customHeight="1" x14ac:dyDescent="0.55000000000000004"/>
    <row r="83" spans="2:9" ht="15" customHeight="1" thickBot="1" x14ac:dyDescent="0.6">
      <c r="B83" s="1" t="s">
        <v>28</v>
      </c>
      <c r="C83" s="113" t="s">
        <v>29</v>
      </c>
      <c r="D83" s="113"/>
      <c r="E83" s="113"/>
      <c r="F83" s="113"/>
      <c r="G83" s="113"/>
    </row>
    <row r="84" spans="2:9" ht="15" customHeight="1" x14ac:dyDescent="0.55000000000000004">
      <c r="C84" s="108" t="s">
        <v>30</v>
      </c>
      <c r="D84" s="4" t="s">
        <v>31</v>
      </c>
      <c r="E84" s="145">
        <f>(E6+E7)/E10</f>
        <v>0.10804600748662435</v>
      </c>
      <c r="F84" s="145"/>
      <c r="G84" s="145"/>
      <c r="H84" s="145"/>
      <c r="I84" s="146"/>
    </row>
    <row r="85" spans="2:9" ht="15" customHeight="1" thickBot="1" x14ac:dyDescent="0.6">
      <c r="C85" s="109"/>
      <c r="D85" s="5" t="s">
        <v>32</v>
      </c>
      <c r="E85" s="147">
        <f>(E8+E9)/E10</f>
        <v>0.8919539925133757</v>
      </c>
      <c r="F85" s="212"/>
      <c r="G85" s="212"/>
      <c r="H85" s="212"/>
      <c r="I85" s="213"/>
    </row>
    <row r="86" spans="2:9" ht="15" customHeight="1" x14ac:dyDescent="0.55000000000000004"/>
    <row r="87" spans="2:9" ht="15" customHeight="1" thickBot="1" x14ac:dyDescent="0.6">
      <c r="B87" s="1" t="s">
        <v>33</v>
      </c>
      <c r="C87" s="113" t="s">
        <v>34</v>
      </c>
      <c r="D87" s="113"/>
      <c r="E87" s="113"/>
      <c r="F87" s="113"/>
      <c r="G87" s="113"/>
      <c r="H87" s="113"/>
      <c r="I87" s="113"/>
    </row>
    <row r="88" spans="2:9" ht="70" customHeight="1" thickBot="1" x14ac:dyDescent="0.6">
      <c r="C88" s="3" t="s">
        <v>35</v>
      </c>
      <c r="D88" s="207"/>
      <c r="E88" s="208"/>
      <c r="F88" s="208"/>
      <c r="G88" s="208"/>
      <c r="H88" s="208"/>
      <c r="I88" s="209"/>
    </row>
  </sheetData>
  <mergeCells count="44">
    <mergeCell ref="C87:I87"/>
    <mergeCell ref="D88:I88"/>
    <mergeCell ref="C80:D80"/>
    <mergeCell ref="E80:I80"/>
    <mergeCell ref="C83:G83"/>
    <mergeCell ref="C84:C85"/>
    <mergeCell ref="E84:I84"/>
    <mergeCell ref="E85:I85"/>
    <mergeCell ref="C78:D78"/>
    <mergeCell ref="E78:G78"/>
    <mergeCell ref="H78:I78"/>
    <mergeCell ref="C79:D79"/>
    <mergeCell ref="E79:G79"/>
    <mergeCell ref="H79:I79"/>
    <mergeCell ref="C71:D71"/>
    <mergeCell ref="C72:D72"/>
    <mergeCell ref="F72:I72"/>
    <mergeCell ref="C76:G76"/>
    <mergeCell ref="E77:G77"/>
    <mergeCell ref="H77:I77"/>
    <mergeCell ref="C70:D70"/>
    <mergeCell ref="C10:D10"/>
    <mergeCell ref="C11:E12"/>
    <mergeCell ref="F11:I11"/>
    <mergeCell ref="C13:C56"/>
    <mergeCell ref="D13:D22"/>
    <mergeCell ref="D24:D33"/>
    <mergeCell ref="D35:D44"/>
    <mergeCell ref="D46:D55"/>
    <mergeCell ref="C57:C67"/>
    <mergeCell ref="D57:D66"/>
    <mergeCell ref="C68:D68"/>
    <mergeCell ref="C69:D69"/>
    <mergeCell ref="F69:I69"/>
    <mergeCell ref="A1:J1"/>
    <mergeCell ref="C2:G2"/>
    <mergeCell ref="C3:D3"/>
    <mergeCell ref="E3:I3"/>
    <mergeCell ref="C5:G5"/>
    <mergeCell ref="C6:C9"/>
    <mergeCell ref="F6:I6"/>
    <mergeCell ref="F7:I7"/>
    <mergeCell ref="F8:I8"/>
    <mergeCell ref="F9:I9"/>
  </mergeCells>
  <phoneticPr fontId="1"/>
  <pageMargins left="0.51181102362204722" right="0.11811023622047245" top="0.55118110236220474" bottom="0.19685039370078741" header="0.31496062992125984" footer="0.11811023622047245"/>
  <pageSetup paperSize="9" scale="53" orientation="portrait" r:id="rId1"/>
  <headerFooter scaleWithDoc="0" alignWithMargins="0">
    <oddHeader>&amp;R&amp;A</oddHeader>
  </headerFooter>
  <rowBreaks count="1" manualBreakCount="1">
    <brk id="56"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88"/>
  <sheetViews>
    <sheetView view="pageBreakPreview" zoomScaleNormal="100" zoomScaleSheetLayoutView="100" workbookViewId="0">
      <selection activeCell="E46" sqref="E46"/>
    </sheetView>
  </sheetViews>
  <sheetFormatPr defaultColWidth="9" defaultRowHeight="12" x14ac:dyDescent="0.55000000000000004"/>
  <cols>
    <col min="1" max="1" width="0.75" style="1" customWidth="1"/>
    <col min="2" max="2" width="3.08203125" style="1" bestFit="1" customWidth="1"/>
    <col min="3" max="3" width="10.58203125" style="1" customWidth="1"/>
    <col min="4" max="4" width="24.58203125" style="1" customWidth="1"/>
    <col min="5" max="6" width="10.58203125" style="1" customWidth="1"/>
    <col min="7" max="8" width="6.58203125" style="1" customWidth="1"/>
    <col min="9" max="9" width="38.25" style="1" bestFit="1" customWidth="1"/>
    <col min="10" max="10" width="0.83203125" style="1" customWidth="1"/>
    <col min="11" max="11" width="9" style="1" customWidth="1"/>
    <col min="12" max="16384" width="9" style="1"/>
  </cols>
  <sheetData>
    <row r="1" spans="1:10" ht="18.75" customHeight="1" x14ac:dyDescent="0.55000000000000004">
      <c r="A1" s="134" t="s">
        <v>36</v>
      </c>
      <c r="B1" s="134"/>
      <c r="C1" s="134"/>
      <c r="D1" s="134"/>
      <c r="E1" s="134"/>
      <c r="F1" s="134"/>
      <c r="G1" s="134"/>
      <c r="H1" s="134"/>
      <c r="I1" s="134"/>
      <c r="J1" s="134"/>
    </row>
    <row r="2" spans="1:10" ht="15" customHeight="1" thickBot="1" x14ac:dyDescent="0.6">
      <c r="B2" s="1" t="s">
        <v>3</v>
      </c>
      <c r="C2" s="113" t="s">
        <v>4</v>
      </c>
      <c r="D2" s="113"/>
      <c r="E2" s="113"/>
      <c r="F2" s="113"/>
      <c r="G2" s="113"/>
      <c r="H2" s="6"/>
    </row>
    <row r="3" spans="1:10" ht="19.5" customHeight="1" thickBot="1" x14ac:dyDescent="0.6">
      <c r="C3" s="165" t="s">
        <v>51</v>
      </c>
      <c r="D3" s="166"/>
      <c r="E3" s="167" t="s">
        <v>61</v>
      </c>
      <c r="F3" s="168"/>
      <c r="G3" s="168"/>
      <c r="H3" s="168"/>
      <c r="I3" s="169"/>
    </row>
    <row r="4" spans="1:10" ht="15" customHeight="1" x14ac:dyDescent="0.55000000000000004"/>
    <row r="5" spans="1:10" ht="15" customHeight="1" thickBot="1" x14ac:dyDescent="0.6">
      <c r="B5" s="1" t="s">
        <v>6</v>
      </c>
      <c r="C5" s="113" t="s">
        <v>7</v>
      </c>
      <c r="D5" s="113"/>
      <c r="E5" s="113"/>
      <c r="F5" s="113"/>
      <c r="G5" s="113"/>
    </row>
    <row r="6" spans="1:10" ht="15" customHeight="1" x14ac:dyDescent="0.55000000000000004">
      <c r="C6" s="160" t="s">
        <v>8</v>
      </c>
      <c r="D6" s="18" t="s">
        <v>9</v>
      </c>
      <c r="E6" s="60">
        <v>83352383</v>
      </c>
      <c r="F6" s="163"/>
      <c r="G6" s="163"/>
      <c r="H6" s="163"/>
      <c r="I6" s="163"/>
    </row>
    <row r="7" spans="1:10" ht="15" customHeight="1" x14ac:dyDescent="0.55000000000000004">
      <c r="C7" s="161"/>
      <c r="D7" s="17" t="s">
        <v>37</v>
      </c>
      <c r="E7" s="58">
        <v>21964353</v>
      </c>
      <c r="F7" s="163"/>
      <c r="G7" s="163"/>
      <c r="H7" s="163"/>
      <c r="I7" s="163"/>
    </row>
    <row r="8" spans="1:10" ht="15" customHeight="1" x14ac:dyDescent="0.55000000000000004">
      <c r="C8" s="161"/>
      <c r="D8" s="17" t="s">
        <v>11</v>
      </c>
      <c r="E8" s="58">
        <v>504709434</v>
      </c>
      <c r="F8" s="163"/>
      <c r="G8" s="163"/>
      <c r="H8" s="163"/>
      <c r="I8" s="163"/>
    </row>
    <row r="9" spans="1:10" ht="15" customHeight="1" x14ac:dyDescent="0.55000000000000004">
      <c r="C9" s="162"/>
      <c r="D9" s="43" t="s">
        <v>38</v>
      </c>
      <c r="E9" s="59">
        <v>52458501</v>
      </c>
      <c r="F9" s="163"/>
      <c r="G9" s="163"/>
      <c r="H9" s="163"/>
      <c r="I9" s="163"/>
    </row>
    <row r="10" spans="1:10" ht="15" customHeight="1" thickBot="1" x14ac:dyDescent="0.6">
      <c r="C10" s="172" t="s">
        <v>50</v>
      </c>
      <c r="D10" s="173"/>
      <c r="E10" s="45">
        <f>SUM(E6:E9)</f>
        <v>662484671</v>
      </c>
      <c r="F10" s="42"/>
      <c r="G10" s="42"/>
      <c r="H10" s="42"/>
      <c r="I10" s="42"/>
    </row>
    <row r="11" spans="1:10" ht="21" customHeight="1" x14ac:dyDescent="0.55000000000000004">
      <c r="C11" s="214" t="s">
        <v>13</v>
      </c>
      <c r="D11" s="215"/>
      <c r="E11" s="215"/>
      <c r="F11" s="178" t="s">
        <v>81</v>
      </c>
      <c r="G11" s="178"/>
      <c r="H11" s="178"/>
      <c r="I11" s="179"/>
    </row>
    <row r="12" spans="1:10" ht="22" customHeight="1" x14ac:dyDescent="0.55000000000000004">
      <c r="C12" s="176"/>
      <c r="D12" s="177"/>
      <c r="E12" s="177"/>
      <c r="F12" s="21" t="s">
        <v>39</v>
      </c>
      <c r="G12" s="21" t="s">
        <v>40</v>
      </c>
      <c r="H12" s="21" t="s">
        <v>41</v>
      </c>
      <c r="I12" s="27" t="s">
        <v>42</v>
      </c>
    </row>
    <row r="13" spans="1:10" ht="15" customHeight="1" x14ac:dyDescent="0.55000000000000004">
      <c r="C13" s="180" t="s">
        <v>43</v>
      </c>
      <c r="D13" s="182" t="s">
        <v>15</v>
      </c>
      <c r="E13" s="20"/>
      <c r="F13" s="93" t="s">
        <v>47</v>
      </c>
      <c r="G13" s="47">
        <v>50</v>
      </c>
      <c r="H13" s="48">
        <v>5000</v>
      </c>
      <c r="I13" s="49" t="s">
        <v>62</v>
      </c>
    </row>
    <row r="14" spans="1:10" x14ac:dyDescent="0.55000000000000004">
      <c r="C14" s="180"/>
      <c r="D14" s="182"/>
      <c r="E14" s="20"/>
      <c r="F14" s="93"/>
      <c r="G14" s="47"/>
      <c r="H14" s="48"/>
      <c r="I14" s="95"/>
    </row>
    <row r="15" spans="1:10" x14ac:dyDescent="0.55000000000000004">
      <c r="C15" s="180"/>
      <c r="D15" s="182"/>
      <c r="E15" s="20"/>
      <c r="F15" s="19"/>
      <c r="G15" s="22"/>
      <c r="H15" s="23"/>
      <c r="I15" s="28"/>
    </row>
    <row r="16" spans="1:10" ht="15" customHeight="1" x14ac:dyDescent="0.55000000000000004">
      <c r="C16" s="180"/>
      <c r="D16" s="182"/>
      <c r="E16" s="20"/>
      <c r="F16" s="19"/>
      <c r="G16" s="22"/>
      <c r="H16" s="23"/>
      <c r="I16" s="28"/>
    </row>
    <row r="17" spans="3:9" ht="15" customHeight="1" x14ac:dyDescent="0.55000000000000004">
      <c r="C17" s="180"/>
      <c r="D17" s="183"/>
      <c r="E17" s="20"/>
      <c r="F17" s="23"/>
      <c r="G17" s="24"/>
      <c r="H17" s="19"/>
      <c r="I17" s="28"/>
    </row>
    <row r="18" spans="3:9" ht="15" customHeight="1" x14ac:dyDescent="0.55000000000000004">
      <c r="C18" s="180"/>
      <c r="D18" s="183"/>
      <c r="E18" s="20"/>
      <c r="F18" s="23"/>
      <c r="G18" s="24"/>
      <c r="H18" s="19"/>
      <c r="I18" s="28"/>
    </row>
    <row r="19" spans="3:9" ht="15" customHeight="1" x14ac:dyDescent="0.55000000000000004">
      <c r="C19" s="180"/>
      <c r="D19" s="183"/>
      <c r="E19" s="20"/>
      <c r="F19" s="23"/>
      <c r="G19" s="24"/>
      <c r="H19" s="19"/>
      <c r="I19" s="28"/>
    </row>
    <row r="20" spans="3:9" ht="15" customHeight="1" x14ac:dyDescent="0.55000000000000004">
      <c r="C20" s="180"/>
      <c r="D20" s="183"/>
      <c r="E20" s="20"/>
      <c r="F20" s="23"/>
      <c r="G20" s="25"/>
      <c r="H20" s="19"/>
      <c r="I20" s="28"/>
    </row>
    <row r="21" spans="3:9" ht="15" customHeight="1" x14ac:dyDescent="0.55000000000000004">
      <c r="C21" s="180"/>
      <c r="D21" s="183"/>
      <c r="E21" s="20"/>
      <c r="F21" s="19"/>
      <c r="G21" s="22"/>
      <c r="H21" s="19"/>
      <c r="I21" s="28"/>
    </row>
    <row r="22" spans="3:9" ht="15" customHeight="1" thickBot="1" x14ac:dyDescent="0.6">
      <c r="C22" s="180"/>
      <c r="D22" s="184"/>
      <c r="E22" s="29"/>
      <c r="F22" s="26"/>
      <c r="G22" s="30"/>
      <c r="H22" s="26"/>
      <c r="I22" s="31"/>
    </row>
    <row r="23" spans="3:9" ht="15" customHeight="1" thickBot="1" x14ac:dyDescent="0.6">
      <c r="C23" s="181"/>
      <c r="D23" s="33" t="s">
        <v>45</v>
      </c>
      <c r="E23" s="54">
        <v>34873000</v>
      </c>
      <c r="F23" s="34"/>
      <c r="G23" s="35"/>
      <c r="H23" s="34"/>
      <c r="I23" s="36"/>
    </row>
    <row r="24" spans="3:9" ht="15" customHeight="1" x14ac:dyDescent="0.55000000000000004">
      <c r="C24" s="180"/>
      <c r="D24" s="185" t="s">
        <v>46</v>
      </c>
      <c r="E24" s="32"/>
      <c r="F24" s="94" t="s">
        <v>47</v>
      </c>
      <c r="G24" s="51">
        <v>50</v>
      </c>
      <c r="H24" s="52">
        <v>5000</v>
      </c>
      <c r="I24" s="53" t="s">
        <v>60</v>
      </c>
    </row>
    <row r="25" spans="3:9" ht="15" customHeight="1" x14ac:dyDescent="0.55000000000000004">
      <c r="C25" s="180"/>
      <c r="D25" s="183"/>
      <c r="E25" s="20"/>
      <c r="F25" s="19"/>
      <c r="G25" s="22"/>
      <c r="H25" s="23"/>
      <c r="I25" s="28"/>
    </row>
    <row r="26" spans="3:9" ht="15" customHeight="1" x14ac:dyDescent="0.55000000000000004">
      <c r="C26" s="180"/>
      <c r="D26" s="183"/>
      <c r="E26" s="20"/>
      <c r="F26" s="19"/>
      <c r="G26" s="22"/>
      <c r="H26" s="23"/>
      <c r="I26" s="28"/>
    </row>
    <row r="27" spans="3:9" ht="15" customHeight="1" x14ac:dyDescent="0.55000000000000004">
      <c r="C27" s="180"/>
      <c r="D27" s="183"/>
      <c r="E27" s="20"/>
      <c r="F27" s="19"/>
      <c r="G27" s="22"/>
      <c r="H27" s="23"/>
      <c r="I27" s="28"/>
    </row>
    <row r="28" spans="3:9" ht="15" customHeight="1" x14ac:dyDescent="0.55000000000000004">
      <c r="C28" s="180"/>
      <c r="D28" s="183"/>
      <c r="E28" s="20"/>
      <c r="F28" s="23"/>
      <c r="G28" s="24"/>
      <c r="H28" s="19"/>
      <c r="I28" s="28"/>
    </row>
    <row r="29" spans="3:9" ht="15" customHeight="1" x14ac:dyDescent="0.55000000000000004">
      <c r="C29" s="180"/>
      <c r="D29" s="183"/>
      <c r="E29" s="20"/>
      <c r="F29" s="23"/>
      <c r="G29" s="24"/>
      <c r="H29" s="19"/>
      <c r="I29" s="28"/>
    </row>
    <row r="30" spans="3:9" ht="15" customHeight="1" x14ac:dyDescent="0.55000000000000004">
      <c r="C30" s="180"/>
      <c r="D30" s="183"/>
      <c r="E30" s="20"/>
      <c r="F30" s="23"/>
      <c r="G30" s="24"/>
      <c r="H30" s="19"/>
      <c r="I30" s="28"/>
    </row>
    <row r="31" spans="3:9" ht="15" customHeight="1" x14ac:dyDescent="0.55000000000000004">
      <c r="C31" s="180"/>
      <c r="D31" s="183"/>
      <c r="E31" s="20"/>
      <c r="F31" s="23"/>
      <c r="G31" s="25"/>
      <c r="H31" s="19"/>
      <c r="I31" s="28"/>
    </row>
    <row r="32" spans="3:9" ht="15" customHeight="1" x14ac:dyDescent="0.55000000000000004">
      <c r="C32" s="180"/>
      <c r="D32" s="183"/>
      <c r="E32" s="20"/>
      <c r="F32" s="19"/>
      <c r="G32" s="22"/>
      <c r="H32" s="19"/>
      <c r="I32" s="28"/>
    </row>
    <row r="33" spans="3:11" ht="15" customHeight="1" thickBot="1" x14ac:dyDescent="0.6">
      <c r="C33" s="180"/>
      <c r="D33" s="184"/>
      <c r="E33" s="29"/>
      <c r="F33" s="26"/>
      <c r="G33" s="30"/>
      <c r="H33" s="26"/>
      <c r="I33" s="31"/>
    </row>
    <row r="34" spans="3:11" ht="15" customHeight="1" thickBot="1" x14ac:dyDescent="0.6">
      <c r="C34" s="181"/>
      <c r="D34" s="33" t="s">
        <v>45</v>
      </c>
      <c r="E34" s="54">
        <v>18819287</v>
      </c>
      <c r="F34" s="34"/>
      <c r="G34" s="35"/>
      <c r="H34" s="34"/>
      <c r="I34" s="36"/>
    </row>
    <row r="35" spans="3:11" ht="15" customHeight="1" x14ac:dyDescent="0.55000000000000004">
      <c r="C35" s="180"/>
      <c r="D35" s="186" t="s">
        <v>16</v>
      </c>
      <c r="E35" s="32"/>
      <c r="F35" s="94" t="s">
        <v>47</v>
      </c>
      <c r="G35" s="51">
        <v>50</v>
      </c>
      <c r="H35" s="52">
        <v>5000</v>
      </c>
      <c r="I35" s="53" t="s">
        <v>62</v>
      </c>
    </row>
    <row r="36" spans="3:11" ht="44" x14ac:dyDescent="0.55000000000000004">
      <c r="C36" s="180"/>
      <c r="D36" s="183"/>
      <c r="E36" s="20"/>
      <c r="F36" s="19"/>
      <c r="G36" s="22"/>
      <c r="H36" s="23"/>
      <c r="I36" s="96" t="s">
        <v>68</v>
      </c>
    </row>
    <row r="37" spans="3:11" ht="22" x14ac:dyDescent="0.55000000000000004">
      <c r="C37" s="180"/>
      <c r="D37" s="183"/>
      <c r="E37" s="20"/>
      <c r="F37" s="19"/>
      <c r="G37" s="22"/>
      <c r="H37" s="23"/>
      <c r="I37" s="76" t="s">
        <v>69</v>
      </c>
    </row>
    <row r="38" spans="3:11" x14ac:dyDescent="0.55000000000000004">
      <c r="C38" s="180"/>
      <c r="D38" s="183"/>
      <c r="E38" s="20"/>
      <c r="F38" s="19"/>
      <c r="G38" s="22"/>
      <c r="H38" s="23"/>
      <c r="I38" s="49" t="s">
        <v>70</v>
      </c>
    </row>
    <row r="39" spans="3:11" ht="15" customHeight="1" x14ac:dyDescent="0.55000000000000004">
      <c r="C39" s="180"/>
      <c r="D39" s="183"/>
      <c r="E39" s="20"/>
      <c r="F39" s="19"/>
      <c r="G39" s="24"/>
      <c r="H39" s="19"/>
      <c r="I39" s="28"/>
    </row>
    <row r="40" spans="3:11" ht="15" customHeight="1" x14ac:dyDescent="0.55000000000000004">
      <c r="C40" s="180"/>
      <c r="D40" s="183"/>
      <c r="E40" s="20"/>
      <c r="F40" s="19"/>
      <c r="G40" s="24"/>
      <c r="H40" s="19"/>
      <c r="I40" s="28"/>
    </row>
    <row r="41" spans="3:11" ht="15" customHeight="1" x14ac:dyDescent="0.55000000000000004">
      <c r="C41" s="180"/>
      <c r="D41" s="183"/>
      <c r="E41" s="20"/>
      <c r="F41" s="19"/>
      <c r="G41" s="24"/>
      <c r="H41" s="19"/>
      <c r="I41" s="28"/>
    </row>
    <row r="42" spans="3:11" ht="15" customHeight="1" x14ac:dyDescent="0.55000000000000004">
      <c r="C42" s="180"/>
      <c r="D42" s="183"/>
      <c r="E42" s="20"/>
      <c r="F42" s="19"/>
      <c r="G42" s="22"/>
      <c r="H42" s="19"/>
      <c r="I42" s="28"/>
    </row>
    <row r="43" spans="3:11" ht="15" customHeight="1" x14ac:dyDescent="0.55000000000000004">
      <c r="C43" s="180"/>
      <c r="D43" s="183"/>
      <c r="E43" s="20"/>
      <c r="F43" s="19"/>
      <c r="G43" s="22"/>
      <c r="H43" s="19"/>
      <c r="I43" s="28"/>
    </row>
    <row r="44" spans="3:11" ht="15" customHeight="1" thickBot="1" x14ac:dyDescent="0.6">
      <c r="C44" s="180"/>
      <c r="D44" s="184"/>
      <c r="E44" s="29"/>
      <c r="F44" s="26"/>
      <c r="G44" s="30"/>
      <c r="H44" s="26"/>
      <c r="I44" s="31"/>
    </row>
    <row r="45" spans="3:11" ht="15" customHeight="1" thickBot="1" x14ac:dyDescent="0.6">
      <c r="C45" s="181"/>
      <c r="D45" s="33" t="s">
        <v>45</v>
      </c>
      <c r="E45" s="54">
        <v>214633000</v>
      </c>
      <c r="F45" s="34"/>
      <c r="G45" s="35"/>
      <c r="H45" s="34"/>
      <c r="I45" s="36"/>
      <c r="K45" s="72"/>
    </row>
    <row r="46" spans="3:11" ht="15" customHeight="1" x14ac:dyDescent="0.55000000000000004">
      <c r="C46" s="180"/>
      <c r="D46" s="186" t="s">
        <v>48</v>
      </c>
      <c r="E46" s="32"/>
      <c r="F46" s="94" t="s">
        <v>44</v>
      </c>
      <c r="G46" s="51" t="s">
        <v>44</v>
      </c>
      <c r="H46" s="52" t="s">
        <v>44</v>
      </c>
      <c r="I46" s="53" t="s">
        <v>44</v>
      </c>
    </row>
    <row r="47" spans="3:11" ht="15" customHeight="1" x14ac:dyDescent="0.55000000000000004">
      <c r="C47" s="180"/>
      <c r="D47" s="183"/>
      <c r="E47" s="20"/>
      <c r="F47" s="19"/>
      <c r="G47" s="22"/>
      <c r="H47" s="23"/>
      <c r="I47" s="28"/>
    </row>
    <row r="48" spans="3:11" ht="15" customHeight="1" x14ac:dyDescent="0.55000000000000004">
      <c r="C48" s="180"/>
      <c r="D48" s="183"/>
      <c r="E48" s="20"/>
      <c r="F48" s="19"/>
      <c r="G48" s="22"/>
      <c r="H48" s="23"/>
      <c r="I48" s="28"/>
    </row>
    <row r="49" spans="3:9" ht="15" customHeight="1" x14ac:dyDescent="0.55000000000000004">
      <c r="C49" s="180"/>
      <c r="D49" s="183"/>
      <c r="E49" s="20"/>
      <c r="F49" s="19"/>
      <c r="G49" s="22"/>
      <c r="H49" s="23"/>
      <c r="I49" s="28"/>
    </row>
    <row r="50" spans="3:9" ht="15" customHeight="1" x14ac:dyDescent="0.55000000000000004">
      <c r="C50" s="180"/>
      <c r="D50" s="183"/>
      <c r="E50" s="20"/>
      <c r="F50" s="19"/>
      <c r="G50" s="24"/>
      <c r="H50" s="19"/>
      <c r="I50" s="28"/>
    </row>
    <row r="51" spans="3:9" ht="15" customHeight="1" x14ac:dyDescent="0.55000000000000004">
      <c r="C51" s="180"/>
      <c r="D51" s="183"/>
      <c r="E51" s="20"/>
      <c r="F51" s="19"/>
      <c r="G51" s="24"/>
      <c r="H51" s="19"/>
      <c r="I51" s="28"/>
    </row>
    <row r="52" spans="3:9" ht="15" customHeight="1" x14ac:dyDescent="0.55000000000000004">
      <c r="C52" s="180"/>
      <c r="D52" s="183"/>
      <c r="E52" s="20"/>
      <c r="F52" s="19"/>
      <c r="G52" s="24"/>
      <c r="H52" s="19"/>
      <c r="I52" s="28"/>
    </row>
    <row r="53" spans="3:9" ht="15" customHeight="1" x14ac:dyDescent="0.55000000000000004">
      <c r="C53" s="180"/>
      <c r="D53" s="183"/>
      <c r="E53" s="20"/>
      <c r="F53" s="19"/>
      <c r="G53" s="22"/>
      <c r="H53" s="19"/>
      <c r="I53" s="28"/>
    </row>
    <row r="54" spans="3:9" ht="15" customHeight="1" x14ac:dyDescent="0.55000000000000004">
      <c r="C54" s="180"/>
      <c r="D54" s="183"/>
      <c r="E54" s="20"/>
      <c r="F54" s="19"/>
      <c r="G54" s="22"/>
      <c r="H54" s="19"/>
      <c r="I54" s="28"/>
    </row>
    <row r="55" spans="3:9" ht="15" customHeight="1" thickBot="1" x14ac:dyDescent="0.6">
      <c r="C55" s="180"/>
      <c r="D55" s="184"/>
      <c r="E55" s="29"/>
      <c r="F55" s="26"/>
      <c r="G55" s="30"/>
      <c r="H55" s="26"/>
      <c r="I55" s="31"/>
    </row>
    <row r="56" spans="3:9" ht="15" customHeight="1" thickBot="1" x14ac:dyDescent="0.6">
      <c r="C56" s="181"/>
      <c r="D56" s="33" t="s">
        <v>45</v>
      </c>
      <c r="E56" s="54">
        <v>17370000</v>
      </c>
      <c r="F56" s="34"/>
      <c r="G56" s="35"/>
      <c r="H56" s="34"/>
      <c r="I56" s="36"/>
    </row>
    <row r="57" spans="3:9" ht="15" customHeight="1" x14ac:dyDescent="0.55000000000000004">
      <c r="C57" s="187" t="s">
        <v>49</v>
      </c>
      <c r="D57" s="186" t="s">
        <v>18</v>
      </c>
      <c r="E57" s="32"/>
      <c r="F57" s="94">
        <v>1000</v>
      </c>
      <c r="G57" s="51" t="s">
        <v>44</v>
      </c>
      <c r="H57" s="52">
        <v>2000</v>
      </c>
      <c r="I57" s="53" t="s">
        <v>63</v>
      </c>
    </row>
    <row r="58" spans="3:9" ht="15" customHeight="1" x14ac:dyDescent="0.55000000000000004">
      <c r="C58" s="187"/>
      <c r="D58" s="183"/>
      <c r="E58" s="20"/>
      <c r="F58" s="19"/>
      <c r="G58" s="22"/>
      <c r="H58" s="23"/>
      <c r="I58" s="28"/>
    </row>
    <row r="59" spans="3:9" ht="15" customHeight="1" x14ac:dyDescent="0.55000000000000004">
      <c r="C59" s="187"/>
      <c r="D59" s="183"/>
      <c r="E59" s="20"/>
      <c r="F59" s="19"/>
      <c r="G59" s="22"/>
      <c r="H59" s="23"/>
      <c r="I59" s="28"/>
    </row>
    <row r="60" spans="3:9" ht="15" customHeight="1" x14ac:dyDescent="0.55000000000000004">
      <c r="C60" s="187"/>
      <c r="D60" s="183"/>
      <c r="E60" s="20"/>
      <c r="F60" s="19"/>
      <c r="G60" s="24"/>
      <c r="H60" s="19"/>
      <c r="I60" s="28"/>
    </row>
    <row r="61" spans="3:9" ht="15" customHeight="1" x14ac:dyDescent="0.55000000000000004">
      <c r="C61" s="187"/>
      <c r="D61" s="183"/>
      <c r="E61" s="20"/>
      <c r="F61" s="19"/>
      <c r="G61" s="22"/>
      <c r="H61" s="19"/>
      <c r="I61" s="28"/>
    </row>
    <row r="62" spans="3:9" ht="15" customHeight="1" x14ac:dyDescent="0.55000000000000004">
      <c r="C62" s="187"/>
      <c r="D62" s="183"/>
      <c r="E62" s="20"/>
      <c r="F62" s="19"/>
      <c r="G62" s="22"/>
      <c r="H62" s="19"/>
      <c r="I62" s="28"/>
    </row>
    <row r="63" spans="3:9" ht="15" customHeight="1" x14ac:dyDescent="0.55000000000000004">
      <c r="C63" s="187"/>
      <c r="D63" s="183"/>
      <c r="E63" s="20"/>
      <c r="F63" s="19"/>
      <c r="G63" s="22"/>
      <c r="H63" s="19"/>
      <c r="I63" s="28"/>
    </row>
    <row r="64" spans="3:9" ht="15" customHeight="1" x14ac:dyDescent="0.55000000000000004">
      <c r="C64" s="187"/>
      <c r="D64" s="183"/>
      <c r="E64" s="20"/>
      <c r="F64" s="19"/>
      <c r="G64" s="22"/>
      <c r="H64" s="19"/>
      <c r="I64" s="28"/>
    </row>
    <row r="65" spans="2:9" ht="15" customHeight="1" x14ac:dyDescent="0.55000000000000004">
      <c r="C65" s="187"/>
      <c r="D65" s="183"/>
      <c r="E65" s="20"/>
      <c r="F65" s="19"/>
      <c r="G65" s="22"/>
      <c r="H65" s="19"/>
      <c r="I65" s="28"/>
    </row>
    <row r="66" spans="2:9" ht="15" customHeight="1" thickBot="1" x14ac:dyDescent="0.6">
      <c r="C66" s="187"/>
      <c r="D66" s="184"/>
      <c r="E66" s="29"/>
      <c r="F66" s="26"/>
      <c r="G66" s="30"/>
      <c r="H66" s="26"/>
      <c r="I66" s="31"/>
    </row>
    <row r="67" spans="2:9" ht="15" customHeight="1" thickBot="1" x14ac:dyDescent="0.6">
      <c r="C67" s="188"/>
      <c r="D67" s="33" t="s">
        <v>45</v>
      </c>
      <c r="E67" s="54">
        <v>96496000</v>
      </c>
      <c r="F67" s="34"/>
      <c r="G67" s="35"/>
      <c r="H67" s="41"/>
      <c r="I67" s="36"/>
    </row>
    <row r="68" spans="2:9" ht="15" customHeight="1" thickBot="1" x14ac:dyDescent="0.6">
      <c r="C68" s="189" t="s">
        <v>50</v>
      </c>
      <c r="D68" s="190"/>
      <c r="E68" s="57">
        <f>E23+E34+E45+E56+E67</f>
        <v>382191287</v>
      </c>
      <c r="F68" s="37"/>
      <c r="G68" s="38"/>
      <c r="H68" s="39"/>
      <c r="I68" s="40"/>
    </row>
    <row r="69" spans="2:9" ht="15" customHeight="1" x14ac:dyDescent="0.55000000000000004">
      <c r="C69" s="191" t="s">
        <v>52</v>
      </c>
      <c r="D69" s="192"/>
      <c r="E69" s="61">
        <v>42915</v>
      </c>
      <c r="F69" s="193"/>
      <c r="G69" s="193"/>
      <c r="H69" s="193"/>
      <c r="I69" s="193"/>
    </row>
    <row r="70" spans="2:9" ht="15" customHeight="1" thickBot="1" x14ac:dyDescent="0.6">
      <c r="C70" s="170" t="s">
        <v>53</v>
      </c>
      <c r="D70" s="171"/>
      <c r="E70" s="62">
        <v>5048</v>
      </c>
      <c r="F70" s="14"/>
      <c r="G70" s="14"/>
      <c r="H70" s="14"/>
      <c r="I70" s="14"/>
    </row>
    <row r="71" spans="2:9" ht="15" customHeight="1" x14ac:dyDescent="0.55000000000000004">
      <c r="C71" s="194" t="s">
        <v>20</v>
      </c>
      <c r="D71" s="195"/>
      <c r="E71" s="55">
        <f>(E6+E8)/E69</f>
        <v>13702.943423045555</v>
      </c>
      <c r="F71" s="14"/>
      <c r="G71" s="14"/>
      <c r="H71" s="14"/>
      <c r="I71" s="14"/>
    </row>
    <row r="72" spans="2:9" ht="15" customHeight="1" thickBot="1" x14ac:dyDescent="0.6">
      <c r="C72" s="170" t="s">
        <v>21</v>
      </c>
      <c r="D72" s="171"/>
      <c r="E72" s="56">
        <f>(E7+E9)/E70</f>
        <v>14743.03763866878</v>
      </c>
      <c r="F72" s="163"/>
      <c r="G72" s="163"/>
      <c r="H72" s="163"/>
      <c r="I72" s="163"/>
    </row>
    <row r="73" spans="2:9" ht="15" customHeight="1" x14ac:dyDescent="0.55000000000000004">
      <c r="C73" s="9" t="s">
        <v>54</v>
      </c>
      <c r="D73" s="9"/>
      <c r="E73" s="9"/>
      <c r="F73" s="9"/>
      <c r="G73" s="9"/>
      <c r="H73" s="9"/>
      <c r="I73" s="9"/>
    </row>
    <row r="74" spans="2:9" ht="15" customHeight="1" x14ac:dyDescent="0.55000000000000004">
      <c r="C74" s="9" t="s">
        <v>58</v>
      </c>
      <c r="D74" s="9"/>
      <c r="E74" s="9"/>
      <c r="F74" s="9"/>
      <c r="G74" s="9"/>
      <c r="H74" s="9"/>
      <c r="I74" s="9"/>
    </row>
    <row r="75" spans="2:9" ht="15" customHeight="1" x14ac:dyDescent="0.55000000000000004"/>
    <row r="76" spans="2:9" ht="15" customHeight="1" x14ac:dyDescent="0.55000000000000004">
      <c r="B76" s="1" t="s">
        <v>22</v>
      </c>
      <c r="C76" s="113" t="s">
        <v>23</v>
      </c>
      <c r="D76" s="113"/>
      <c r="E76" s="113"/>
      <c r="F76" s="113"/>
      <c r="G76" s="113"/>
    </row>
    <row r="77" spans="2:9" ht="12.5" thickBot="1" x14ac:dyDescent="0.6">
      <c r="C77" s="6"/>
      <c r="D77" s="6"/>
      <c r="E77" s="196" t="s">
        <v>24</v>
      </c>
      <c r="F77" s="196"/>
      <c r="G77" s="196"/>
      <c r="H77" s="196" t="s">
        <v>25</v>
      </c>
      <c r="I77" s="196"/>
    </row>
    <row r="78" spans="2:9" ht="15" customHeight="1" x14ac:dyDescent="0.55000000000000004">
      <c r="C78" s="149" t="s">
        <v>26</v>
      </c>
      <c r="D78" s="150"/>
      <c r="E78" s="197"/>
      <c r="F78" s="198"/>
      <c r="G78" s="199"/>
      <c r="H78" s="197"/>
      <c r="I78" s="200"/>
    </row>
    <row r="79" spans="2:9" ht="15" customHeight="1" thickBot="1" x14ac:dyDescent="0.6">
      <c r="C79" s="201" t="s">
        <v>27</v>
      </c>
      <c r="D79" s="202"/>
      <c r="E79" s="203"/>
      <c r="F79" s="204"/>
      <c r="G79" s="205"/>
      <c r="H79" s="204"/>
      <c r="I79" s="206"/>
    </row>
    <row r="80" spans="2:9" ht="15" customHeight="1" thickBot="1" x14ac:dyDescent="0.6">
      <c r="C80" s="210" t="s">
        <v>56</v>
      </c>
      <c r="D80" s="211"/>
      <c r="E80" s="153">
        <v>28</v>
      </c>
      <c r="F80" s="154"/>
      <c r="G80" s="154"/>
      <c r="H80" s="154"/>
      <c r="I80" s="155"/>
    </row>
    <row r="81" spans="2:9" ht="15" customHeight="1" x14ac:dyDescent="0.55000000000000004">
      <c r="C81" s="9" t="s">
        <v>78</v>
      </c>
      <c r="D81" s="9"/>
      <c r="E81" s="16"/>
      <c r="F81" s="16"/>
      <c r="G81" s="16"/>
      <c r="H81" s="16"/>
      <c r="I81" s="16"/>
    </row>
    <row r="82" spans="2:9" ht="15" customHeight="1" x14ac:dyDescent="0.55000000000000004"/>
    <row r="83" spans="2:9" ht="15" customHeight="1" thickBot="1" x14ac:dyDescent="0.6">
      <c r="B83" s="1" t="s">
        <v>28</v>
      </c>
      <c r="C83" s="113" t="s">
        <v>29</v>
      </c>
      <c r="D83" s="113"/>
      <c r="E83" s="113"/>
      <c r="F83" s="113"/>
      <c r="G83" s="113"/>
    </row>
    <row r="84" spans="2:9" ht="15" customHeight="1" x14ac:dyDescent="0.55000000000000004">
      <c r="C84" s="108" t="s">
        <v>30</v>
      </c>
      <c r="D84" s="4" t="s">
        <v>31</v>
      </c>
      <c r="E84" s="145">
        <f>(E6+E7)/E10</f>
        <v>0.15897233643312481</v>
      </c>
      <c r="F84" s="145"/>
      <c r="G84" s="145"/>
      <c r="H84" s="145"/>
      <c r="I84" s="146"/>
    </row>
    <row r="85" spans="2:9" ht="15" customHeight="1" thickBot="1" x14ac:dyDescent="0.6">
      <c r="C85" s="109"/>
      <c r="D85" s="5" t="s">
        <v>32</v>
      </c>
      <c r="E85" s="147">
        <f>(E8+E9)/E10</f>
        <v>0.84102766356687519</v>
      </c>
      <c r="F85" s="212"/>
      <c r="G85" s="212"/>
      <c r="H85" s="212"/>
      <c r="I85" s="213"/>
    </row>
    <row r="86" spans="2:9" ht="15" customHeight="1" x14ac:dyDescent="0.55000000000000004"/>
    <row r="87" spans="2:9" ht="15" customHeight="1" thickBot="1" x14ac:dyDescent="0.6">
      <c r="B87" s="1" t="s">
        <v>33</v>
      </c>
      <c r="C87" s="113" t="s">
        <v>34</v>
      </c>
      <c r="D87" s="113"/>
      <c r="E87" s="113"/>
      <c r="F87" s="113"/>
      <c r="G87" s="113"/>
      <c r="H87" s="113"/>
      <c r="I87" s="113"/>
    </row>
    <row r="88" spans="2:9" ht="70" customHeight="1" thickBot="1" x14ac:dyDescent="0.6">
      <c r="C88" s="3" t="s">
        <v>35</v>
      </c>
      <c r="D88" s="207"/>
      <c r="E88" s="208"/>
      <c r="F88" s="208"/>
      <c r="G88" s="208"/>
      <c r="H88" s="208"/>
      <c r="I88" s="209"/>
    </row>
  </sheetData>
  <mergeCells count="44">
    <mergeCell ref="C87:I87"/>
    <mergeCell ref="D88:I88"/>
    <mergeCell ref="C80:D80"/>
    <mergeCell ref="E80:I80"/>
    <mergeCell ref="C83:G83"/>
    <mergeCell ref="C84:C85"/>
    <mergeCell ref="E84:I84"/>
    <mergeCell ref="E85:I85"/>
    <mergeCell ref="C78:D78"/>
    <mergeCell ref="E78:G78"/>
    <mergeCell ref="H78:I78"/>
    <mergeCell ref="C79:D79"/>
    <mergeCell ref="E79:G79"/>
    <mergeCell ref="H79:I79"/>
    <mergeCell ref="C71:D71"/>
    <mergeCell ref="C72:D72"/>
    <mergeCell ref="F72:I72"/>
    <mergeCell ref="C76:G76"/>
    <mergeCell ref="E77:G77"/>
    <mergeCell ref="H77:I77"/>
    <mergeCell ref="C70:D70"/>
    <mergeCell ref="C10:D10"/>
    <mergeCell ref="C11:E12"/>
    <mergeCell ref="F11:I11"/>
    <mergeCell ref="C13:C56"/>
    <mergeCell ref="D13:D22"/>
    <mergeCell ref="D24:D33"/>
    <mergeCell ref="D35:D44"/>
    <mergeCell ref="D46:D55"/>
    <mergeCell ref="C57:C67"/>
    <mergeCell ref="D57:D66"/>
    <mergeCell ref="C68:D68"/>
    <mergeCell ref="C69:D69"/>
    <mergeCell ref="F69:I69"/>
    <mergeCell ref="A1:J1"/>
    <mergeCell ref="C2:G2"/>
    <mergeCell ref="C3:D3"/>
    <mergeCell ref="E3:I3"/>
    <mergeCell ref="C5:G5"/>
    <mergeCell ref="C6:C9"/>
    <mergeCell ref="F6:I6"/>
    <mergeCell ref="F7:I7"/>
    <mergeCell ref="F8:I8"/>
    <mergeCell ref="F9:I9"/>
  </mergeCells>
  <phoneticPr fontId="1"/>
  <pageMargins left="0.51181102362204722" right="0.11811023622047245" top="0.55118110236220474" bottom="0.19685039370078741" header="0.31496062992125984" footer="0.11811023622047245"/>
  <pageSetup paperSize="9" scale="53" orientation="portrait" r:id="rId1"/>
  <headerFooter scaleWithDoc="0" alignWithMargins="0">
    <oddHeader>&amp;R&amp;A</oddHeader>
  </headerFooter>
  <rowBreaks count="1" manualBreakCount="1">
    <brk id="56"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88"/>
  <sheetViews>
    <sheetView view="pageBreakPreview" zoomScaleNormal="100" zoomScaleSheetLayoutView="100" workbookViewId="0">
      <selection activeCell="E46" sqref="E46"/>
    </sheetView>
  </sheetViews>
  <sheetFormatPr defaultColWidth="9" defaultRowHeight="12" x14ac:dyDescent="0.55000000000000004"/>
  <cols>
    <col min="1" max="1" width="0.75" style="1" customWidth="1"/>
    <col min="2" max="2" width="3.08203125" style="1" bestFit="1" customWidth="1"/>
    <col min="3" max="3" width="10.58203125" style="1" customWidth="1"/>
    <col min="4" max="4" width="24.58203125" style="1" customWidth="1"/>
    <col min="5" max="6" width="10.58203125" style="1" customWidth="1"/>
    <col min="7" max="8" width="6.58203125" style="1" customWidth="1"/>
    <col min="9" max="9" width="38.25" style="1" bestFit="1" customWidth="1"/>
    <col min="10" max="10" width="0.83203125" style="1" customWidth="1"/>
    <col min="11" max="11" width="9" style="1" customWidth="1"/>
    <col min="12" max="16384" width="9" style="1"/>
  </cols>
  <sheetData>
    <row r="1" spans="1:10" ht="18.75" customHeight="1" x14ac:dyDescent="0.55000000000000004">
      <c r="A1" s="134" t="s">
        <v>36</v>
      </c>
      <c r="B1" s="134"/>
      <c r="C1" s="134"/>
      <c r="D1" s="134"/>
      <c r="E1" s="134"/>
      <c r="F1" s="134"/>
      <c r="G1" s="134"/>
      <c r="H1" s="134"/>
      <c r="I1" s="134"/>
      <c r="J1" s="134"/>
    </row>
    <row r="2" spans="1:10" ht="15" customHeight="1" thickBot="1" x14ac:dyDescent="0.6">
      <c r="B2" s="1" t="s">
        <v>3</v>
      </c>
      <c r="C2" s="113" t="s">
        <v>4</v>
      </c>
      <c r="D2" s="113"/>
      <c r="E2" s="113"/>
      <c r="F2" s="113"/>
      <c r="G2" s="113"/>
      <c r="H2" s="6"/>
    </row>
    <row r="3" spans="1:10" ht="19.5" customHeight="1" thickBot="1" x14ac:dyDescent="0.6">
      <c r="C3" s="165" t="s">
        <v>51</v>
      </c>
      <c r="D3" s="166"/>
      <c r="E3" s="167" t="s">
        <v>61</v>
      </c>
      <c r="F3" s="168"/>
      <c r="G3" s="168"/>
      <c r="H3" s="168"/>
      <c r="I3" s="169"/>
    </row>
    <row r="4" spans="1:10" ht="15" customHeight="1" x14ac:dyDescent="0.55000000000000004"/>
    <row r="5" spans="1:10" ht="15" customHeight="1" thickBot="1" x14ac:dyDescent="0.6">
      <c r="B5" s="1" t="s">
        <v>6</v>
      </c>
      <c r="C5" s="113" t="s">
        <v>7</v>
      </c>
      <c r="D5" s="113"/>
      <c r="E5" s="113"/>
      <c r="F5" s="113"/>
      <c r="G5" s="113"/>
    </row>
    <row r="6" spans="1:10" ht="15" customHeight="1" x14ac:dyDescent="0.55000000000000004">
      <c r="C6" s="160" t="s">
        <v>8</v>
      </c>
      <c r="D6" s="18" t="s">
        <v>9</v>
      </c>
      <c r="E6" s="60">
        <v>40622360</v>
      </c>
      <c r="F6" s="163"/>
      <c r="G6" s="163"/>
      <c r="H6" s="163"/>
      <c r="I6" s="163"/>
    </row>
    <row r="7" spans="1:10" ht="15" customHeight="1" x14ac:dyDescent="0.55000000000000004">
      <c r="C7" s="161"/>
      <c r="D7" s="17" t="s">
        <v>37</v>
      </c>
      <c r="E7" s="58">
        <v>37857422</v>
      </c>
      <c r="F7" s="163"/>
      <c r="G7" s="163"/>
      <c r="H7" s="163"/>
      <c r="I7" s="163"/>
    </row>
    <row r="8" spans="1:10" ht="15" customHeight="1" x14ac:dyDescent="0.55000000000000004">
      <c r="C8" s="161"/>
      <c r="D8" s="17" t="s">
        <v>11</v>
      </c>
      <c r="E8" s="58">
        <v>475078302</v>
      </c>
      <c r="F8" s="163"/>
      <c r="G8" s="163"/>
      <c r="H8" s="163"/>
      <c r="I8" s="163"/>
    </row>
    <row r="9" spans="1:10" ht="15" customHeight="1" x14ac:dyDescent="0.55000000000000004">
      <c r="C9" s="162"/>
      <c r="D9" s="43" t="s">
        <v>38</v>
      </c>
      <c r="E9" s="59">
        <v>28568308</v>
      </c>
      <c r="F9" s="163"/>
      <c r="G9" s="163"/>
      <c r="H9" s="163"/>
      <c r="I9" s="163"/>
    </row>
    <row r="10" spans="1:10" ht="15" customHeight="1" thickBot="1" x14ac:dyDescent="0.6">
      <c r="C10" s="172" t="s">
        <v>50</v>
      </c>
      <c r="D10" s="173"/>
      <c r="E10" s="45">
        <f>SUM(E6:E9)</f>
        <v>582126392</v>
      </c>
      <c r="F10" s="42"/>
      <c r="G10" s="42"/>
      <c r="H10" s="42"/>
      <c r="I10" s="42"/>
    </row>
    <row r="11" spans="1:10" ht="21" customHeight="1" x14ac:dyDescent="0.55000000000000004">
      <c r="C11" s="214" t="s">
        <v>13</v>
      </c>
      <c r="D11" s="215"/>
      <c r="E11" s="215"/>
      <c r="F11" s="178" t="s">
        <v>81</v>
      </c>
      <c r="G11" s="178"/>
      <c r="H11" s="178"/>
      <c r="I11" s="179"/>
    </row>
    <row r="12" spans="1:10" ht="22" customHeight="1" x14ac:dyDescent="0.55000000000000004">
      <c r="C12" s="176"/>
      <c r="D12" s="177"/>
      <c r="E12" s="177"/>
      <c r="F12" s="21" t="s">
        <v>39</v>
      </c>
      <c r="G12" s="21" t="s">
        <v>40</v>
      </c>
      <c r="H12" s="21" t="s">
        <v>41</v>
      </c>
      <c r="I12" s="27" t="s">
        <v>42</v>
      </c>
    </row>
    <row r="13" spans="1:10" ht="15" customHeight="1" x14ac:dyDescent="0.55000000000000004">
      <c r="C13" s="180" t="s">
        <v>43</v>
      </c>
      <c r="D13" s="182" t="s">
        <v>15</v>
      </c>
      <c r="E13" s="20"/>
      <c r="F13" s="93" t="s">
        <v>47</v>
      </c>
      <c r="G13" s="47">
        <v>50</v>
      </c>
      <c r="H13" s="48">
        <v>5000</v>
      </c>
      <c r="I13" s="49" t="s">
        <v>62</v>
      </c>
    </row>
    <row r="14" spans="1:10" x14ac:dyDescent="0.55000000000000004">
      <c r="C14" s="180"/>
      <c r="D14" s="182"/>
      <c r="E14" s="20"/>
      <c r="F14" s="93"/>
      <c r="G14" s="47"/>
      <c r="H14" s="48"/>
      <c r="I14" s="44"/>
    </row>
    <row r="15" spans="1:10" x14ac:dyDescent="0.55000000000000004">
      <c r="C15" s="180"/>
      <c r="D15" s="182"/>
      <c r="E15" s="20"/>
      <c r="F15" s="19"/>
      <c r="G15" s="22"/>
      <c r="H15" s="23"/>
      <c r="I15" s="44"/>
    </row>
    <row r="16" spans="1:10" ht="15" customHeight="1" x14ac:dyDescent="0.55000000000000004">
      <c r="C16" s="180"/>
      <c r="D16" s="183"/>
      <c r="E16" s="20"/>
      <c r="F16" s="19"/>
      <c r="G16" s="22"/>
      <c r="H16" s="23"/>
      <c r="I16" s="44"/>
    </row>
    <row r="17" spans="3:9" ht="15" customHeight="1" x14ac:dyDescent="0.55000000000000004">
      <c r="C17" s="180"/>
      <c r="D17" s="183"/>
      <c r="E17" s="20"/>
      <c r="F17" s="23"/>
      <c r="G17" s="24"/>
      <c r="H17" s="19"/>
      <c r="I17" s="44"/>
    </row>
    <row r="18" spans="3:9" ht="15" customHeight="1" x14ac:dyDescent="0.55000000000000004">
      <c r="C18" s="180"/>
      <c r="D18" s="183"/>
      <c r="E18" s="20"/>
      <c r="F18" s="23"/>
      <c r="G18" s="24"/>
      <c r="H18" s="19"/>
      <c r="I18" s="28"/>
    </row>
    <row r="19" spans="3:9" ht="15" customHeight="1" x14ac:dyDescent="0.55000000000000004">
      <c r="C19" s="180"/>
      <c r="D19" s="183"/>
      <c r="E19" s="20"/>
      <c r="F19" s="23"/>
      <c r="G19" s="24"/>
      <c r="H19" s="19"/>
      <c r="I19" s="28"/>
    </row>
    <row r="20" spans="3:9" ht="15" customHeight="1" x14ac:dyDescent="0.55000000000000004">
      <c r="C20" s="180"/>
      <c r="D20" s="183"/>
      <c r="E20" s="20"/>
      <c r="F20" s="23"/>
      <c r="G20" s="25"/>
      <c r="H20" s="19"/>
      <c r="I20" s="28"/>
    </row>
    <row r="21" spans="3:9" ht="15" customHeight="1" x14ac:dyDescent="0.55000000000000004">
      <c r="C21" s="180"/>
      <c r="D21" s="183"/>
      <c r="E21" s="20"/>
      <c r="F21" s="19"/>
      <c r="G21" s="22"/>
      <c r="H21" s="19"/>
      <c r="I21" s="28"/>
    </row>
    <row r="22" spans="3:9" ht="15" customHeight="1" thickBot="1" x14ac:dyDescent="0.6">
      <c r="C22" s="180"/>
      <c r="D22" s="184"/>
      <c r="E22" s="29"/>
      <c r="F22" s="26"/>
      <c r="G22" s="30"/>
      <c r="H22" s="26"/>
      <c r="I22" s="31"/>
    </row>
    <row r="23" spans="3:9" ht="15" customHeight="1" thickBot="1" x14ac:dyDescent="0.6">
      <c r="C23" s="181"/>
      <c r="D23" s="33" t="s">
        <v>45</v>
      </c>
      <c r="E23" s="54">
        <v>18513000</v>
      </c>
      <c r="F23" s="34"/>
      <c r="G23" s="35"/>
      <c r="H23" s="34"/>
      <c r="I23" s="36"/>
    </row>
    <row r="24" spans="3:9" ht="15" customHeight="1" x14ac:dyDescent="0.55000000000000004">
      <c r="C24" s="180"/>
      <c r="D24" s="185" t="s">
        <v>46</v>
      </c>
      <c r="E24" s="32"/>
      <c r="F24" s="94" t="s">
        <v>47</v>
      </c>
      <c r="G24" s="51">
        <v>50</v>
      </c>
      <c r="H24" s="52">
        <v>5000</v>
      </c>
      <c r="I24" s="53" t="s">
        <v>60</v>
      </c>
    </row>
    <row r="25" spans="3:9" ht="15" customHeight="1" x14ac:dyDescent="0.55000000000000004">
      <c r="C25" s="180"/>
      <c r="D25" s="183"/>
      <c r="E25" s="20"/>
      <c r="F25" s="19"/>
      <c r="G25" s="22"/>
      <c r="H25" s="23"/>
      <c r="I25" s="28"/>
    </row>
    <row r="26" spans="3:9" ht="15" customHeight="1" x14ac:dyDescent="0.55000000000000004">
      <c r="C26" s="180"/>
      <c r="D26" s="183"/>
      <c r="E26" s="20"/>
      <c r="F26" s="19"/>
      <c r="G26" s="22"/>
      <c r="H26" s="23"/>
      <c r="I26" s="28"/>
    </row>
    <row r="27" spans="3:9" ht="15" customHeight="1" x14ac:dyDescent="0.55000000000000004">
      <c r="C27" s="180"/>
      <c r="D27" s="183"/>
      <c r="E27" s="20"/>
      <c r="F27" s="19"/>
      <c r="G27" s="22"/>
      <c r="H27" s="23"/>
      <c r="I27" s="28"/>
    </row>
    <row r="28" spans="3:9" ht="15" customHeight="1" x14ac:dyDescent="0.55000000000000004">
      <c r="C28" s="180"/>
      <c r="D28" s="183"/>
      <c r="E28" s="20"/>
      <c r="F28" s="23"/>
      <c r="G28" s="24"/>
      <c r="H28" s="19"/>
      <c r="I28" s="28"/>
    </row>
    <row r="29" spans="3:9" ht="15" customHeight="1" x14ac:dyDescent="0.55000000000000004">
      <c r="C29" s="180"/>
      <c r="D29" s="183"/>
      <c r="E29" s="20"/>
      <c r="F29" s="23"/>
      <c r="G29" s="24"/>
      <c r="H29" s="19"/>
      <c r="I29" s="28"/>
    </row>
    <row r="30" spans="3:9" ht="15" customHeight="1" x14ac:dyDescent="0.55000000000000004">
      <c r="C30" s="180"/>
      <c r="D30" s="183"/>
      <c r="E30" s="20"/>
      <c r="F30" s="23"/>
      <c r="G30" s="24"/>
      <c r="H30" s="19"/>
      <c r="I30" s="28"/>
    </row>
    <row r="31" spans="3:9" ht="15" customHeight="1" x14ac:dyDescent="0.55000000000000004">
      <c r="C31" s="180"/>
      <c r="D31" s="183"/>
      <c r="E31" s="20"/>
      <c r="F31" s="23"/>
      <c r="G31" s="25"/>
      <c r="H31" s="19"/>
      <c r="I31" s="28"/>
    </row>
    <row r="32" spans="3:9" ht="15" customHeight="1" x14ac:dyDescent="0.55000000000000004">
      <c r="C32" s="180"/>
      <c r="D32" s="183"/>
      <c r="E32" s="20"/>
      <c r="F32" s="19"/>
      <c r="G32" s="22"/>
      <c r="H32" s="19"/>
      <c r="I32" s="28"/>
    </row>
    <row r="33" spans="3:11" ht="15" customHeight="1" thickBot="1" x14ac:dyDescent="0.6">
      <c r="C33" s="180"/>
      <c r="D33" s="184"/>
      <c r="E33" s="29"/>
      <c r="F33" s="26"/>
      <c r="G33" s="30"/>
      <c r="H33" s="26"/>
      <c r="I33" s="31"/>
    </row>
    <row r="34" spans="3:11" ht="15" customHeight="1" thickBot="1" x14ac:dyDescent="0.6">
      <c r="C34" s="181"/>
      <c r="D34" s="33" t="s">
        <v>45</v>
      </c>
      <c r="E34" s="54">
        <v>35118360</v>
      </c>
      <c r="F34" s="34"/>
      <c r="G34" s="35"/>
      <c r="H34" s="34"/>
      <c r="I34" s="36"/>
    </row>
    <row r="35" spans="3:11" ht="15" customHeight="1" x14ac:dyDescent="0.55000000000000004">
      <c r="C35" s="180"/>
      <c r="D35" s="186" t="s">
        <v>16</v>
      </c>
      <c r="E35" s="32"/>
      <c r="F35" s="94" t="s">
        <v>47</v>
      </c>
      <c r="G35" s="51">
        <v>50</v>
      </c>
      <c r="H35" s="52">
        <v>5000</v>
      </c>
      <c r="I35" s="53" t="s">
        <v>62</v>
      </c>
    </row>
    <row r="36" spans="3:11" ht="44" x14ac:dyDescent="0.55000000000000004">
      <c r="C36" s="180"/>
      <c r="D36" s="183"/>
      <c r="E36" s="20"/>
      <c r="F36" s="19"/>
      <c r="G36" s="22"/>
      <c r="H36" s="23"/>
      <c r="I36" s="96" t="s">
        <v>68</v>
      </c>
    </row>
    <row r="37" spans="3:11" ht="22" x14ac:dyDescent="0.55000000000000004">
      <c r="C37" s="180"/>
      <c r="D37" s="183"/>
      <c r="E37" s="20"/>
      <c r="F37" s="19"/>
      <c r="G37" s="22"/>
      <c r="H37" s="23"/>
      <c r="I37" s="76" t="s">
        <v>69</v>
      </c>
    </row>
    <row r="38" spans="3:11" x14ac:dyDescent="0.55000000000000004">
      <c r="C38" s="180"/>
      <c r="D38" s="183"/>
      <c r="E38" s="20"/>
      <c r="F38" s="19"/>
      <c r="G38" s="22"/>
      <c r="H38" s="23"/>
      <c r="I38" s="49" t="s">
        <v>70</v>
      </c>
    </row>
    <row r="39" spans="3:11" ht="15" customHeight="1" x14ac:dyDescent="0.55000000000000004">
      <c r="C39" s="180"/>
      <c r="D39" s="183"/>
      <c r="E39" s="20"/>
      <c r="F39" s="19"/>
      <c r="G39" s="24"/>
      <c r="H39" s="19"/>
      <c r="I39" s="28"/>
    </row>
    <row r="40" spans="3:11" ht="15" customHeight="1" x14ac:dyDescent="0.55000000000000004">
      <c r="C40" s="180"/>
      <c r="D40" s="183"/>
      <c r="E40" s="20"/>
      <c r="F40" s="19"/>
      <c r="G40" s="24"/>
      <c r="H40" s="19"/>
      <c r="I40" s="28"/>
    </row>
    <row r="41" spans="3:11" ht="15" customHeight="1" x14ac:dyDescent="0.55000000000000004">
      <c r="C41" s="180"/>
      <c r="D41" s="183"/>
      <c r="E41" s="20"/>
      <c r="F41" s="19"/>
      <c r="G41" s="24"/>
      <c r="H41" s="19"/>
      <c r="I41" s="28"/>
    </row>
    <row r="42" spans="3:11" ht="15" customHeight="1" x14ac:dyDescent="0.55000000000000004">
      <c r="C42" s="180"/>
      <c r="D42" s="183"/>
      <c r="E42" s="20"/>
      <c r="F42" s="19"/>
      <c r="G42" s="22"/>
      <c r="H42" s="19"/>
      <c r="I42" s="28"/>
    </row>
    <row r="43" spans="3:11" ht="15" customHeight="1" x14ac:dyDescent="0.55000000000000004">
      <c r="C43" s="180"/>
      <c r="D43" s="183"/>
      <c r="E43" s="20"/>
      <c r="F43" s="19"/>
      <c r="G43" s="22"/>
      <c r="H43" s="19"/>
      <c r="I43" s="28"/>
    </row>
    <row r="44" spans="3:11" ht="15" customHeight="1" thickBot="1" x14ac:dyDescent="0.6">
      <c r="C44" s="180"/>
      <c r="D44" s="184"/>
      <c r="E44" s="29"/>
      <c r="F44" s="26"/>
      <c r="G44" s="30"/>
      <c r="H44" s="26"/>
      <c r="I44" s="31"/>
    </row>
    <row r="45" spans="3:11" ht="15" customHeight="1" thickBot="1" x14ac:dyDescent="0.6">
      <c r="C45" s="181"/>
      <c r="D45" s="33" t="s">
        <v>45</v>
      </c>
      <c r="E45" s="54">
        <v>166400000</v>
      </c>
      <c r="F45" s="34"/>
      <c r="G45" s="35"/>
      <c r="H45" s="34"/>
      <c r="I45" s="36"/>
      <c r="K45" s="72"/>
    </row>
    <row r="46" spans="3:11" ht="15" customHeight="1" x14ac:dyDescent="0.55000000000000004">
      <c r="C46" s="180"/>
      <c r="D46" s="186" t="s">
        <v>48</v>
      </c>
      <c r="E46" s="32"/>
      <c r="F46" s="94" t="s">
        <v>44</v>
      </c>
      <c r="G46" s="51" t="s">
        <v>44</v>
      </c>
      <c r="H46" s="52" t="s">
        <v>44</v>
      </c>
      <c r="I46" s="53" t="s">
        <v>44</v>
      </c>
    </row>
    <row r="47" spans="3:11" ht="15" customHeight="1" x14ac:dyDescent="0.55000000000000004">
      <c r="C47" s="180"/>
      <c r="D47" s="183"/>
      <c r="E47" s="20"/>
      <c r="F47" s="19"/>
      <c r="G47" s="22"/>
      <c r="H47" s="23"/>
      <c r="I47" s="28"/>
    </row>
    <row r="48" spans="3:11" ht="15" customHeight="1" x14ac:dyDescent="0.55000000000000004">
      <c r="C48" s="180"/>
      <c r="D48" s="183"/>
      <c r="E48" s="20"/>
      <c r="F48" s="19"/>
      <c r="G48" s="22"/>
      <c r="H48" s="23"/>
      <c r="I48" s="28"/>
    </row>
    <row r="49" spans="3:9" ht="15" customHeight="1" x14ac:dyDescent="0.55000000000000004">
      <c r="C49" s="180"/>
      <c r="D49" s="183"/>
      <c r="E49" s="20"/>
      <c r="F49" s="19"/>
      <c r="G49" s="22"/>
      <c r="H49" s="23"/>
      <c r="I49" s="28"/>
    </row>
    <row r="50" spans="3:9" ht="15" customHeight="1" x14ac:dyDescent="0.55000000000000004">
      <c r="C50" s="180"/>
      <c r="D50" s="183"/>
      <c r="E50" s="20"/>
      <c r="F50" s="19"/>
      <c r="G50" s="24"/>
      <c r="H50" s="19"/>
      <c r="I50" s="28"/>
    </row>
    <row r="51" spans="3:9" ht="15" customHeight="1" x14ac:dyDescent="0.55000000000000004">
      <c r="C51" s="180"/>
      <c r="D51" s="183"/>
      <c r="E51" s="20"/>
      <c r="F51" s="19"/>
      <c r="G51" s="24"/>
      <c r="H51" s="19"/>
      <c r="I51" s="28"/>
    </row>
    <row r="52" spans="3:9" ht="15" customHeight="1" x14ac:dyDescent="0.55000000000000004">
      <c r="C52" s="180"/>
      <c r="D52" s="183"/>
      <c r="E52" s="20"/>
      <c r="F52" s="19"/>
      <c r="G52" s="24"/>
      <c r="H52" s="19"/>
      <c r="I52" s="28"/>
    </row>
    <row r="53" spans="3:9" ht="15" customHeight="1" x14ac:dyDescent="0.55000000000000004">
      <c r="C53" s="180"/>
      <c r="D53" s="183"/>
      <c r="E53" s="20"/>
      <c r="F53" s="19"/>
      <c r="G53" s="22"/>
      <c r="H53" s="19"/>
      <c r="I53" s="28"/>
    </row>
    <row r="54" spans="3:9" ht="15" customHeight="1" x14ac:dyDescent="0.55000000000000004">
      <c r="C54" s="180"/>
      <c r="D54" s="183"/>
      <c r="E54" s="20"/>
      <c r="F54" s="19"/>
      <c r="G54" s="22"/>
      <c r="H54" s="19"/>
      <c r="I54" s="28"/>
    </row>
    <row r="55" spans="3:9" ht="15" customHeight="1" thickBot="1" x14ac:dyDescent="0.6">
      <c r="C55" s="180"/>
      <c r="D55" s="184"/>
      <c r="E55" s="29"/>
      <c r="F55" s="26"/>
      <c r="G55" s="30"/>
      <c r="H55" s="26"/>
      <c r="I55" s="31"/>
    </row>
    <row r="56" spans="3:9" ht="15" customHeight="1" thickBot="1" x14ac:dyDescent="0.6">
      <c r="C56" s="181"/>
      <c r="D56" s="33" t="s">
        <v>45</v>
      </c>
      <c r="E56" s="54">
        <v>15484000</v>
      </c>
      <c r="F56" s="34"/>
      <c r="G56" s="35"/>
      <c r="H56" s="34"/>
      <c r="I56" s="36"/>
    </row>
    <row r="57" spans="3:9" ht="15" customHeight="1" x14ac:dyDescent="0.55000000000000004">
      <c r="C57" s="187" t="s">
        <v>49</v>
      </c>
      <c r="D57" s="186" t="s">
        <v>18</v>
      </c>
      <c r="E57" s="32"/>
      <c r="F57" s="94">
        <v>1000</v>
      </c>
      <c r="G57" s="51" t="s">
        <v>44</v>
      </c>
      <c r="H57" s="52">
        <v>2000</v>
      </c>
      <c r="I57" s="53" t="s">
        <v>63</v>
      </c>
    </row>
    <row r="58" spans="3:9" ht="15" customHeight="1" x14ac:dyDescent="0.55000000000000004">
      <c r="C58" s="187"/>
      <c r="D58" s="183"/>
      <c r="E58" s="20"/>
      <c r="F58" s="19"/>
      <c r="G58" s="22"/>
      <c r="H58" s="23"/>
      <c r="I58" s="28"/>
    </row>
    <row r="59" spans="3:9" ht="15" customHeight="1" x14ac:dyDescent="0.55000000000000004">
      <c r="C59" s="187"/>
      <c r="D59" s="183"/>
      <c r="E59" s="20"/>
      <c r="F59" s="19"/>
      <c r="G59" s="22"/>
      <c r="H59" s="23"/>
      <c r="I59" s="28"/>
    </row>
    <row r="60" spans="3:9" ht="15" customHeight="1" x14ac:dyDescent="0.55000000000000004">
      <c r="C60" s="187"/>
      <c r="D60" s="183"/>
      <c r="E60" s="20"/>
      <c r="F60" s="19"/>
      <c r="G60" s="24"/>
      <c r="H60" s="19"/>
      <c r="I60" s="28"/>
    </row>
    <row r="61" spans="3:9" ht="15" customHeight="1" x14ac:dyDescent="0.55000000000000004">
      <c r="C61" s="187"/>
      <c r="D61" s="183"/>
      <c r="E61" s="20"/>
      <c r="F61" s="19"/>
      <c r="G61" s="22"/>
      <c r="H61" s="19"/>
      <c r="I61" s="28"/>
    </row>
    <row r="62" spans="3:9" ht="15" customHeight="1" x14ac:dyDescent="0.55000000000000004">
      <c r="C62" s="187"/>
      <c r="D62" s="183"/>
      <c r="E62" s="20"/>
      <c r="F62" s="19"/>
      <c r="G62" s="22"/>
      <c r="H62" s="19"/>
      <c r="I62" s="28"/>
    </row>
    <row r="63" spans="3:9" ht="15" customHeight="1" x14ac:dyDescent="0.55000000000000004">
      <c r="C63" s="187"/>
      <c r="D63" s="183"/>
      <c r="E63" s="20"/>
      <c r="F63" s="19"/>
      <c r="G63" s="22"/>
      <c r="H63" s="19"/>
      <c r="I63" s="28"/>
    </row>
    <row r="64" spans="3:9" ht="15" customHeight="1" x14ac:dyDescent="0.55000000000000004">
      <c r="C64" s="187"/>
      <c r="D64" s="183"/>
      <c r="E64" s="20"/>
      <c r="F64" s="19"/>
      <c r="G64" s="22"/>
      <c r="H64" s="19"/>
      <c r="I64" s="28"/>
    </row>
    <row r="65" spans="2:9" ht="15" customHeight="1" x14ac:dyDescent="0.55000000000000004">
      <c r="C65" s="187"/>
      <c r="D65" s="183"/>
      <c r="E65" s="20"/>
      <c r="F65" s="19"/>
      <c r="G65" s="22"/>
      <c r="H65" s="19"/>
      <c r="I65" s="28"/>
    </row>
    <row r="66" spans="2:9" ht="15" customHeight="1" thickBot="1" x14ac:dyDescent="0.6">
      <c r="C66" s="187"/>
      <c r="D66" s="184"/>
      <c r="E66" s="29"/>
      <c r="F66" s="26"/>
      <c r="G66" s="30"/>
      <c r="H66" s="26"/>
      <c r="I66" s="31"/>
    </row>
    <row r="67" spans="2:9" ht="15" customHeight="1" thickBot="1" x14ac:dyDescent="0.6">
      <c r="C67" s="188"/>
      <c r="D67" s="33" t="s">
        <v>45</v>
      </c>
      <c r="E67" s="54">
        <v>79079000</v>
      </c>
      <c r="F67" s="34"/>
      <c r="G67" s="35"/>
      <c r="H67" s="41"/>
      <c r="I67" s="36"/>
    </row>
    <row r="68" spans="2:9" ht="15" customHeight="1" thickBot="1" x14ac:dyDescent="0.6">
      <c r="C68" s="189" t="s">
        <v>50</v>
      </c>
      <c r="D68" s="190"/>
      <c r="E68" s="57">
        <f>E23+E34+E45+E56+E67</f>
        <v>314594360</v>
      </c>
      <c r="F68" s="37"/>
      <c r="G68" s="38"/>
      <c r="H68" s="39"/>
      <c r="I68" s="40"/>
    </row>
    <row r="69" spans="2:9" ht="15" customHeight="1" x14ac:dyDescent="0.55000000000000004">
      <c r="C69" s="191" t="s">
        <v>52</v>
      </c>
      <c r="D69" s="192"/>
      <c r="E69" s="61">
        <v>36201</v>
      </c>
      <c r="F69" s="193"/>
      <c r="G69" s="193"/>
      <c r="H69" s="193"/>
      <c r="I69" s="193"/>
    </row>
    <row r="70" spans="2:9" ht="15" customHeight="1" thickBot="1" x14ac:dyDescent="0.6">
      <c r="C70" s="170" t="s">
        <v>53</v>
      </c>
      <c r="D70" s="171"/>
      <c r="E70" s="62">
        <v>11042</v>
      </c>
      <c r="F70" s="14"/>
      <c r="G70" s="14"/>
      <c r="H70" s="14"/>
      <c r="I70" s="14"/>
    </row>
    <row r="71" spans="2:9" ht="15" customHeight="1" x14ac:dyDescent="0.55000000000000004">
      <c r="C71" s="194" t="s">
        <v>20</v>
      </c>
      <c r="D71" s="195"/>
      <c r="E71" s="55">
        <f>(E6+E8)/E69</f>
        <v>14245.481119306096</v>
      </c>
      <c r="F71" s="14"/>
      <c r="G71" s="14"/>
      <c r="H71" s="14"/>
      <c r="I71" s="14"/>
    </row>
    <row r="72" spans="2:9" ht="15" customHeight="1" thickBot="1" x14ac:dyDescent="0.6">
      <c r="C72" s="170" t="s">
        <v>21</v>
      </c>
      <c r="D72" s="171"/>
      <c r="E72" s="56">
        <f>(E7+E9)/E70</f>
        <v>6015.7335627603698</v>
      </c>
      <c r="F72" s="163"/>
      <c r="G72" s="163"/>
      <c r="H72" s="163"/>
      <c r="I72" s="163"/>
    </row>
    <row r="73" spans="2:9" ht="15" customHeight="1" x14ac:dyDescent="0.55000000000000004">
      <c r="C73" s="9" t="s">
        <v>54</v>
      </c>
      <c r="D73" s="9"/>
      <c r="E73" s="9"/>
      <c r="F73" s="9"/>
      <c r="G73" s="9"/>
      <c r="H73" s="9"/>
      <c r="I73" s="9"/>
    </row>
    <row r="74" spans="2:9" ht="15" customHeight="1" x14ac:dyDescent="0.55000000000000004">
      <c r="C74" s="9" t="s">
        <v>58</v>
      </c>
      <c r="D74" s="9"/>
      <c r="E74" s="9"/>
      <c r="F74" s="9"/>
      <c r="G74" s="9"/>
      <c r="H74" s="9"/>
      <c r="I74" s="9"/>
    </row>
    <row r="75" spans="2:9" ht="15" customHeight="1" x14ac:dyDescent="0.55000000000000004"/>
    <row r="76" spans="2:9" ht="15" customHeight="1" x14ac:dyDescent="0.55000000000000004">
      <c r="B76" s="1" t="s">
        <v>22</v>
      </c>
      <c r="C76" s="113" t="s">
        <v>23</v>
      </c>
      <c r="D76" s="113"/>
      <c r="E76" s="113"/>
      <c r="F76" s="113"/>
      <c r="G76" s="113"/>
    </row>
    <row r="77" spans="2:9" ht="12.5" thickBot="1" x14ac:dyDescent="0.6">
      <c r="C77" s="6"/>
      <c r="D77" s="6"/>
      <c r="E77" s="196" t="s">
        <v>24</v>
      </c>
      <c r="F77" s="196"/>
      <c r="G77" s="196"/>
      <c r="H77" s="196" t="s">
        <v>25</v>
      </c>
      <c r="I77" s="196"/>
    </row>
    <row r="78" spans="2:9" ht="15" customHeight="1" x14ac:dyDescent="0.55000000000000004">
      <c r="C78" s="149" t="s">
        <v>26</v>
      </c>
      <c r="D78" s="150"/>
      <c r="E78" s="197"/>
      <c r="F78" s="198"/>
      <c r="G78" s="199"/>
      <c r="H78" s="197"/>
      <c r="I78" s="200"/>
    </row>
    <row r="79" spans="2:9" ht="15" customHeight="1" thickBot="1" x14ac:dyDescent="0.6">
      <c r="C79" s="201" t="s">
        <v>27</v>
      </c>
      <c r="D79" s="202"/>
      <c r="E79" s="203"/>
      <c r="F79" s="204"/>
      <c r="G79" s="205"/>
      <c r="H79" s="204"/>
      <c r="I79" s="206"/>
    </row>
    <row r="80" spans="2:9" ht="15" customHeight="1" thickBot="1" x14ac:dyDescent="0.6">
      <c r="C80" s="210" t="s">
        <v>56</v>
      </c>
      <c r="D80" s="211"/>
      <c r="E80" s="153">
        <v>23</v>
      </c>
      <c r="F80" s="154"/>
      <c r="G80" s="154"/>
      <c r="H80" s="154"/>
      <c r="I80" s="155"/>
    </row>
    <row r="81" spans="2:9" ht="15" customHeight="1" x14ac:dyDescent="0.55000000000000004">
      <c r="C81" s="9" t="s">
        <v>78</v>
      </c>
      <c r="D81" s="9"/>
      <c r="E81" s="16"/>
      <c r="F81" s="16"/>
      <c r="G81" s="16"/>
      <c r="H81" s="16"/>
      <c r="I81" s="16"/>
    </row>
    <row r="82" spans="2:9" ht="15" customHeight="1" x14ac:dyDescent="0.55000000000000004"/>
    <row r="83" spans="2:9" ht="15" customHeight="1" thickBot="1" x14ac:dyDescent="0.6">
      <c r="B83" s="1" t="s">
        <v>28</v>
      </c>
      <c r="C83" s="113" t="s">
        <v>29</v>
      </c>
      <c r="D83" s="113"/>
      <c r="E83" s="113"/>
      <c r="F83" s="113"/>
      <c r="G83" s="113"/>
    </row>
    <row r="84" spans="2:9" ht="15" customHeight="1" x14ac:dyDescent="0.55000000000000004">
      <c r="C84" s="108" t="s">
        <v>30</v>
      </c>
      <c r="D84" s="4" t="s">
        <v>31</v>
      </c>
      <c r="E84" s="145">
        <f>(E6+E7)/E10</f>
        <v>0.13481570854461447</v>
      </c>
      <c r="F84" s="145"/>
      <c r="G84" s="145"/>
      <c r="H84" s="145"/>
      <c r="I84" s="146"/>
    </row>
    <row r="85" spans="2:9" ht="15" customHeight="1" thickBot="1" x14ac:dyDescent="0.6">
      <c r="C85" s="109"/>
      <c r="D85" s="5" t="s">
        <v>32</v>
      </c>
      <c r="E85" s="147">
        <f>(E8+E9)/E10</f>
        <v>0.86518429145538556</v>
      </c>
      <c r="F85" s="212"/>
      <c r="G85" s="212"/>
      <c r="H85" s="212"/>
      <c r="I85" s="213"/>
    </row>
    <row r="86" spans="2:9" ht="15" customHeight="1" x14ac:dyDescent="0.55000000000000004"/>
    <row r="87" spans="2:9" ht="15" customHeight="1" thickBot="1" x14ac:dyDescent="0.6">
      <c r="B87" s="1" t="s">
        <v>33</v>
      </c>
      <c r="C87" s="113" t="s">
        <v>34</v>
      </c>
      <c r="D87" s="113"/>
      <c r="E87" s="113"/>
      <c r="F87" s="113"/>
      <c r="G87" s="113"/>
      <c r="H87" s="113"/>
      <c r="I87" s="113"/>
    </row>
    <row r="88" spans="2:9" ht="70" customHeight="1" thickBot="1" x14ac:dyDescent="0.6">
      <c r="C88" s="3" t="s">
        <v>35</v>
      </c>
      <c r="D88" s="207"/>
      <c r="E88" s="208"/>
      <c r="F88" s="208"/>
      <c r="G88" s="208"/>
      <c r="H88" s="208"/>
      <c r="I88" s="209"/>
    </row>
  </sheetData>
  <mergeCells count="44">
    <mergeCell ref="C87:I87"/>
    <mergeCell ref="D88:I88"/>
    <mergeCell ref="C80:D80"/>
    <mergeCell ref="E80:I80"/>
    <mergeCell ref="C83:G83"/>
    <mergeCell ref="C84:C85"/>
    <mergeCell ref="E84:I84"/>
    <mergeCell ref="E85:I85"/>
    <mergeCell ref="C78:D78"/>
    <mergeCell ref="E78:G78"/>
    <mergeCell ref="H78:I78"/>
    <mergeCell ref="C79:D79"/>
    <mergeCell ref="E79:G79"/>
    <mergeCell ref="H79:I79"/>
    <mergeCell ref="C71:D71"/>
    <mergeCell ref="C72:D72"/>
    <mergeCell ref="F72:I72"/>
    <mergeCell ref="C76:G76"/>
    <mergeCell ref="E77:G77"/>
    <mergeCell ref="H77:I77"/>
    <mergeCell ref="C70:D70"/>
    <mergeCell ref="C10:D10"/>
    <mergeCell ref="C11:E12"/>
    <mergeCell ref="F11:I11"/>
    <mergeCell ref="C13:C56"/>
    <mergeCell ref="D13:D22"/>
    <mergeCell ref="D24:D33"/>
    <mergeCell ref="D35:D44"/>
    <mergeCell ref="D46:D55"/>
    <mergeCell ref="C57:C67"/>
    <mergeCell ref="D57:D66"/>
    <mergeCell ref="C68:D68"/>
    <mergeCell ref="C69:D69"/>
    <mergeCell ref="F69:I69"/>
    <mergeCell ref="A1:J1"/>
    <mergeCell ref="C2:G2"/>
    <mergeCell ref="C3:D3"/>
    <mergeCell ref="E3:I3"/>
    <mergeCell ref="C5:G5"/>
    <mergeCell ref="C6:C9"/>
    <mergeCell ref="F6:I6"/>
    <mergeCell ref="F7:I7"/>
    <mergeCell ref="F8:I8"/>
    <mergeCell ref="F9:I9"/>
  </mergeCells>
  <phoneticPr fontId="1"/>
  <pageMargins left="0.51181102362204722" right="0.11811023622047245" top="0.55118110236220474" bottom="0.19685039370078741" header="0.31496062992125984" footer="0.11811023622047245"/>
  <pageSetup paperSize="9" scale="53" orientation="portrait" r:id="rId1"/>
  <headerFooter scaleWithDoc="0" alignWithMargins="0">
    <oddHeader>&amp;R&amp;A</oddHeader>
  </headerFooter>
  <rowBreaks count="1" manualBreakCount="1">
    <brk id="56"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88"/>
  <sheetViews>
    <sheetView view="pageBreakPreview" topLeftCell="C1" zoomScaleNormal="100" zoomScaleSheetLayoutView="100" workbookViewId="0">
      <selection activeCell="E46" sqref="E46"/>
    </sheetView>
  </sheetViews>
  <sheetFormatPr defaultColWidth="9" defaultRowHeight="12" x14ac:dyDescent="0.55000000000000004"/>
  <cols>
    <col min="1" max="1" width="0.75" style="1" customWidth="1"/>
    <col min="2" max="2" width="3.08203125" style="1" bestFit="1" customWidth="1"/>
    <col min="3" max="3" width="10.58203125" style="1" customWidth="1"/>
    <col min="4" max="4" width="24.58203125" style="1" customWidth="1"/>
    <col min="5" max="6" width="10.58203125" style="1" customWidth="1"/>
    <col min="7" max="8" width="6.58203125" style="1" customWidth="1"/>
    <col min="9" max="9" width="38.25" style="1" bestFit="1" customWidth="1"/>
    <col min="10" max="10" width="0.83203125" style="1" customWidth="1"/>
    <col min="11" max="11" width="9" style="1" customWidth="1"/>
    <col min="12" max="16384" width="9" style="1"/>
  </cols>
  <sheetData>
    <row r="1" spans="1:10" ht="18.75" customHeight="1" x14ac:dyDescent="0.55000000000000004">
      <c r="A1" s="134" t="s">
        <v>36</v>
      </c>
      <c r="B1" s="134"/>
      <c r="C1" s="134"/>
      <c r="D1" s="134"/>
      <c r="E1" s="134"/>
      <c r="F1" s="134"/>
      <c r="G1" s="134"/>
      <c r="H1" s="134"/>
      <c r="I1" s="134"/>
      <c r="J1" s="134"/>
    </row>
    <row r="2" spans="1:10" ht="15" customHeight="1" thickBot="1" x14ac:dyDescent="0.6">
      <c r="B2" s="1" t="s">
        <v>3</v>
      </c>
      <c r="C2" s="113" t="s">
        <v>4</v>
      </c>
      <c r="D2" s="113"/>
      <c r="E2" s="113"/>
      <c r="F2" s="113"/>
      <c r="G2" s="113"/>
      <c r="H2" s="6"/>
    </row>
    <row r="3" spans="1:10" ht="19.5" customHeight="1" thickBot="1" x14ac:dyDescent="0.6">
      <c r="C3" s="165" t="s">
        <v>51</v>
      </c>
      <c r="D3" s="166"/>
      <c r="E3" s="167" t="s">
        <v>61</v>
      </c>
      <c r="F3" s="168"/>
      <c r="G3" s="168"/>
      <c r="H3" s="168"/>
      <c r="I3" s="169"/>
    </row>
    <row r="4" spans="1:10" ht="15" customHeight="1" x14ac:dyDescent="0.55000000000000004"/>
    <row r="5" spans="1:10" ht="15" customHeight="1" thickBot="1" x14ac:dyDescent="0.6">
      <c r="B5" s="1" t="s">
        <v>6</v>
      </c>
      <c r="C5" s="113" t="s">
        <v>7</v>
      </c>
      <c r="D5" s="113"/>
      <c r="E5" s="113"/>
      <c r="F5" s="113"/>
      <c r="G5" s="113"/>
    </row>
    <row r="6" spans="1:10" ht="15" customHeight="1" x14ac:dyDescent="0.55000000000000004">
      <c r="C6" s="160" t="s">
        <v>8</v>
      </c>
      <c r="D6" s="18" t="s">
        <v>9</v>
      </c>
      <c r="E6" s="60">
        <v>57782598</v>
      </c>
      <c r="F6" s="163"/>
      <c r="G6" s="163"/>
      <c r="H6" s="163"/>
      <c r="I6" s="163"/>
    </row>
    <row r="7" spans="1:10" ht="15" customHeight="1" x14ac:dyDescent="0.55000000000000004">
      <c r="C7" s="161"/>
      <c r="D7" s="17" t="s">
        <v>37</v>
      </c>
      <c r="E7" s="58">
        <v>44335138</v>
      </c>
      <c r="F7" s="163"/>
      <c r="G7" s="163"/>
      <c r="H7" s="163"/>
      <c r="I7" s="163"/>
    </row>
    <row r="8" spans="1:10" ht="15" customHeight="1" x14ac:dyDescent="0.55000000000000004">
      <c r="C8" s="161"/>
      <c r="D8" s="17" t="s">
        <v>11</v>
      </c>
      <c r="E8" s="58">
        <v>551996462</v>
      </c>
      <c r="F8" s="163"/>
      <c r="G8" s="163"/>
      <c r="H8" s="163"/>
      <c r="I8" s="163"/>
    </row>
    <row r="9" spans="1:10" ht="15" customHeight="1" x14ac:dyDescent="0.55000000000000004">
      <c r="C9" s="162"/>
      <c r="D9" s="43" t="s">
        <v>38</v>
      </c>
      <c r="E9" s="59">
        <v>42667934</v>
      </c>
      <c r="F9" s="163"/>
      <c r="G9" s="163"/>
      <c r="H9" s="163"/>
      <c r="I9" s="163"/>
    </row>
    <row r="10" spans="1:10" ht="15" customHeight="1" thickBot="1" x14ac:dyDescent="0.6">
      <c r="C10" s="172" t="s">
        <v>50</v>
      </c>
      <c r="D10" s="173"/>
      <c r="E10" s="45">
        <f>SUM(E6:E9)</f>
        <v>696782132</v>
      </c>
      <c r="F10" s="42"/>
      <c r="G10" s="42"/>
      <c r="H10" s="42"/>
      <c r="I10" s="42"/>
    </row>
    <row r="11" spans="1:10" ht="21" customHeight="1" x14ac:dyDescent="0.55000000000000004">
      <c r="C11" s="214" t="s">
        <v>13</v>
      </c>
      <c r="D11" s="215"/>
      <c r="E11" s="215"/>
      <c r="F11" s="178" t="s">
        <v>81</v>
      </c>
      <c r="G11" s="178"/>
      <c r="H11" s="178"/>
      <c r="I11" s="179"/>
    </row>
    <row r="12" spans="1:10" ht="22" customHeight="1" x14ac:dyDescent="0.55000000000000004">
      <c r="C12" s="176"/>
      <c r="D12" s="177"/>
      <c r="E12" s="177"/>
      <c r="F12" s="21" t="s">
        <v>39</v>
      </c>
      <c r="G12" s="21" t="s">
        <v>40</v>
      </c>
      <c r="H12" s="21" t="s">
        <v>41</v>
      </c>
      <c r="I12" s="27" t="s">
        <v>42</v>
      </c>
    </row>
    <row r="13" spans="1:10" ht="15" customHeight="1" x14ac:dyDescent="0.55000000000000004">
      <c r="C13" s="180" t="s">
        <v>43</v>
      </c>
      <c r="D13" s="182" t="s">
        <v>15</v>
      </c>
      <c r="E13" s="20"/>
      <c r="F13" s="93" t="s">
        <v>47</v>
      </c>
      <c r="G13" s="47">
        <v>50</v>
      </c>
      <c r="H13" s="48">
        <v>5000</v>
      </c>
      <c r="I13" s="49" t="s">
        <v>62</v>
      </c>
    </row>
    <row r="14" spans="1:10" x14ac:dyDescent="0.55000000000000004">
      <c r="C14" s="180"/>
      <c r="D14" s="182"/>
      <c r="E14" s="20"/>
      <c r="F14" s="93"/>
      <c r="G14" s="47"/>
      <c r="H14" s="48"/>
      <c r="I14" s="95"/>
    </row>
    <row r="15" spans="1:10" x14ac:dyDescent="0.55000000000000004">
      <c r="C15" s="180"/>
      <c r="D15" s="182"/>
      <c r="E15" s="20"/>
      <c r="F15" s="19"/>
      <c r="G15" s="22"/>
      <c r="H15" s="23"/>
      <c r="I15" s="44"/>
    </row>
    <row r="16" spans="1:10" ht="15" customHeight="1" x14ac:dyDescent="0.55000000000000004">
      <c r="C16" s="180"/>
      <c r="D16" s="183"/>
      <c r="E16" s="20"/>
      <c r="F16" s="19"/>
      <c r="G16" s="22"/>
      <c r="H16" s="23"/>
      <c r="I16" s="44"/>
    </row>
    <row r="17" spans="3:9" ht="15" customHeight="1" x14ac:dyDescent="0.55000000000000004">
      <c r="C17" s="180"/>
      <c r="D17" s="183"/>
      <c r="E17" s="20"/>
      <c r="F17" s="23"/>
      <c r="G17" s="24"/>
      <c r="H17" s="19"/>
      <c r="I17" s="44"/>
    </row>
    <row r="18" spans="3:9" ht="15" customHeight="1" x14ac:dyDescent="0.55000000000000004">
      <c r="C18" s="180"/>
      <c r="D18" s="183"/>
      <c r="E18" s="20"/>
      <c r="F18" s="23"/>
      <c r="G18" s="24"/>
      <c r="H18" s="19"/>
      <c r="I18" s="28"/>
    </row>
    <row r="19" spans="3:9" ht="15" customHeight="1" x14ac:dyDescent="0.55000000000000004">
      <c r="C19" s="180"/>
      <c r="D19" s="183"/>
      <c r="E19" s="20"/>
      <c r="F19" s="23"/>
      <c r="G19" s="24"/>
      <c r="H19" s="19"/>
      <c r="I19" s="28"/>
    </row>
    <row r="20" spans="3:9" ht="15" customHeight="1" x14ac:dyDescent="0.55000000000000004">
      <c r="C20" s="180"/>
      <c r="D20" s="183"/>
      <c r="E20" s="20"/>
      <c r="F20" s="23"/>
      <c r="G20" s="25"/>
      <c r="H20" s="19"/>
      <c r="I20" s="28"/>
    </row>
    <row r="21" spans="3:9" ht="15" customHeight="1" x14ac:dyDescent="0.55000000000000004">
      <c r="C21" s="180"/>
      <c r="D21" s="183"/>
      <c r="E21" s="20"/>
      <c r="F21" s="19"/>
      <c r="G21" s="22"/>
      <c r="H21" s="19"/>
      <c r="I21" s="28"/>
    </row>
    <row r="22" spans="3:9" ht="15" customHeight="1" thickBot="1" x14ac:dyDescent="0.6">
      <c r="C22" s="180"/>
      <c r="D22" s="184"/>
      <c r="E22" s="29"/>
      <c r="F22" s="26"/>
      <c r="G22" s="30"/>
      <c r="H22" s="26"/>
      <c r="I22" s="31"/>
    </row>
    <row r="23" spans="3:9" ht="15" customHeight="1" thickBot="1" x14ac:dyDescent="0.6">
      <c r="C23" s="181"/>
      <c r="D23" s="33" t="s">
        <v>45</v>
      </c>
      <c r="E23" s="54">
        <v>23970000</v>
      </c>
      <c r="F23" s="34"/>
      <c r="G23" s="35"/>
      <c r="H23" s="34"/>
      <c r="I23" s="36"/>
    </row>
    <row r="24" spans="3:9" ht="15" customHeight="1" x14ac:dyDescent="0.55000000000000004">
      <c r="C24" s="180"/>
      <c r="D24" s="185" t="s">
        <v>46</v>
      </c>
      <c r="E24" s="32"/>
      <c r="F24" s="94" t="s">
        <v>47</v>
      </c>
      <c r="G24" s="51">
        <v>50</v>
      </c>
      <c r="H24" s="52">
        <v>5000</v>
      </c>
      <c r="I24" s="53" t="s">
        <v>60</v>
      </c>
    </row>
    <row r="25" spans="3:9" ht="15" customHeight="1" x14ac:dyDescent="0.55000000000000004">
      <c r="C25" s="180"/>
      <c r="D25" s="183"/>
      <c r="E25" s="20"/>
      <c r="F25" s="19"/>
      <c r="G25" s="22"/>
      <c r="H25" s="23"/>
      <c r="I25" s="28"/>
    </row>
    <row r="26" spans="3:9" ht="15" customHeight="1" x14ac:dyDescent="0.55000000000000004">
      <c r="C26" s="180"/>
      <c r="D26" s="183"/>
      <c r="E26" s="20"/>
      <c r="F26" s="19"/>
      <c r="G26" s="22"/>
      <c r="H26" s="23"/>
      <c r="I26" s="28"/>
    </row>
    <row r="27" spans="3:9" ht="15" customHeight="1" x14ac:dyDescent="0.55000000000000004">
      <c r="C27" s="180"/>
      <c r="D27" s="183"/>
      <c r="E27" s="20"/>
      <c r="F27" s="19"/>
      <c r="G27" s="22"/>
      <c r="H27" s="23"/>
      <c r="I27" s="28"/>
    </row>
    <row r="28" spans="3:9" ht="15" customHeight="1" x14ac:dyDescent="0.55000000000000004">
      <c r="C28" s="180"/>
      <c r="D28" s="183"/>
      <c r="E28" s="20"/>
      <c r="F28" s="23"/>
      <c r="G28" s="24"/>
      <c r="H28" s="19"/>
      <c r="I28" s="28"/>
    </row>
    <row r="29" spans="3:9" ht="15" customHeight="1" x14ac:dyDescent="0.55000000000000004">
      <c r="C29" s="180"/>
      <c r="D29" s="183"/>
      <c r="E29" s="20"/>
      <c r="F29" s="23"/>
      <c r="G29" s="24"/>
      <c r="H29" s="19"/>
      <c r="I29" s="28"/>
    </row>
    <row r="30" spans="3:9" ht="15" customHeight="1" x14ac:dyDescent="0.55000000000000004">
      <c r="C30" s="180"/>
      <c r="D30" s="183"/>
      <c r="E30" s="20"/>
      <c r="F30" s="23"/>
      <c r="G30" s="24"/>
      <c r="H30" s="19"/>
      <c r="I30" s="28"/>
    </row>
    <row r="31" spans="3:9" ht="15" customHeight="1" x14ac:dyDescent="0.55000000000000004">
      <c r="C31" s="180"/>
      <c r="D31" s="183"/>
      <c r="E31" s="20"/>
      <c r="F31" s="23"/>
      <c r="G31" s="25"/>
      <c r="H31" s="19"/>
      <c r="I31" s="28"/>
    </row>
    <row r="32" spans="3:9" ht="15" customHeight="1" x14ac:dyDescent="0.55000000000000004">
      <c r="C32" s="180"/>
      <c r="D32" s="183"/>
      <c r="E32" s="20"/>
      <c r="F32" s="19"/>
      <c r="G32" s="22"/>
      <c r="H32" s="19"/>
      <c r="I32" s="28"/>
    </row>
    <row r="33" spans="3:11" ht="15" customHeight="1" thickBot="1" x14ac:dyDescent="0.6">
      <c r="C33" s="180"/>
      <c r="D33" s="184"/>
      <c r="E33" s="29"/>
      <c r="F33" s="26"/>
      <c r="G33" s="30"/>
      <c r="H33" s="26"/>
      <c r="I33" s="31"/>
    </row>
    <row r="34" spans="3:11" ht="15" customHeight="1" thickBot="1" x14ac:dyDescent="0.6">
      <c r="C34" s="181"/>
      <c r="D34" s="33" t="s">
        <v>45</v>
      </c>
      <c r="E34" s="54">
        <v>41713354</v>
      </c>
      <c r="F34" s="34"/>
      <c r="G34" s="35"/>
      <c r="H34" s="34"/>
      <c r="I34" s="36"/>
    </row>
    <row r="35" spans="3:11" ht="15" customHeight="1" x14ac:dyDescent="0.55000000000000004">
      <c r="C35" s="180"/>
      <c r="D35" s="186" t="s">
        <v>16</v>
      </c>
      <c r="E35" s="32"/>
      <c r="F35" s="94" t="s">
        <v>47</v>
      </c>
      <c r="G35" s="51">
        <v>50</v>
      </c>
      <c r="H35" s="52">
        <v>5000</v>
      </c>
      <c r="I35" s="53" t="s">
        <v>62</v>
      </c>
    </row>
    <row r="36" spans="3:11" ht="44" x14ac:dyDescent="0.55000000000000004">
      <c r="C36" s="180"/>
      <c r="D36" s="183"/>
      <c r="E36" s="20"/>
      <c r="F36" s="19"/>
      <c r="G36" s="22"/>
      <c r="H36" s="23"/>
      <c r="I36" s="96" t="s">
        <v>68</v>
      </c>
    </row>
    <row r="37" spans="3:11" ht="22" x14ac:dyDescent="0.55000000000000004">
      <c r="C37" s="180"/>
      <c r="D37" s="183"/>
      <c r="E37" s="20"/>
      <c r="F37" s="19"/>
      <c r="G37" s="22"/>
      <c r="H37" s="23"/>
      <c r="I37" s="76" t="s">
        <v>69</v>
      </c>
    </row>
    <row r="38" spans="3:11" x14ac:dyDescent="0.55000000000000004">
      <c r="C38" s="180"/>
      <c r="D38" s="183"/>
      <c r="E38" s="20"/>
      <c r="F38" s="19"/>
      <c r="G38" s="22"/>
      <c r="H38" s="23"/>
      <c r="I38" s="49" t="s">
        <v>70</v>
      </c>
    </row>
    <row r="39" spans="3:11" ht="15" customHeight="1" x14ac:dyDescent="0.55000000000000004">
      <c r="C39" s="180"/>
      <c r="D39" s="183"/>
      <c r="E39" s="20"/>
      <c r="F39" s="19"/>
      <c r="G39" s="24"/>
      <c r="H39" s="19"/>
      <c r="I39" s="28"/>
    </row>
    <row r="40" spans="3:11" ht="15" customHeight="1" x14ac:dyDescent="0.55000000000000004">
      <c r="C40" s="180"/>
      <c r="D40" s="183"/>
      <c r="E40" s="20"/>
      <c r="F40" s="19"/>
      <c r="G40" s="24"/>
      <c r="H40" s="19"/>
      <c r="I40" s="28"/>
    </row>
    <row r="41" spans="3:11" ht="15" customHeight="1" x14ac:dyDescent="0.55000000000000004">
      <c r="C41" s="180"/>
      <c r="D41" s="183"/>
      <c r="E41" s="20"/>
      <c r="F41" s="19"/>
      <c r="G41" s="24"/>
      <c r="H41" s="19"/>
      <c r="I41" s="28"/>
    </row>
    <row r="42" spans="3:11" ht="15" customHeight="1" x14ac:dyDescent="0.55000000000000004">
      <c r="C42" s="180"/>
      <c r="D42" s="183"/>
      <c r="E42" s="20"/>
      <c r="F42" s="19"/>
      <c r="G42" s="22"/>
      <c r="H42" s="19"/>
      <c r="I42" s="28"/>
    </row>
    <row r="43" spans="3:11" ht="15" customHeight="1" x14ac:dyDescent="0.55000000000000004">
      <c r="C43" s="180"/>
      <c r="D43" s="183"/>
      <c r="E43" s="20"/>
      <c r="F43" s="19"/>
      <c r="G43" s="22"/>
      <c r="H43" s="19"/>
      <c r="I43" s="28"/>
    </row>
    <row r="44" spans="3:11" ht="15" customHeight="1" thickBot="1" x14ac:dyDescent="0.6">
      <c r="C44" s="180"/>
      <c r="D44" s="184"/>
      <c r="E44" s="29"/>
      <c r="F44" s="26"/>
      <c r="G44" s="30"/>
      <c r="H44" s="26"/>
      <c r="I44" s="31"/>
    </row>
    <row r="45" spans="3:11" ht="15" customHeight="1" thickBot="1" x14ac:dyDescent="0.6">
      <c r="C45" s="181"/>
      <c r="D45" s="33" t="s">
        <v>45</v>
      </c>
      <c r="E45" s="54">
        <v>226090000</v>
      </c>
      <c r="F45" s="34"/>
      <c r="G45" s="35"/>
      <c r="H45" s="34"/>
      <c r="I45" s="36"/>
      <c r="K45" s="72"/>
    </row>
    <row r="46" spans="3:11" ht="15" customHeight="1" x14ac:dyDescent="0.55000000000000004">
      <c r="C46" s="180"/>
      <c r="D46" s="186" t="s">
        <v>48</v>
      </c>
      <c r="E46" s="73"/>
      <c r="F46" s="94" t="s">
        <v>44</v>
      </c>
      <c r="G46" s="51" t="s">
        <v>44</v>
      </c>
      <c r="H46" s="52" t="s">
        <v>44</v>
      </c>
      <c r="I46" s="53" t="s">
        <v>44</v>
      </c>
    </row>
    <row r="47" spans="3:11" ht="15" customHeight="1" x14ac:dyDescent="0.55000000000000004">
      <c r="C47" s="180"/>
      <c r="D47" s="183"/>
      <c r="E47" s="74"/>
      <c r="F47" s="19"/>
      <c r="G47" s="22"/>
      <c r="H47" s="23"/>
      <c r="I47" s="28"/>
    </row>
    <row r="48" spans="3:11" ht="15" customHeight="1" x14ac:dyDescent="0.55000000000000004">
      <c r="C48" s="180"/>
      <c r="D48" s="183"/>
      <c r="E48" s="74"/>
      <c r="F48" s="19"/>
      <c r="G48" s="22"/>
      <c r="H48" s="23"/>
      <c r="I48" s="28"/>
    </row>
    <row r="49" spans="3:9" ht="15" customHeight="1" x14ac:dyDescent="0.55000000000000004">
      <c r="C49" s="180"/>
      <c r="D49" s="183"/>
      <c r="E49" s="74"/>
      <c r="F49" s="19"/>
      <c r="G49" s="22"/>
      <c r="H49" s="23"/>
      <c r="I49" s="28"/>
    </row>
    <row r="50" spans="3:9" ht="15" customHeight="1" x14ac:dyDescent="0.55000000000000004">
      <c r="C50" s="180"/>
      <c r="D50" s="183"/>
      <c r="E50" s="74"/>
      <c r="F50" s="19"/>
      <c r="G50" s="24"/>
      <c r="H50" s="19"/>
      <c r="I50" s="28"/>
    </row>
    <row r="51" spans="3:9" ht="15" customHeight="1" x14ac:dyDescent="0.55000000000000004">
      <c r="C51" s="180"/>
      <c r="D51" s="183"/>
      <c r="E51" s="74"/>
      <c r="F51" s="19"/>
      <c r="G51" s="24"/>
      <c r="H51" s="19"/>
      <c r="I51" s="28"/>
    </row>
    <row r="52" spans="3:9" ht="15" customHeight="1" x14ac:dyDescent="0.55000000000000004">
      <c r="C52" s="180"/>
      <c r="D52" s="183"/>
      <c r="E52" s="74"/>
      <c r="F52" s="19"/>
      <c r="G52" s="24"/>
      <c r="H52" s="19"/>
      <c r="I52" s="28"/>
    </row>
    <row r="53" spans="3:9" ht="15" customHeight="1" x14ac:dyDescent="0.55000000000000004">
      <c r="C53" s="180"/>
      <c r="D53" s="183"/>
      <c r="E53" s="74"/>
      <c r="F53" s="19"/>
      <c r="G53" s="22"/>
      <c r="H53" s="19"/>
      <c r="I53" s="28"/>
    </row>
    <row r="54" spans="3:9" ht="15" customHeight="1" x14ac:dyDescent="0.55000000000000004">
      <c r="C54" s="180"/>
      <c r="D54" s="183"/>
      <c r="E54" s="74"/>
      <c r="F54" s="19"/>
      <c r="G54" s="22"/>
      <c r="H54" s="19"/>
      <c r="I54" s="28"/>
    </row>
    <row r="55" spans="3:9" ht="15" customHeight="1" thickBot="1" x14ac:dyDescent="0.6">
      <c r="C55" s="180"/>
      <c r="D55" s="184"/>
      <c r="E55" s="75"/>
      <c r="F55" s="26"/>
      <c r="G55" s="30"/>
      <c r="H55" s="26"/>
      <c r="I55" s="31"/>
    </row>
    <row r="56" spans="3:9" ht="15" customHeight="1" thickBot="1" x14ac:dyDescent="0.6">
      <c r="C56" s="181"/>
      <c r="D56" s="33" t="s">
        <v>45</v>
      </c>
      <c r="E56" s="54">
        <v>20389000</v>
      </c>
      <c r="F56" s="34"/>
      <c r="G56" s="35"/>
      <c r="H56" s="34"/>
      <c r="I56" s="36"/>
    </row>
    <row r="57" spans="3:9" ht="15" customHeight="1" x14ac:dyDescent="0.55000000000000004">
      <c r="C57" s="187" t="s">
        <v>49</v>
      </c>
      <c r="D57" s="186" t="s">
        <v>18</v>
      </c>
      <c r="E57" s="32"/>
      <c r="F57" s="94">
        <v>1000</v>
      </c>
      <c r="G57" s="51" t="s">
        <v>44</v>
      </c>
      <c r="H57" s="52">
        <v>2000</v>
      </c>
      <c r="I57" s="53" t="s">
        <v>63</v>
      </c>
    </row>
    <row r="58" spans="3:9" ht="15" customHeight="1" x14ac:dyDescent="0.55000000000000004">
      <c r="C58" s="187"/>
      <c r="D58" s="183"/>
      <c r="E58" s="20"/>
      <c r="F58" s="19"/>
      <c r="G58" s="22"/>
      <c r="H58" s="23"/>
      <c r="I58" s="28"/>
    </row>
    <row r="59" spans="3:9" ht="15" customHeight="1" x14ac:dyDescent="0.55000000000000004">
      <c r="C59" s="187"/>
      <c r="D59" s="183"/>
      <c r="E59" s="20"/>
      <c r="F59" s="19"/>
      <c r="G59" s="22"/>
      <c r="H59" s="23"/>
      <c r="I59" s="28"/>
    </row>
    <row r="60" spans="3:9" ht="15" customHeight="1" x14ac:dyDescent="0.55000000000000004">
      <c r="C60" s="187"/>
      <c r="D60" s="183"/>
      <c r="E60" s="20"/>
      <c r="F60" s="19"/>
      <c r="G60" s="24"/>
      <c r="H60" s="19"/>
      <c r="I60" s="28"/>
    </row>
    <row r="61" spans="3:9" ht="15" customHeight="1" x14ac:dyDescent="0.55000000000000004">
      <c r="C61" s="187"/>
      <c r="D61" s="183"/>
      <c r="E61" s="20"/>
      <c r="F61" s="19"/>
      <c r="G61" s="22"/>
      <c r="H61" s="19"/>
      <c r="I61" s="28"/>
    </row>
    <row r="62" spans="3:9" ht="15" customHeight="1" x14ac:dyDescent="0.55000000000000004">
      <c r="C62" s="187"/>
      <c r="D62" s="183"/>
      <c r="E62" s="20"/>
      <c r="F62" s="19"/>
      <c r="G62" s="22"/>
      <c r="H62" s="19"/>
      <c r="I62" s="28"/>
    </row>
    <row r="63" spans="3:9" ht="15" customHeight="1" x14ac:dyDescent="0.55000000000000004">
      <c r="C63" s="187"/>
      <c r="D63" s="183"/>
      <c r="E63" s="20"/>
      <c r="F63" s="19"/>
      <c r="G63" s="22"/>
      <c r="H63" s="19"/>
      <c r="I63" s="28"/>
    </row>
    <row r="64" spans="3:9" ht="15" customHeight="1" x14ac:dyDescent="0.55000000000000004">
      <c r="C64" s="187"/>
      <c r="D64" s="183"/>
      <c r="E64" s="20"/>
      <c r="F64" s="19"/>
      <c r="G64" s="22"/>
      <c r="H64" s="19"/>
      <c r="I64" s="28"/>
    </row>
    <row r="65" spans="2:9" ht="15" customHeight="1" x14ac:dyDescent="0.55000000000000004">
      <c r="C65" s="187"/>
      <c r="D65" s="183"/>
      <c r="E65" s="20"/>
      <c r="F65" s="19"/>
      <c r="G65" s="22"/>
      <c r="H65" s="19"/>
      <c r="I65" s="28"/>
    </row>
    <row r="66" spans="2:9" ht="15" customHeight="1" thickBot="1" x14ac:dyDescent="0.6">
      <c r="C66" s="187"/>
      <c r="D66" s="184"/>
      <c r="E66" s="29"/>
      <c r="F66" s="26"/>
      <c r="G66" s="30"/>
      <c r="H66" s="26"/>
      <c r="I66" s="31"/>
    </row>
    <row r="67" spans="2:9" ht="15" customHeight="1" thickBot="1" x14ac:dyDescent="0.6">
      <c r="C67" s="188"/>
      <c r="D67" s="33" t="s">
        <v>45</v>
      </c>
      <c r="E67" s="54">
        <v>97317000</v>
      </c>
      <c r="F67" s="34"/>
      <c r="G67" s="35"/>
      <c r="H67" s="41"/>
      <c r="I67" s="36"/>
    </row>
    <row r="68" spans="2:9" ht="15" customHeight="1" thickBot="1" x14ac:dyDescent="0.6">
      <c r="C68" s="189" t="s">
        <v>50</v>
      </c>
      <c r="D68" s="190"/>
      <c r="E68" s="57">
        <f>E23+E34+E45+E56+E67</f>
        <v>409479354</v>
      </c>
      <c r="F68" s="37"/>
      <c r="G68" s="38"/>
      <c r="H68" s="39"/>
      <c r="I68" s="40"/>
    </row>
    <row r="69" spans="2:9" ht="15" customHeight="1" x14ac:dyDescent="0.55000000000000004">
      <c r="C69" s="191" t="s">
        <v>52</v>
      </c>
      <c r="D69" s="192"/>
      <c r="E69" s="61">
        <v>48311</v>
      </c>
      <c r="F69" s="193"/>
      <c r="G69" s="193"/>
      <c r="H69" s="193"/>
      <c r="I69" s="193"/>
    </row>
    <row r="70" spans="2:9" ht="15" customHeight="1" thickBot="1" x14ac:dyDescent="0.6">
      <c r="C70" s="170" t="s">
        <v>53</v>
      </c>
      <c r="D70" s="171"/>
      <c r="E70" s="62">
        <v>13719</v>
      </c>
      <c r="F70" s="14"/>
      <c r="G70" s="14"/>
      <c r="H70" s="14"/>
      <c r="I70" s="14"/>
    </row>
    <row r="71" spans="2:9" ht="15" customHeight="1" x14ac:dyDescent="0.55000000000000004">
      <c r="C71" s="194" t="s">
        <v>20</v>
      </c>
      <c r="D71" s="195"/>
      <c r="E71" s="55">
        <f>(E6+E8)/E69</f>
        <v>12621.950694458819</v>
      </c>
      <c r="F71" s="14"/>
      <c r="G71" s="14"/>
      <c r="H71" s="14"/>
      <c r="I71" s="14"/>
    </row>
    <row r="72" spans="2:9" ht="15" customHeight="1" thickBot="1" x14ac:dyDescent="0.6">
      <c r="C72" s="170" t="s">
        <v>21</v>
      </c>
      <c r="D72" s="171"/>
      <c r="E72" s="56">
        <f>(E7+E9)/E70</f>
        <v>6341.7940083096437</v>
      </c>
      <c r="F72" s="163"/>
      <c r="G72" s="163"/>
      <c r="H72" s="163"/>
      <c r="I72" s="163"/>
    </row>
    <row r="73" spans="2:9" ht="15" customHeight="1" x14ac:dyDescent="0.55000000000000004">
      <c r="C73" s="9" t="s">
        <v>54</v>
      </c>
      <c r="D73" s="9"/>
      <c r="E73" s="9"/>
      <c r="F73" s="9"/>
      <c r="G73" s="9"/>
      <c r="H73" s="9"/>
      <c r="I73" s="9"/>
    </row>
    <row r="74" spans="2:9" ht="15" customHeight="1" x14ac:dyDescent="0.55000000000000004">
      <c r="C74" s="9" t="s">
        <v>58</v>
      </c>
      <c r="D74" s="9"/>
      <c r="E74" s="9"/>
      <c r="F74" s="9"/>
      <c r="G74" s="9"/>
      <c r="H74" s="9"/>
      <c r="I74" s="9"/>
    </row>
    <row r="75" spans="2:9" ht="15" customHeight="1" x14ac:dyDescent="0.55000000000000004"/>
    <row r="76" spans="2:9" ht="15" customHeight="1" x14ac:dyDescent="0.55000000000000004">
      <c r="B76" s="1" t="s">
        <v>22</v>
      </c>
      <c r="C76" s="113" t="s">
        <v>23</v>
      </c>
      <c r="D76" s="113"/>
      <c r="E76" s="113"/>
      <c r="F76" s="113"/>
      <c r="G76" s="113"/>
    </row>
    <row r="77" spans="2:9" ht="12.5" thickBot="1" x14ac:dyDescent="0.6">
      <c r="C77" s="6"/>
      <c r="D77" s="6"/>
      <c r="E77" s="196" t="s">
        <v>24</v>
      </c>
      <c r="F77" s="196"/>
      <c r="G77" s="196"/>
      <c r="H77" s="196" t="s">
        <v>25</v>
      </c>
      <c r="I77" s="196"/>
    </row>
    <row r="78" spans="2:9" ht="15" customHeight="1" x14ac:dyDescent="0.55000000000000004">
      <c r="C78" s="149" t="s">
        <v>26</v>
      </c>
      <c r="D78" s="150"/>
      <c r="E78" s="197"/>
      <c r="F78" s="198"/>
      <c r="G78" s="199"/>
      <c r="H78" s="197"/>
      <c r="I78" s="200"/>
    </row>
    <row r="79" spans="2:9" ht="15" customHeight="1" thickBot="1" x14ac:dyDescent="0.6">
      <c r="C79" s="201" t="s">
        <v>27</v>
      </c>
      <c r="D79" s="202"/>
      <c r="E79" s="203"/>
      <c r="F79" s="204"/>
      <c r="G79" s="205"/>
      <c r="H79" s="204"/>
      <c r="I79" s="206"/>
    </row>
    <row r="80" spans="2:9" ht="15" customHeight="1" thickBot="1" x14ac:dyDescent="0.6">
      <c r="C80" s="210" t="s">
        <v>56</v>
      </c>
      <c r="D80" s="211"/>
      <c r="E80" s="153">
        <v>30</v>
      </c>
      <c r="F80" s="154"/>
      <c r="G80" s="154"/>
      <c r="H80" s="154"/>
      <c r="I80" s="155"/>
    </row>
    <row r="81" spans="2:9" ht="15" customHeight="1" x14ac:dyDescent="0.55000000000000004">
      <c r="C81" s="9" t="s">
        <v>78</v>
      </c>
      <c r="D81" s="9"/>
      <c r="E81" s="16"/>
      <c r="F81" s="16"/>
      <c r="G81" s="16"/>
      <c r="H81" s="16"/>
      <c r="I81" s="16"/>
    </row>
    <row r="82" spans="2:9" ht="15" customHeight="1" x14ac:dyDescent="0.55000000000000004"/>
    <row r="83" spans="2:9" ht="15" customHeight="1" thickBot="1" x14ac:dyDescent="0.6">
      <c r="B83" s="1" t="s">
        <v>28</v>
      </c>
      <c r="C83" s="113" t="s">
        <v>29</v>
      </c>
      <c r="D83" s="113"/>
      <c r="E83" s="113"/>
      <c r="F83" s="113"/>
      <c r="G83" s="113"/>
    </row>
    <row r="84" spans="2:9" ht="15" customHeight="1" x14ac:dyDescent="0.55000000000000004">
      <c r="C84" s="108" t="s">
        <v>30</v>
      </c>
      <c r="D84" s="4" t="s">
        <v>31</v>
      </c>
      <c r="E84" s="145">
        <f>(E6+E7)/E10</f>
        <v>0.14655619211544305</v>
      </c>
      <c r="F84" s="145"/>
      <c r="G84" s="145"/>
      <c r="H84" s="145"/>
      <c r="I84" s="146"/>
    </row>
    <row r="85" spans="2:9" ht="15" customHeight="1" thickBot="1" x14ac:dyDescent="0.6">
      <c r="C85" s="109"/>
      <c r="D85" s="5" t="s">
        <v>32</v>
      </c>
      <c r="E85" s="147">
        <f>(E8+E9)/E10</f>
        <v>0.85344380788455698</v>
      </c>
      <c r="F85" s="212"/>
      <c r="G85" s="212"/>
      <c r="H85" s="212"/>
      <c r="I85" s="213"/>
    </row>
    <row r="86" spans="2:9" ht="15" customHeight="1" x14ac:dyDescent="0.55000000000000004"/>
    <row r="87" spans="2:9" ht="15" customHeight="1" thickBot="1" x14ac:dyDescent="0.6">
      <c r="B87" s="1" t="s">
        <v>33</v>
      </c>
      <c r="C87" s="113" t="s">
        <v>34</v>
      </c>
      <c r="D87" s="113"/>
      <c r="E87" s="113"/>
      <c r="F87" s="113"/>
      <c r="G87" s="113"/>
      <c r="H87" s="113"/>
      <c r="I87" s="113"/>
    </row>
    <row r="88" spans="2:9" ht="70" customHeight="1" thickBot="1" x14ac:dyDescent="0.6">
      <c r="C88" s="3" t="s">
        <v>35</v>
      </c>
      <c r="D88" s="207"/>
      <c r="E88" s="208"/>
      <c r="F88" s="208"/>
      <c r="G88" s="208"/>
      <c r="H88" s="208"/>
      <c r="I88" s="209"/>
    </row>
  </sheetData>
  <mergeCells count="44">
    <mergeCell ref="C87:I87"/>
    <mergeCell ref="D88:I88"/>
    <mergeCell ref="C80:D80"/>
    <mergeCell ref="E80:I80"/>
    <mergeCell ref="C83:G83"/>
    <mergeCell ref="C84:C85"/>
    <mergeCell ref="E84:I84"/>
    <mergeCell ref="E85:I85"/>
    <mergeCell ref="C78:D78"/>
    <mergeCell ref="E78:G78"/>
    <mergeCell ref="H78:I78"/>
    <mergeCell ref="C79:D79"/>
    <mergeCell ref="E79:G79"/>
    <mergeCell ref="H79:I79"/>
    <mergeCell ref="C71:D71"/>
    <mergeCell ref="C72:D72"/>
    <mergeCell ref="F72:I72"/>
    <mergeCell ref="C76:G76"/>
    <mergeCell ref="E77:G77"/>
    <mergeCell ref="H77:I77"/>
    <mergeCell ref="C70:D70"/>
    <mergeCell ref="C10:D10"/>
    <mergeCell ref="C11:E12"/>
    <mergeCell ref="F11:I11"/>
    <mergeCell ref="C13:C56"/>
    <mergeCell ref="D13:D22"/>
    <mergeCell ref="D24:D33"/>
    <mergeCell ref="D35:D44"/>
    <mergeCell ref="D46:D55"/>
    <mergeCell ref="C57:C67"/>
    <mergeCell ref="D57:D66"/>
    <mergeCell ref="C68:D68"/>
    <mergeCell ref="C69:D69"/>
    <mergeCell ref="F69:I69"/>
    <mergeCell ref="A1:J1"/>
    <mergeCell ref="C2:G2"/>
    <mergeCell ref="C3:D3"/>
    <mergeCell ref="E3:I3"/>
    <mergeCell ref="C5:G5"/>
    <mergeCell ref="C6:C9"/>
    <mergeCell ref="F6:I6"/>
    <mergeCell ref="F7:I7"/>
    <mergeCell ref="F8:I8"/>
    <mergeCell ref="F9:I9"/>
  </mergeCells>
  <phoneticPr fontId="1"/>
  <pageMargins left="0.51181102362204722" right="0.11811023622047245" top="0.55118110236220474" bottom="0.19685039370078741" header="0.31496062992125984" footer="0.11811023622047245"/>
  <pageSetup paperSize="9" scale="53" orientation="portrait" r:id="rId1"/>
  <headerFooter scaleWithDoc="0" alignWithMargins="0">
    <oddHeader>&amp;R&amp;A</oddHeader>
  </headerFooter>
  <rowBreaks count="1" manualBreakCount="1">
    <brk id="56"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88"/>
  <sheetViews>
    <sheetView view="pageBreakPreview" zoomScaleNormal="100" zoomScaleSheetLayoutView="100" workbookViewId="0">
      <selection activeCell="E46" sqref="E46"/>
    </sheetView>
  </sheetViews>
  <sheetFormatPr defaultColWidth="9" defaultRowHeight="12" x14ac:dyDescent="0.55000000000000004"/>
  <cols>
    <col min="1" max="1" width="0.75" style="1" customWidth="1"/>
    <col min="2" max="2" width="3.08203125" style="1" bestFit="1" customWidth="1"/>
    <col min="3" max="3" width="10.58203125" style="1" customWidth="1"/>
    <col min="4" max="4" width="24.58203125" style="1" customWidth="1"/>
    <col min="5" max="6" width="10.58203125" style="1" customWidth="1"/>
    <col min="7" max="8" width="6.58203125" style="1" customWidth="1"/>
    <col min="9" max="9" width="38.25" style="1" bestFit="1" customWidth="1"/>
    <col min="10" max="10" width="0.83203125" style="1" customWidth="1"/>
    <col min="11" max="11" width="9" style="1" customWidth="1"/>
    <col min="12" max="16384" width="9" style="1"/>
  </cols>
  <sheetData>
    <row r="1" spans="1:10" ht="18.75" customHeight="1" x14ac:dyDescent="0.55000000000000004">
      <c r="A1" s="134" t="s">
        <v>36</v>
      </c>
      <c r="B1" s="134"/>
      <c r="C1" s="134"/>
      <c r="D1" s="134"/>
      <c r="E1" s="134"/>
      <c r="F1" s="134"/>
      <c r="G1" s="134"/>
      <c r="H1" s="134"/>
      <c r="I1" s="134"/>
      <c r="J1" s="134"/>
    </row>
    <row r="2" spans="1:10" ht="15" customHeight="1" thickBot="1" x14ac:dyDescent="0.6">
      <c r="B2" s="1" t="s">
        <v>3</v>
      </c>
      <c r="C2" s="113" t="s">
        <v>4</v>
      </c>
      <c r="D2" s="113"/>
      <c r="E2" s="113"/>
      <c r="F2" s="113"/>
      <c r="G2" s="113"/>
      <c r="H2" s="6"/>
    </row>
    <row r="3" spans="1:10" ht="19.5" customHeight="1" thickBot="1" x14ac:dyDescent="0.6">
      <c r="C3" s="165" t="s">
        <v>51</v>
      </c>
      <c r="D3" s="166"/>
      <c r="E3" s="167" t="s">
        <v>61</v>
      </c>
      <c r="F3" s="168"/>
      <c r="G3" s="168"/>
      <c r="H3" s="168"/>
      <c r="I3" s="169"/>
    </row>
    <row r="4" spans="1:10" ht="15" customHeight="1" x14ac:dyDescent="0.55000000000000004"/>
    <row r="5" spans="1:10" ht="15" customHeight="1" thickBot="1" x14ac:dyDescent="0.6">
      <c r="B5" s="1" t="s">
        <v>6</v>
      </c>
      <c r="C5" s="113" t="s">
        <v>7</v>
      </c>
      <c r="D5" s="113"/>
      <c r="E5" s="113"/>
      <c r="F5" s="113"/>
      <c r="G5" s="113"/>
    </row>
    <row r="6" spans="1:10" ht="15" customHeight="1" x14ac:dyDescent="0.55000000000000004">
      <c r="C6" s="160" t="s">
        <v>8</v>
      </c>
      <c r="D6" s="18" t="s">
        <v>9</v>
      </c>
      <c r="E6" s="60">
        <v>30907891</v>
      </c>
      <c r="F6" s="163"/>
      <c r="G6" s="163"/>
      <c r="H6" s="163"/>
      <c r="I6" s="163"/>
    </row>
    <row r="7" spans="1:10" ht="15" customHeight="1" x14ac:dyDescent="0.55000000000000004">
      <c r="C7" s="161"/>
      <c r="D7" s="17" t="s">
        <v>37</v>
      </c>
      <c r="E7" s="58">
        <v>40606126</v>
      </c>
      <c r="F7" s="163"/>
      <c r="G7" s="163"/>
      <c r="H7" s="163"/>
      <c r="I7" s="163"/>
    </row>
    <row r="8" spans="1:10" ht="15" customHeight="1" x14ac:dyDescent="0.55000000000000004">
      <c r="C8" s="161"/>
      <c r="D8" s="17" t="s">
        <v>11</v>
      </c>
      <c r="E8" s="58">
        <v>492255428</v>
      </c>
      <c r="F8" s="163"/>
      <c r="G8" s="163"/>
      <c r="H8" s="163"/>
      <c r="I8" s="163"/>
    </row>
    <row r="9" spans="1:10" ht="15" customHeight="1" x14ac:dyDescent="0.55000000000000004">
      <c r="C9" s="162"/>
      <c r="D9" s="43" t="s">
        <v>38</v>
      </c>
      <c r="E9" s="59">
        <v>36499623</v>
      </c>
      <c r="F9" s="163"/>
      <c r="G9" s="163"/>
      <c r="H9" s="163"/>
      <c r="I9" s="163"/>
    </row>
    <row r="10" spans="1:10" ht="15" customHeight="1" thickBot="1" x14ac:dyDescent="0.6">
      <c r="C10" s="172" t="s">
        <v>50</v>
      </c>
      <c r="D10" s="173"/>
      <c r="E10" s="45">
        <f>SUM(E6:E9)</f>
        <v>600269068</v>
      </c>
      <c r="F10" s="42"/>
      <c r="G10" s="42"/>
      <c r="H10" s="42"/>
      <c r="I10" s="42"/>
    </row>
    <row r="11" spans="1:10" ht="21" customHeight="1" x14ac:dyDescent="0.55000000000000004">
      <c r="C11" s="214" t="s">
        <v>13</v>
      </c>
      <c r="D11" s="215"/>
      <c r="E11" s="215"/>
      <c r="F11" s="178" t="s">
        <v>81</v>
      </c>
      <c r="G11" s="178"/>
      <c r="H11" s="178"/>
      <c r="I11" s="179"/>
    </row>
    <row r="12" spans="1:10" ht="22" customHeight="1" x14ac:dyDescent="0.55000000000000004">
      <c r="C12" s="176"/>
      <c r="D12" s="177"/>
      <c r="E12" s="177"/>
      <c r="F12" s="21" t="s">
        <v>39</v>
      </c>
      <c r="G12" s="21" t="s">
        <v>40</v>
      </c>
      <c r="H12" s="21" t="s">
        <v>41</v>
      </c>
      <c r="I12" s="27" t="s">
        <v>42</v>
      </c>
    </row>
    <row r="13" spans="1:10" ht="15" customHeight="1" x14ac:dyDescent="0.55000000000000004">
      <c r="C13" s="180" t="s">
        <v>43</v>
      </c>
      <c r="D13" s="182" t="s">
        <v>15</v>
      </c>
      <c r="E13" s="20"/>
      <c r="F13" s="93" t="s">
        <v>47</v>
      </c>
      <c r="G13" s="47">
        <v>50</v>
      </c>
      <c r="H13" s="48">
        <v>5000</v>
      </c>
      <c r="I13" s="49" t="s">
        <v>62</v>
      </c>
    </row>
    <row r="14" spans="1:10" x14ac:dyDescent="0.55000000000000004">
      <c r="C14" s="180"/>
      <c r="D14" s="182"/>
      <c r="E14" s="20"/>
      <c r="F14" s="93"/>
      <c r="G14" s="47"/>
      <c r="H14" s="48"/>
      <c r="I14" s="44"/>
    </row>
    <row r="15" spans="1:10" x14ac:dyDescent="0.55000000000000004">
      <c r="C15" s="180"/>
      <c r="D15" s="182"/>
      <c r="E15" s="20"/>
      <c r="F15" s="19"/>
      <c r="G15" s="22"/>
      <c r="H15" s="23"/>
      <c r="I15" s="44"/>
    </row>
    <row r="16" spans="1:10" ht="15" customHeight="1" x14ac:dyDescent="0.55000000000000004">
      <c r="C16" s="180"/>
      <c r="D16" s="183"/>
      <c r="E16" s="20"/>
      <c r="F16" s="19"/>
      <c r="G16" s="22"/>
      <c r="H16" s="23"/>
      <c r="I16" s="44"/>
    </row>
    <row r="17" spans="3:9" ht="15" customHeight="1" x14ac:dyDescent="0.55000000000000004">
      <c r="C17" s="180"/>
      <c r="D17" s="183"/>
      <c r="E17" s="20"/>
      <c r="F17" s="23"/>
      <c r="G17" s="24"/>
      <c r="H17" s="19"/>
      <c r="I17" s="44"/>
    </row>
    <row r="18" spans="3:9" ht="15" customHeight="1" x14ac:dyDescent="0.55000000000000004">
      <c r="C18" s="180"/>
      <c r="D18" s="183"/>
      <c r="E18" s="20"/>
      <c r="F18" s="23"/>
      <c r="G18" s="24"/>
      <c r="H18" s="19"/>
      <c r="I18" s="28"/>
    </row>
    <row r="19" spans="3:9" ht="15" customHeight="1" x14ac:dyDescent="0.55000000000000004">
      <c r="C19" s="180"/>
      <c r="D19" s="183"/>
      <c r="E19" s="20"/>
      <c r="F19" s="23"/>
      <c r="G19" s="24"/>
      <c r="H19" s="19"/>
      <c r="I19" s="28"/>
    </row>
    <row r="20" spans="3:9" ht="15" customHeight="1" x14ac:dyDescent="0.55000000000000004">
      <c r="C20" s="180"/>
      <c r="D20" s="183"/>
      <c r="E20" s="20"/>
      <c r="F20" s="23"/>
      <c r="G20" s="25"/>
      <c r="H20" s="19"/>
      <c r="I20" s="28"/>
    </row>
    <row r="21" spans="3:9" ht="15" customHeight="1" x14ac:dyDescent="0.55000000000000004">
      <c r="C21" s="180"/>
      <c r="D21" s="183"/>
      <c r="E21" s="20"/>
      <c r="F21" s="19"/>
      <c r="G21" s="22"/>
      <c r="H21" s="19"/>
      <c r="I21" s="28"/>
    </row>
    <row r="22" spans="3:9" ht="15" customHeight="1" thickBot="1" x14ac:dyDescent="0.6">
      <c r="C22" s="180"/>
      <c r="D22" s="184"/>
      <c r="E22" s="29"/>
      <c r="F22" s="26"/>
      <c r="G22" s="30"/>
      <c r="H22" s="26"/>
      <c r="I22" s="31"/>
    </row>
    <row r="23" spans="3:9" ht="15" customHeight="1" thickBot="1" x14ac:dyDescent="0.6">
      <c r="C23" s="181"/>
      <c r="D23" s="33" t="s">
        <v>45</v>
      </c>
      <c r="E23" s="54">
        <v>15058000</v>
      </c>
      <c r="F23" s="34"/>
      <c r="G23" s="35"/>
      <c r="H23" s="34"/>
      <c r="I23" s="36"/>
    </row>
    <row r="24" spans="3:9" ht="15" customHeight="1" x14ac:dyDescent="0.55000000000000004">
      <c r="C24" s="180"/>
      <c r="D24" s="185" t="s">
        <v>46</v>
      </c>
      <c r="E24" s="32"/>
      <c r="F24" s="94" t="s">
        <v>47</v>
      </c>
      <c r="G24" s="51">
        <v>50</v>
      </c>
      <c r="H24" s="52">
        <v>5000</v>
      </c>
      <c r="I24" s="53" t="s">
        <v>60</v>
      </c>
    </row>
    <row r="25" spans="3:9" ht="15" customHeight="1" x14ac:dyDescent="0.55000000000000004">
      <c r="C25" s="180"/>
      <c r="D25" s="183"/>
      <c r="E25" s="20"/>
      <c r="F25" s="19"/>
      <c r="G25" s="22"/>
      <c r="H25" s="23"/>
      <c r="I25" s="28"/>
    </row>
    <row r="26" spans="3:9" ht="15" customHeight="1" x14ac:dyDescent="0.55000000000000004">
      <c r="C26" s="180"/>
      <c r="D26" s="183"/>
      <c r="E26" s="20"/>
      <c r="F26" s="19"/>
      <c r="G26" s="22"/>
      <c r="H26" s="23"/>
      <c r="I26" s="28"/>
    </row>
    <row r="27" spans="3:9" ht="15" customHeight="1" x14ac:dyDescent="0.55000000000000004">
      <c r="C27" s="180"/>
      <c r="D27" s="183"/>
      <c r="E27" s="20"/>
      <c r="F27" s="19"/>
      <c r="G27" s="22"/>
      <c r="H27" s="23"/>
      <c r="I27" s="28"/>
    </row>
    <row r="28" spans="3:9" ht="15" customHeight="1" x14ac:dyDescent="0.55000000000000004">
      <c r="C28" s="180"/>
      <c r="D28" s="183"/>
      <c r="E28" s="20"/>
      <c r="F28" s="23"/>
      <c r="G28" s="24"/>
      <c r="H28" s="19"/>
      <c r="I28" s="28"/>
    </row>
    <row r="29" spans="3:9" ht="15" customHeight="1" x14ac:dyDescent="0.55000000000000004">
      <c r="C29" s="180"/>
      <c r="D29" s="183"/>
      <c r="E29" s="20"/>
      <c r="F29" s="23"/>
      <c r="G29" s="24"/>
      <c r="H29" s="19"/>
      <c r="I29" s="28"/>
    </row>
    <row r="30" spans="3:9" ht="15" customHeight="1" x14ac:dyDescent="0.55000000000000004">
      <c r="C30" s="180"/>
      <c r="D30" s="183"/>
      <c r="E30" s="20"/>
      <c r="F30" s="23"/>
      <c r="G30" s="24"/>
      <c r="H30" s="19"/>
      <c r="I30" s="28"/>
    </row>
    <row r="31" spans="3:9" ht="15" customHeight="1" x14ac:dyDescent="0.55000000000000004">
      <c r="C31" s="180"/>
      <c r="D31" s="183"/>
      <c r="E31" s="20"/>
      <c r="F31" s="23"/>
      <c r="G31" s="25"/>
      <c r="H31" s="19"/>
      <c r="I31" s="28"/>
    </row>
    <row r="32" spans="3:9" ht="15" customHeight="1" x14ac:dyDescent="0.55000000000000004">
      <c r="C32" s="180"/>
      <c r="D32" s="183"/>
      <c r="E32" s="20"/>
      <c r="F32" s="19"/>
      <c r="G32" s="22"/>
      <c r="H32" s="19"/>
      <c r="I32" s="28"/>
    </row>
    <row r="33" spans="3:11" ht="15" customHeight="1" thickBot="1" x14ac:dyDescent="0.6">
      <c r="C33" s="180"/>
      <c r="D33" s="184"/>
      <c r="E33" s="29"/>
      <c r="F33" s="26"/>
      <c r="G33" s="30"/>
      <c r="H33" s="26"/>
      <c r="I33" s="31"/>
    </row>
    <row r="34" spans="3:11" ht="15" customHeight="1" thickBot="1" x14ac:dyDescent="0.6">
      <c r="C34" s="181"/>
      <c r="D34" s="33" t="s">
        <v>45</v>
      </c>
      <c r="E34" s="54">
        <v>36467821</v>
      </c>
      <c r="F34" s="34"/>
      <c r="G34" s="35"/>
      <c r="H34" s="34"/>
      <c r="I34" s="36"/>
    </row>
    <row r="35" spans="3:11" ht="15" customHeight="1" x14ac:dyDescent="0.55000000000000004">
      <c r="C35" s="180"/>
      <c r="D35" s="186" t="s">
        <v>16</v>
      </c>
      <c r="E35" s="32"/>
      <c r="F35" s="94" t="s">
        <v>47</v>
      </c>
      <c r="G35" s="51">
        <v>50</v>
      </c>
      <c r="H35" s="52">
        <v>5000</v>
      </c>
      <c r="I35" s="53" t="s">
        <v>62</v>
      </c>
    </row>
    <row r="36" spans="3:11" ht="44" x14ac:dyDescent="0.55000000000000004">
      <c r="C36" s="180"/>
      <c r="D36" s="183"/>
      <c r="E36" s="20"/>
      <c r="F36" s="19"/>
      <c r="G36" s="22"/>
      <c r="H36" s="23"/>
      <c r="I36" s="96" t="s">
        <v>68</v>
      </c>
    </row>
    <row r="37" spans="3:11" ht="22" x14ac:dyDescent="0.55000000000000004">
      <c r="C37" s="180"/>
      <c r="D37" s="183"/>
      <c r="E37" s="20"/>
      <c r="F37" s="19"/>
      <c r="G37" s="22"/>
      <c r="H37" s="23"/>
      <c r="I37" s="76" t="s">
        <v>69</v>
      </c>
    </row>
    <row r="38" spans="3:11" x14ac:dyDescent="0.55000000000000004">
      <c r="C38" s="180"/>
      <c r="D38" s="183"/>
      <c r="E38" s="20"/>
      <c r="F38" s="19"/>
      <c r="G38" s="22"/>
      <c r="H38" s="23"/>
      <c r="I38" s="49" t="s">
        <v>70</v>
      </c>
    </row>
    <row r="39" spans="3:11" x14ac:dyDescent="0.55000000000000004">
      <c r="C39" s="180"/>
      <c r="D39" s="183"/>
      <c r="E39" s="20"/>
      <c r="F39" s="19"/>
      <c r="G39" s="24"/>
      <c r="H39" s="19"/>
      <c r="I39" s="28"/>
    </row>
    <row r="40" spans="3:11" ht="15" customHeight="1" x14ac:dyDescent="0.55000000000000004">
      <c r="C40" s="180"/>
      <c r="D40" s="183"/>
      <c r="E40" s="20"/>
      <c r="F40" s="19"/>
      <c r="G40" s="24"/>
      <c r="H40" s="19"/>
      <c r="I40" s="28"/>
    </row>
    <row r="41" spans="3:11" ht="15" customHeight="1" x14ac:dyDescent="0.55000000000000004">
      <c r="C41" s="180"/>
      <c r="D41" s="183"/>
      <c r="E41" s="20"/>
      <c r="F41" s="19"/>
      <c r="G41" s="24"/>
      <c r="H41" s="19"/>
      <c r="I41" s="28"/>
    </row>
    <row r="42" spans="3:11" ht="15" customHeight="1" x14ac:dyDescent="0.55000000000000004">
      <c r="C42" s="180"/>
      <c r="D42" s="183"/>
      <c r="E42" s="20"/>
      <c r="F42" s="19"/>
      <c r="G42" s="22"/>
      <c r="H42" s="19"/>
      <c r="I42" s="28"/>
    </row>
    <row r="43" spans="3:11" ht="15" customHeight="1" x14ac:dyDescent="0.55000000000000004">
      <c r="C43" s="180"/>
      <c r="D43" s="183"/>
      <c r="E43" s="20"/>
      <c r="F43" s="19"/>
      <c r="G43" s="22"/>
      <c r="H43" s="19"/>
      <c r="I43" s="28"/>
    </row>
    <row r="44" spans="3:11" ht="15" customHeight="1" thickBot="1" x14ac:dyDescent="0.6">
      <c r="C44" s="180"/>
      <c r="D44" s="184"/>
      <c r="E44" s="29"/>
      <c r="F44" s="26"/>
      <c r="G44" s="30"/>
      <c r="H44" s="26"/>
      <c r="I44" s="31"/>
    </row>
    <row r="45" spans="3:11" ht="15" customHeight="1" thickBot="1" x14ac:dyDescent="0.6">
      <c r="C45" s="181"/>
      <c r="D45" s="33" t="s">
        <v>45</v>
      </c>
      <c r="E45" s="54">
        <v>267471000</v>
      </c>
      <c r="F45" s="34"/>
      <c r="G45" s="35"/>
      <c r="H45" s="34"/>
      <c r="I45" s="36"/>
      <c r="K45" s="72"/>
    </row>
    <row r="46" spans="3:11" ht="15" customHeight="1" x14ac:dyDescent="0.55000000000000004">
      <c r="C46" s="180"/>
      <c r="D46" s="186" t="s">
        <v>48</v>
      </c>
      <c r="E46" s="32"/>
      <c r="F46" s="94" t="s">
        <v>44</v>
      </c>
      <c r="G46" s="51" t="s">
        <v>44</v>
      </c>
      <c r="H46" s="52" t="s">
        <v>44</v>
      </c>
      <c r="I46" s="53" t="s">
        <v>44</v>
      </c>
    </row>
    <row r="47" spans="3:11" ht="15" customHeight="1" x14ac:dyDescent="0.55000000000000004">
      <c r="C47" s="180"/>
      <c r="D47" s="183"/>
      <c r="E47" s="20"/>
      <c r="F47" s="19"/>
      <c r="G47" s="22"/>
      <c r="H47" s="23"/>
      <c r="I47" s="28"/>
    </row>
    <row r="48" spans="3:11" ht="15" customHeight="1" x14ac:dyDescent="0.55000000000000004">
      <c r="C48" s="180"/>
      <c r="D48" s="183"/>
      <c r="E48" s="20"/>
      <c r="F48" s="19"/>
      <c r="G48" s="22"/>
      <c r="H48" s="23"/>
      <c r="I48" s="28"/>
    </row>
    <row r="49" spans="3:9" ht="15" customHeight="1" x14ac:dyDescent="0.55000000000000004">
      <c r="C49" s="180"/>
      <c r="D49" s="183"/>
      <c r="E49" s="20"/>
      <c r="F49" s="19"/>
      <c r="G49" s="22"/>
      <c r="H49" s="23"/>
      <c r="I49" s="28"/>
    </row>
    <row r="50" spans="3:9" ht="15" customHeight="1" x14ac:dyDescent="0.55000000000000004">
      <c r="C50" s="180"/>
      <c r="D50" s="183"/>
      <c r="E50" s="20"/>
      <c r="F50" s="19"/>
      <c r="G50" s="24"/>
      <c r="H50" s="19"/>
      <c r="I50" s="28"/>
    </row>
    <row r="51" spans="3:9" ht="15" customHeight="1" x14ac:dyDescent="0.55000000000000004">
      <c r="C51" s="180"/>
      <c r="D51" s="183"/>
      <c r="E51" s="20"/>
      <c r="F51" s="19"/>
      <c r="G51" s="24"/>
      <c r="H51" s="19"/>
      <c r="I51" s="28"/>
    </row>
    <row r="52" spans="3:9" ht="15" customHeight="1" x14ac:dyDescent="0.55000000000000004">
      <c r="C52" s="180"/>
      <c r="D52" s="183"/>
      <c r="E52" s="20"/>
      <c r="F52" s="19"/>
      <c r="G52" s="24"/>
      <c r="H52" s="19"/>
      <c r="I52" s="28"/>
    </row>
    <row r="53" spans="3:9" ht="15" customHeight="1" x14ac:dyDescent="0.55000000000000004">
      <c r="C53" s="180"/>
      <c r="D53" s="183"/>
      <c r="E53" s="20"/>
      <c r="F53" s="19"/>
      <c r="G53" s="22"/>
      <c r="H53" s="19"/>
      <c r="I53" s="28"/>
    </row>
    <row r="54" spans="3:9" ht="15" customHeight="1" x14ac:dyDescent="0.55000000000000004">
      <c r="C54" s="180"/>
      <c r="D54" s="183"/>
      <c r="E54" s="20"/>
      <c r="F54" s="19"/>
      <c r="G54" s="22"/>
      <c r="H54" s="19"/>
      <c r="I54" s="28"/>
    </row>
    <row r="55" spans="3:9" ht="15" customHeight="1" thickBot="1" x14ac:dyDescent="0.6">
      <c r="C55" s="180"/>
      <c r="D55" s="184"/>
      <c r="E55" s="29"/>
      <c r="F55" s="26"/>
      <c r="G55" s="30"/>
      <c r="H55" s="26"/>
      <c r="I55" s="31"/>
    </row>
    <row r="56" spans="3:9" ht="15" customHeight="1" thickBot="1" x14ac:dyDescent="0.6">
      <c r="C56" s="181"/>
      <c r="D56" s="33" t="s">
        <v>45</v>
      </c>
      <c r="E56" s="54">
        <v>19878000</v>
      </c>
      <c r="F56" s="34"/>
      <c r="G56" s="35"/>
      <c r="H56" s="34"/>
      <c r="I56" s="36"/>
    </row>
    <row r="57" spans="3:9" ht="15" customHeight="1" x14ac:dyDescent="0.55000000000000004">
      <c r="C57" s="187" t="s">
        <v>49</v>
      </c>
      <c r="D57" s="186" t="s">
        <v>18</v>
      </c>
      <c r="E57" s="32"/>
      <c r="F57" s="94">
        <v>1000</v>
      </c>
      <c r="G57" s="51" t="s">
        <v>44</v>
      </c>
      <c r="H57" s="52">
        <v>2000</v>
      </c>
      <c r="I57" s="53" t="s">
        <v>63</v>
      </c>
    </row>
    <row r="58" spans="3:9" ht="15" customHeight="1" x14ac:dyDescent="0.55000000000000004">
      <c r="C58" s="187"/>
      <c r="D58" s="183"/>
      <c r="E58" s="20"/>
      <c r="F58" s="19"/>
      <c r="G58" s="22"/>
      <c r="H58" s="23"/>
      <c r="I58" s="28"/>
    </row>
    <row r="59" spans="3:9" ht="15" customHeight="1" x14ac:dyDescent="0.55000000000000004">
      <c r="C59" s="187"/>
      <c r="D59" s="183"/>
      <c r="E59" s="20"/>
      <c r="F59" s="19"/>
      <c r="G59" s="22"/>
      <c r="H59" s="23"/>
      <c r="I59" s="28"/>
    </row>
    <row r="60" spans="3:9" ht="15" customHeight="1" x14ac:dyDescent="0.55000000000000004">
      <c r="C60" s="187"/>
      <c r="D60" s="183"/>
      <c r="E60" s="20"/>
      <c r="F60" s="19"/>
      <c r="G60" s="24"/>
      <c r="H60" s="19"/>
      <c r="I60" s="28"/>
    </row>
    <row r="61" spans="3:9" ht="15" customHeight="1" x14ac:dyDescent="0.55000000000000004">
      <c r="C61" s="187"/>
      <c r="D61" s="183"/>
      <c r="E61" s="20"/>
      <c r="F61" s="19"/>
      <c r="G61" s="22"/>
      <c r="H61" s="19"/>
      <c r="I61" s="28"/>
    </row>
    <row r="62" spans="3:9" ht="15" customHeight="1" x14ac:dyDescent="0.55000000000000004">
      <c r="C62" s="187"/>
      <c r="D62" s="183"/>
      <c r="E62" s="20"/>
      <c r="F62" s="19"/>
      <c r="G62" s="22"/>
      <c r="H62" s="19"/>
      <c r="I62" s="28"/>
    </row>
    <row r="63" spans="3:9" ht="15" customHeight="1" x14ac:dyDescent="0.55000000000000004">
      <c r="C63" s="187"/>
      <c r="D63" s="183"/>
      <c r="E63" s="20"/>
      <c r="F63" s="19"/>
      <c r="G63" s="22"/>
      <c r="H63" s="19"/>
      <c r="I63" s="28"/>
    </row>
    <row r="64" spans="3:9" ht="15" customHeight="1" x14ac:dyDescent="0.55000000000000004">
      <c r="C64" s="187"/>
      <c r="D64" s="183"/>
      <c r="E64" s="20"/>
      <c r="F64" s="19"/>
      <c r="G64" s="22"/>
      <c r="H64" s="19"/>
      <c r="I64" s="28"/>
    </row>
    <row r="65" spans="2:9" ht="15" customHeight="1" x14ac:dyDescent="0.55000000000000004">
      <c r="C65" s="187"/>
      <c r="D65" s="183"/>
      <c r="E65" s="20"/>
      <c r="F65" s="19"/>
      <c r="G65" s="22"/>
      <c r="H65" s="19"/>
      <c r="I65" s="28"/>
    </row>
    <row r="66" spans="2:9" ht="15" customHeight="1" thickBot="1" x14ac:dyDescent="0.6">
      <c r="C66" s="187"/>
      <c r="D66" s="184"/>
      <c r="E66" s="29"/>
      <c r="F66" s="26"/>
      <c r="G66" s="30"/>
      <c r="H66" s="26"/>
      <c r="I66" s="31"/>
    </row>
    <row r="67" spans="2:9" ht="15" customHeight="1" thickBot="1" x14ac:dyDescent="0.6">
      <c r="C67" s="188"/>
      <c r="D67" s="33" t="s">
        <v>45</v>
      </c>
      <c r="E67" s="54">
        <v>96806000</v>
      </c>
      <c r="F67" s="34"/>
      <c r="G67" s="35"/>
      <c r="H67" s="41"/>
      <c r="I67" s="36"/>
    </row>
    <row r="68" spans="2:9" ht="15" customHeight="1" thickBot="1" x14ac:dyDescent="0.6">
      <c r="C68" s="189" t="s">
        <v>50</v>
      </c>
      <c r="D68" s="190"/>
      <c r="E68" s="57">
        <f>E23+E34+E45+E56+E67</f>
        <v>435680821</v>
      </c>
      <c r="F68" s="37"/>
      <c r="G68" s="38"/>
      <c r="H68" s="39"/>
      <c r="I68" s="40"/>
    </row>
    <row r="69" spans="2:9" ht="15" customHeight="1" x14ac:dyDescent="0.55000000000000004">
      <c r="C69" s="191" t="s">
        <v>52</v>
      </c>
      <c r="D69" s="192"/>
      <c r="E69" s="61">
        <v>44612</v>
      </c>
      <c r="F69" s="193"/>
      <c r="G69" s="193"/>
      <c r="H69" s="193"/>
      <c r="I69" s="193"/>
    </row>
    <row r="70" spans="2:9" ht="15" customHeight="1" thickBot="1" x14ac:dyDescent="0.6">
      <c r="C70" s="170" t="s">
        <v>53</v>
      </c>
      <c r="D70" s="171"/>
      <c r="E70" s="62">
        <v>9911</v>
      </c>
      <c r="F70" s="14"/>
      <c r="G70" s="14"/>
      <c r="H70" s="14"/>
      <c r="I70" s="14"/>
    </row>
    <row r="71" spans="2:9" ht="15" customHeight="1" x14ac:dyDescent="0.55000000000000004">
      <c r="C71" s="194" t="s">
        <v>20</v>
      </c>
      <c r="D71" s="195"/>
      <c r="E71" s="55">
        <f>(E6+E8)/E69</f>
        <v>11726.964023132788</v>
      </c>
      <c r="F71" s="14"/>
      <c r="G71" s="14"/>
      <c r="H71" s="14"/>
      <c r="I71" s="14"/>
    </row>
    <row r="72" spans="2:9" ht="15" customHeight="1" thickBot="1" x14ac:dyDescent="0.6">
      <c r="C72" s="170" t="s">
        <v>21</v>
      </c>
      <c r="D72" s="171"/>
      <c r="E72" s="56">
        <f>(E7+E9)/E70</f>
        <v>7779.8152557764097</v>
      </c>
      <c r="F72" s="163"/>
      <c r="G72" s="163"/>
      <c r="H72" s="163"/>
      <c r="I72" s="163"/>
    </row>
    <row r="73" spans="2:9" ht="15" customHeight="1" x14ac:dyDescent="0.55000000000000004">
      <c r="C73" s="9" t="s">
        <v>54</v>
      </c>
      <c r="D73" s="9"/>
      <c r="E73" s="9"/>
      <c r="F73" s="9"/>
      <c r="G73" s="9"/>
      <c r="H73" s="9"/>
      <c r="I73" s="9"/>
    </row>
    <row r="74" spans="2:9" ht="15" customHeight="1" x14ac:dyDescent="0.55000000000000004">
      <c r="C74" s="9" t="s">
        <v>58</v>
      </c>
      <c r="D74" s="9"/>
      <c r="E74" s="9"/>
      <c r="F74" s="9"/>
      <c r="G74" s="9"/>
      <c r="H74" s="9"/>
      <c r="I74" s="9"/>
    </row>
    <row r="75" spans="2:9" ht="15" customHeight="1" x14ac:dyDescent="0.55000000000000004"/>
    <row r="76" spans="2:9" ht="15" customHeight="1" x14ac:dyDescent="0.55000000000000004">
      <c r="B76" s="1" t="s">
        <v>22</v>
      </c>
      <c r="C76" s="113" t="s">
        <v>23</v>
      </c>
      <c r="D76" s="113"/>
      <c r="E76" s="113"/>
      <c r="F76" s="113"/>
      <c r="G76" s="113"/>
    </row>
    <row r="77" spans="2:9" ht="12.5" thickBot="1" x14ac:dyDescent="0.6">
      <c r="C77" s="6"/>
      <c r="D77" s="6"/>
      <c r="E77" s="196" t="s">
        <v>24</v>
      </c>
      <c r="F77" s="196"/>
      <c r="G77" s="196"/>
      <c r="H77" s="196" t="s">
        <v>25</v>
      </c>
      <c r="I77" s="196"/>
    </row>
    <row r="78" spans="2:9" ht="15" customHeight="1" x14ac:dyDescent="0.55000000000000004">
      <c r="C78" s="149" t="s">
        <v>26</v>
      </c>
      <c r="D78" s="150"/>
      <c r="E78" s="197"/>
      <c r="F78" s="198"/>
      <c r="G78" s="199"/>
      <c r="H78" s="197"/>
      <c r="I78" s="200"/>
    </row>
    <row r="79" spans="2:9" ht="15" customHeight="1" thickBot="1" x14ac:dyDescent="0.6">
      <c r="C79" s="201" t="s">
        <v>27</v>
      </c>
      <c r="D79" s="202"/>
      <c r="E79" s="203"/>
      <c r="F79" s="204"/>
      <c r="G79" s="205"/>
      <c r="H79" s="204"/>
      <c r="I79" s="206"/>
    </row>
    <row r="80" spans="2:9" ht="15" customHeight="1" thickBot="1" x14ac:dyDescent="0.6">
      <c r="C80" s="210" t="s">
        <v>56</v>
      </c>
      <c r="D80" s="211"/>
      <c r="E80" s="153">
        <v>31</v>
      </c>
      <c r="F80" s="154"/>
      <c r="G80" s="154"/>
      <c r="H80" s="154"/>
      <c r="I80" s="155"/>
    </row>
    <row r="81" spans="2:9" ht="15" customHeight="1" x14ac:dyDescent="0.55000000000000004">
      <c r="C81" s="9" t="s">
        <v>78</v>
      </c>
      <c r="D81" s="9"/>
      <c r="E81" s="16"/>
      <c r="F81" s="16"/>
      <c r="G81" s="16"/>
      <c r="H81" s="16"/>
      <c r="I81" s="16"/>
    </row>
    <row r="82" spans="2:9" ht="15" customHeight="1" x14ac:dyDescent="0.55000000000000004"/>
    <row r="83" spans="2:9" ht="15" customHeight="1" thickBot="1" x14ac:dyDescent="0.6">
      <c r="B83" s="1" t="s">
        <v>28</v>
      </c>
      <c r="C83" s="113" t="s">
        <v>29</v>
      </c>
      <c r="D83" s="113"/>
      <c r="E83" s="113"/>
      <c r="F83" s="113"/>
      <c r="G83" s="113"/>
    </row>
    <row r="84" spans="2:9" ht="15" customHeight="1" x14ac:dyDescent="0.55000000000000004">
      <c r="C84" s="108" t="s">
        <v>30</v>
      </c>
      <c r="D84" s="4" t="s">
        <v>31</v>
      </c>
      <c r="E84" s="145">
        <f>(E6+E7)/E10</f>
        <v>0.11913660192132372</v>
      </c>
      <c r="F84" s="145"/>
      <c r="G84" s="145"/>
      <c r="H84" s="145"/>
      <c r="I84" s="146"/>
    </row>
    <row r="85" spans="2:9" ht="15" customHeight="1" thickBot="1" x14ac:dyDescent="0.6">
      <c r="C85" s="109"/>
      <c r="D85" s="5" t="s">
        <v>32</v>
      </c>
      <c r="E85" s="147">
        <f>(E8+E9)/E10</f>
        <v>0.88086339807867631</v>
      </c>
      <c r="F85" s="212"/>
      <c r="G85" s="212"/>
      <c r="H85" s="212"/>
      <c r="I85" s="213"/>
    </row>
    <row r="86" spans="2:9" ht="15" customHeight="1" x14ac:dyDescent="0.55000000000000004"/>
    <row r="87" spans="2:9" ht="15" customHeight="1" thickBot="1" x14ac:dyDescent="0.6">
      <c r="B87" s="1" t="s">
        <v>33</v>
      </c>
      <c r="C87" s="113" t="s">
        <v>34</v>
      </c>
      <c r="D87" s="113"/>
      <c r="E87" s="113"/>
      <c r="F87" s="113"/>
      <c r="G87" s="113"/>
      <c r="H87" s="113"/>
      <c r="I87" s="113"/>
    </row>
    <row r="88" spans="2:9" ht="70" customHeight="1" thickBot="1" x14ac:dyDescent="0.6">
      <c r="C88" s="3" t="s">
        <v>35</v>
      </c>
      <c r="D88" s="207"/>
      <c r="E88" s="208"/>
      <c r="F88" s="208"/>
      <c r="G88" s="208"/>
      <c r="H88" s="208"/>
      <c r="I88" s="209"/>
    </row>
  </sheetData>
  <mergeCells count="44">
    <mergeCell ref="C87:I87"/>
    <mergeCell ref="D88:I88"/>
    <mergeCell ref="C80:D80"/>
    <mergeCell ref="E80:I80"/>
    <mergeCell ref="C83:G83"/>
    <mergeCell ref="C84:C85"/>
    <mergeCell ref="E84:I84"/>
    <mergeCell ref="E85:I85"/>
    <mergeCell ref="C78:D78"/>
    <mergeCell ref="E78:G78"/>
    <mergeCell ref="H78:I78"/>
    <mergeCell ref="C79:D79"/>
    <mergeCell ref="E79:G79"/>
    <mergeCell ref="H79:I79"/>
    <mergeCell ref="C71:D71"/>
    <mergeCell ref="C72:D72"/>
    <mergeCell ref="F72:I72"/>
    <mergeCell ref="C76:G76"/>
    <mergeCell ref="E77:G77"/>
    <mergeCell ref="H77:I77"/>
    <mergeCell ref="C70:D70"/>
    <mergeCell ref="C10:D10"/>
    <mergeCell ref="C11:E12"/>
    <mergeCell ref="F11:I11"/>
    <mergeCell ref="C13:C56"/>
    <mergeCell ref="D13:D22"/>
    <mergeCell ref="D24:D33"/>
    <mergeCell ref="D35:D44"/>
    <mergeCell ref="D46:D55"/>
    <mergeCell ref="C57:C67"/>
    <mergeCell ref="D57:D66"/>
    <mergeCell ref="C68:D68"/>
    <mergeCell ref="C69:D69"/>
    <mergeCell ref="F69:I69"/>
    <mergeCell ref="A1:J1"/>
    <mergeCell ref="C2:G2"/>
    <mergeCell ref="C3:D3"/>
    <mergeCell ref="E3:I3"/>
    <mergeCell ref="C5:G5"/>
    <mergeCell ref="C6:C9"/>
    <mergeCell ref="F6:I6"/>
    <mergeCell ref="F7:I7"/>
    <mergeCell ref="F8:I8"/>
    <mergeCell ref="F9:I9"/>
  </mergeCells>
  <phoneticPr fontId="1"/>
  <pageMargins left="0.51181102362204722" right="0.11811023622047245" top="0.55118110236220474" bottom="0.19685039370078741" header="0.31496062992125984" footer="0.11811023622047245"/>
  <pageSetup paperSize="9" scale="53" orientation="portrait" r:id="rId1"/>
  <headerFooter scaleWithDoc="0" alignWithMargins="0">
    <oddHeader>&amp;R&amp;A</oddHeader>
  </headerFooter>
  <rowBreaks count="1" manualBreakCount="1">
    <brk id="56"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88"/>
  <sheetViews>
    <sheetView view="pageBreakPreview" zoomScaleNormal="100" zoomScaleSheetLayoutView="100" workbookViewId="0">
      <selection activeCell="E46" sqref="E46"/>
    </sheetView>
  </sheetViews>
  <sheetFormatPr defaultColWidth="9" defaultRowHeight="12" x14ac:dyDescent="0.55000000000000004"/>
  <cols>
    <col min="1" max="1" width="0.75" style="1" customWidth="1"/>
    <col min="2" max="2" width="3.08203125" style="1" bestFit="1" customWidth="1"/>
    <col min="3" max="3" width="10.58203125" style="1" customWidth="1"/>
    <col min="4" max="4" width="24.58203125" style="1" customWidth="1"/>
    <col min="5" max="6" width="10.58203125" style="1" customWidth="1"/>
    <col min="7" max="8" width="6.58203125" style="1" customWidth="1"/>
    <col min="9" max="9" width="32.08203125" style="1" bestFit="1" customWidth="1"/>
    <col min="10" max="10" width="0.83203125" style="1" customWidth="1"/>
    <col min="11" max="11" width="9" style="1" customWidth="1"/>
    <col min="12" max="16384" width="9" style="1"/>
  </cols>
  <sheetData>
    <row r="1" spans="1:10" ht="18.75" customHeight="1" x14ac:dyDescent="0.55000000000000004">
      <c r="A1" s="134" t="s">
        <v>36</v>
      </c>
      <c r="B1" s="134"/>
      <c r="C1" s="134"/>
      <c r="D1" s="134"/>
      <c r="E1" s="134"/>
      <c r="F1" s="134"/>
      <c r="G1" s="134"/>
      <c r="H1" s="134"/>
      <c r="I1" s="134"/>
      <c r="J1" s="134"/>
    </row>
    <row r="2" spans="1:10" ht="15" customHeight="1" thickBot="1" x14ac:dyDescent="0.6">
      <c r="B2" s="1" t="s">
        <v>3</v>
      </c>
      <c r="C2" s="113" t="s">
        <v>4</v>
      </c>
      <c r="D2" s="113"/>
      <c r="E2" s="113"/>
      <c r="F2" s="113"/>
      <c r="G2" s="113"/>
      <c r="H2" s="6"/>
    </row>
    <row r="3" spans="1:10" ht="19.5" customHeight="1" thickBot="1" x14ac:dyDescent="0.6">
      <c r="C3" s="165" t="s">
        <v>51</v>
      </c>
      <c r="D3" s="166"/>
      <c r="E3" s="167" t="s">
        <v>61</v>
      </c>
      <c r="F3" s="168"/>
      <c r="G3" s="168"/>
      <c r="H3" s="168"/>
      <c r="I3" s="169"/>
    </row>
    <row r="4" spans="1:10" ht="15" customHeight="1" x14ac:dyDescent="0.55000000000000004"/>
    <row r="5" spans="1:10" ht="15" customHeight="1" thickBot="1" x14ac:dyDescent="0.6">
      <c r="B5" s="1" t="s">
        <v>6</v>
      </c>
      <c r="C5" s="113" t="s">
        <v>7</v>
      </c>
      <c r="D5" s="113"/>
      <c r="E5" s="113"/>
      <c r="F5" s="113"/>
      <c r="G5" s="113"/>
    </row>
    <row r="6" spans="1:10" ht="15" customHeight="1" x14ac:dyDescent="0.55000000000000004">
      <c r="C6" s="160" t="s">
        <v>8</v>
      </c>
      <c r="D6" s="18" t="s">
        <v>9</v>
      </c>
      <c r="E6" s="60">
        <v>36450871</v>
      </c>
      <c r="F6" s="163"/>
      <c r="G6" s="163"/>
      <c r="H6" s="163"/>
      <c r="I6" s="163"/>
    </row>
    <row r="7" spans="1:10" ht="15" customHeight="1" x14ac:dyDescent="0.55000000000000004">
      <c r="C7" s="161"/>
      <c r="D7" s="17" t="s">
        <v>37</v>
      </c>
      <c r="E7" s="58">
        <v>72388654</v>
      </c>
      <c r="F7" s="163"/>
      <c r="G7" s="163"/>
      <c r="H7" s="163"/>
      <c r="I7" s="163"/>
    </row>
    <row r="8" spans="1:10" ht="15" customHeight="1" x14ac:dyDescent="0.55000000000000004">
      <c r="C8" s="161"/>
      <c r="D8" s="17" t="s">
        <v>11</v>
      </c>
      <c r="E8" s="58">
        <v>658296182</v>
      </c>
      <c r="F8" s="163"/>
      <c r="G8" s="163"/>
      <c r="H8" s="163"/>
      <c r="I8" s="163"/>
    </row>
    <row r="9" spans="1:10" ht="15" customHeight="1" x14ac:dyDescent="0.55000000000000004">
      <c r="C9" s="162"/>
      <c r="D9" s="43" t="s">
        <v>38</v>
      </c>
      <c r="E9" s="59">
        <v>33320812</v>
      </c>
      <c r="F9" s="163"/>
      <c r="G9" s="163"/>
      <c r="H9" s="163"/>
      <c r="I9" s="163"/>
    </row>
    <row r="10" spans="1:10" ht="15" customHeight="1" thickBot="1" x14ac:dyDescent="0.6">
      <c r="C10" s="172" t="s">
        <v>50</v>
      </c>
      <c r="D10" s="173"/>
      <c r="E10" s="45">
        <f>SUM(E6:E9)</f>
        <v>800456519</v>
      </c>
      <c r="F10" s="42"/>
      <c r="G10" s="42"/>
      <c r="H10" s="42"/>
      <c r="I10" s="42"/>
    </row>
    <row r="11" spans="1:10" ht="21" customHeight="1" x14ac:dyDescent="0.55000000000000004">
      <c r="C11" s="214" t="s">
        <v>13</v>
      </c>
      <c r="D11" s="215"/>
      <c r="E11" s="215"/>
      <c r="F11" s="178" t="s">
        <v>81</v>
      </c>
      <c r="G11" s="178"/>
      <c r="H11" s="178"/>
      <c r="I11" s="179"/>
    </row>
    <row r="12" spans="1:10" ht="22" customHeight="1" x14ac:dyDescent="0.55000000000000004">
      <c r="C12" s="176"/>
      <c r="D12" s="177"/>
      <c r="E12" s="177"/>
      <c r="F12" s="21" t="s">
        <v>39</v>
      </c>
      <c r="G12" s="21" t="s">
        <v>40</v>
      </c>
      <c r="H12" s="21" t="s">
        <v>41</v>
      </c>
      <c r="I12" s="27" t="s">
        <v>42</v>
      </c>
    </row>
    <row r="13" spans="1:10" ht="15" customHeight="1" x14ac:dyDescent="0.55000000000000004">
      <c r="C13" s="180" t="s">
        <v>43</v>
      </c>
      <c r="D13" s="182" t="s">
        <v>15</v>
      </c>
      <c r="E13" s="20"/>
      <c r="F13" s="93" t="s">
        <v>47</v>
      </c>
      <c r="G13" s="47">
        <v>50</v>
      </c>
      <c r="H13" s="48">
        <v>5000</v>
      </c>
      <c r="I13" s="49" t="s">
        <v>62</v>
      </c>
    </row>
    <row r="14" spans="1:10" ht="15" customHeight="1" x14ac:dyDescent="0.55000000000000004">
      <c r="C14" s="180"/>
      <c r="D14" s="183"/>
      <c r="E14" s="20"/>
      <c r="F14" s="93"/>
      <c r="G14" s="47"/>
      <c r="H14" s="48"/>
      <c r="I14" s="95"/>
    </row>
    <row r="15" spans="1:10" ht="15" customHeight="1" x14ac:dyDescent="0.55000000000000004">
      <c r="C15" s="180"/>
      <c r="D15" s="183"/>
      <c r="E15" s="20"/>
      <c r="F15" s="19"/>
      <c r="G15" s="22"/>
      <c r="H15" s="23"/>
      <c r="I15" s="28"/>
    </row>
    <row r="16" spans="1:10" ht="15" customHeight="1" x14ac:dyDescent="0.55000000000000004">
      <c r="C16" s="180"/>
      <c r="D16" s="183"/>
      <c r="E16" s="20"/>
      <c r="F16" s="19"/>
      <c r="G16" s="22"/>
      <c r="H16" s="23"/>
      <c r="I16" s="28"/>
    </row>
    <row r="17" spans="3:9" ht="15" customHeight="1" x14ac:dyDescent="0.55000000000000004">
      <c r="C17" s="180"/>
      <c r="D17" s="183"/>
      <c r="E17" s="20"/>
      <c r="F17" s="23"/>
      <c r="G17" s="24"/>
      <c r="H17" s="19"/>
      <c r="I17" s="44"/>
    </row>
    <row r="18" spans="3:9" ht="15" customHeight="1" x14ac:dyDescent="0.55000000000000004">
      <c r="C18" s="180"/>
      <c r="D18" s="183"/>
      <c r="E18" s="20"/>
      <c r="F18" s="23"/>
      <c r="G18" s="24"/>
      <c r="H18" s="19"/>
      <c r="I18" s="28"/>
    </row>
    <row r="19" spans="3:9" ht="15" customHeight="1" x14ac:dyDescent="0.55000000000000004">
      <c r="C19" s="180"/>
      <c r="D19" s="183"/>
      <c r="E19" s="20"/>
      <c r="F19" s="23"/>
      <c r="G19" s="24"/>
      <c r="H19" s="19"/>
      <c r="I19" s="28"/>
    </row>
    <row r="20" spans="3:9" ht="15" customHeight="1" x14ac:dyDescent="0.55000000000000004">
      <c r="C20" s="180"/>
      <c r="D20" s="183"/>
      <c r="E20" s="20"/>
      <c r="F20" s="23"/>
      <c r="G20" s="25"/>
      <c r="H20" s="19"/>
      <c r="I20" s="28"/>
    </row>
    <row r="21" spans="3:9" ht="15" customHeight="1" x14ac:dyDescent="0.55000000000000004">
      <c r="C21" s="180"/>
      <c r="D21" s="183"/>
      <c r="E21" s="20"/>
      <c r="F21" s="19"/>
      <c r="G21" s="22"/>
      <c r="H21" s="19"/>
      <c r="I21" s="28"/>
    </row>
    <row r="22" spans="3:9" ht="15" customHeight="1" thickBot="1" x14ac:dyDescent="0.6">
      <c r="C22" s="180"/>
      <c r="D22" s="184"/>
      <c r="E22" s="29"/>
      <c r="F22" s="26"/>
      <c r="G22" s="30"/>
      <c r="H22" s="26"/>
      <c r="I22" s="31"/>
    </row>
    <row r="23" spans="3:9" ht="15" customHeight="1" thickBot="1" x14ac:dyDescent="0.6">
      <c r="C23" s="181"/>
      <c r="D23" s="33" t="s">
        <v>45</v>
      </c>
      <c r="E23" s="54">
        <v>11776000</v>
      </c>
      <c r="F23" s="34"/>
      <c r="G23" s="35"/>
      <c r="H23" s="34"/>
      <c r="I23" s="36"/>
    </row>
    <row r="24" spans="3:9" ht="15" customHeight="1" x14ac:dyDescent="0.55000000000000004">
      <c r="C24" s="180"/>
      <c r="D24" s="185" t="s">
        <v>46</v>
      </c>
      <c r="E24" s="32"/>
      <c r="F24" s="94" t="s">
        <v>47</v>
      </c>
      <c r="G24" s="51">
        <v>50</v>
      </c>
      <c r="H24" s="52">
        <v>5000</v>
      </c>
      <c r="I24" s="53" t="s">
        <v>60</v>
      </c>
    </row>
    <row r="25" spans="3:9" ht="15" customHeight="1" x14ac:dyDescent="0.55000000000000004">
      <c r="C25" s="180"/>
      <c r="D25" s="183"/>
      <c r="E25" s="20"/>
      <c r="F25" s="19"/>
      <c r="G25" s="22"/>
      <c r="H25" s="23"/>
      <c r="I25" s="28"/>
    </row>
    <row r="26" spans="3:9" ht="15" customHeight="1" x14ac:dyDescent="0.55000000000000004">
      <c r="C26" s="180"/>
      <c r="D26" s="183"/>
      <c r="E26" s="20"/>
      <c r="F26" s="19"/>
      <c r="G26" s="22"/>
      <c r="H26" s="23"/>
      <c r="I26" s="28"/>
    </row>
    <row r="27" spans="3:9" ht="15" customHeight="1" x14ac:dyDescent="0.55000000000000004">
      <c r="C27" s="180"/>
      <c r="D27" s="183"/>
      <c r="E27" s="20"/>
      <c r="F27" s="19"/>
      <c r="G27" s="22"/>
      <c r="H27" s="23"/>
      <c r="I27" s="28"/>
    </row>
    <row r="28" spans="3:9" ht="15" customHeight="1" x14ac:dyDescent="0.55000000000000004">
      <c r="C28" s="180"/>
      <c r="D28" s="183"/>
      <c r="E28" s="20"/>
      <c r="F28" s="23"/>
      <c r="G28" s="24"/>
      <c r="H28" s="19"/>
      <c r="I28" s="28"/>
    </row>
    <row r="29" spans="3:9" ht="15" customHeight="1" x14ac:dyDescent="0.55000000000000004">
      <c r="C29" s="180"/>
      <c r="D29" s="183"/>
      <c r="E29" s="20"/>
      <c r="F29" s="23"/>
      <c r="G29" s="24"/>
      <c r="H29" s="19"/>
      <c r="I29" s="28"/>
    </row>
    <row r="30" spans="3:9" ht="15" customHeight="1" x14ac:dyDescent="0.55000000000000004">
      <c r="C30" s="180"/>
      <c r="D30" s="183"/>
      <c r="E30" s="20"/>
      <c r="F30" s="23"/>
      <c r="G30" s="24"/>
      <c r="H30" s="19"/>
      <c r="I30" s="28"/>
    </row>
    <row r="31" spans="3:9" ht="15" customHeight="1" x14ac:dyDescent="0.55000000000000004">
      <c r="C31" s="180"/>
      <c r="D31" s="183"/>
      <c r="E31" s="20"/>
      <c r="F31" s="23"/>
      <c r="G31" s="25"/>
      <c r="H31" s="19"/>
      <c r="I31" s="28"/>
    </row>
    <row r="32" spans="3:9" ht="15" customHeight="1" x14ac:dyDescent="0.55000000000000004">
      <c r="C32" s="180"/>
      <c r="D32" s="183"/>
      <c r="E32" s="20"/>
      <c r="F32" s="19"/>
      <c r="G32" s="22"/>
      <c r="H32" s="19"/>
      <c r="I32" s="28"/>
    </row>
    <row r="33" spans="3:11" ht="15" customHeight="1" thickBot="1" x14ac:dyDescent="0.6">
      <c r="C33" s="180"/>
      <c r="D33" s="184"/>
      <c r="E33" s="29"/>
      <c r="F33" s="26"/>
      <c r="G33" s="30"/>
      <c r="H33" s="26"/>
      <c r="I33" s="31"/>
    </row>
    <row r="34" spans="3:11" ht="15" customHeight="1" thickBot="1" x14ac:dyDescent="0.6">
      <c r="C34" s="181"/>
      <c r="D34" s="33" t="s">
        <v>45</v>
      </c>
      <c r="E34" s="54">
        <v>62341228</v>
      </c>
      <c r="F34" s="34"/>
      <c r="G34" s="35"/>
      <c r="H34" s="34"/>
      <c r="I34" s="36"/>
    </row>
    <row r="35" spans="3:11" ht="15" customHeight="1" x14ac:dyDescent="0.55000000000000004">
      <c r="C35" s="180"/>
      <c r="D35" s="186" t="s">
        <v>16</v>
      </c>
      <c r="E35" s="32"/>
      <c r="F35" s="94" t="s">
        <v>47</v>
      </c>
      <c r="G35" s="51">
        <v>50</v>
      </c>
      <c r="H35" s="52">
        <v>5000</v>
      </c>
      <c r="I35" s="53" t="s">
        <v>62</v>
      </c>
    </row>
    <row r="36" spans="3:11" ht="15" customHeight="1" x14ac:dyDescent="0.55000000000000004">
      <c r="C36" s="180"/>
      <c r="D36" s="183"/>
      <c r="E36" s="20"/>
      <c r="F36" s="19"/>
      <c r="G36" s="22"/>
      <c r="H36" s="23"/>
      <c r="I36" s="49" t="s">
        <v>67</v>
      </c>
    </row>
    <row r="37" spans="3:11" ht="15" customHeight="1" x14ac:dyDescent="0.55000000000000004">
      <c r="C37" s="180"/>
      <c r="D37" s="183"/>
      <c r="E37" s="20"/>
      <c r="F37" s="19"/>
      <c r="G37" s="22"/>
      <c r="H37" s="23"/>
      <c r="I37" s="28"/>
    </row>
    <row r="38" spans="3:11" ht="15" customHeight="1" x14ac:dyDescent="0.55000000000000004">
      <c r="C38" s="180"/>
      <c r="D38" s="183"/>
      <c r="E38" s="20"/>
      <c r="F38" s="19"/>
      <c r="G38" s="22"/>
      <c r="H38" s="23"/>
      <c r="I38" s="28"/>
    </row>
    <row r="39" spans="3:11" ht="15" customHeight="1" x14ac:dyDescent="0.55000000000000004">
      <c r="C39" s="180"/>
      <c r="D39" s="183"/>
      <c r="E39" s="20"/>
      <c r="F39" s="19"/>
      <c r="G39" s="24"/>
      <c r="H39" s="19"/>
      <c r="I39" s="28"/>
    </row>
    <row r="40" spans="3:11" ht="15" customHeight="1" x14ac:dyDescent="0.55000000000000004">
      <c r="C40" s="180"/>
      <c r="D40" s="183"/>
      <c r="E40" s="20"/>
      <c r="F40" s="19"/>
      <c r="G40" s="24"/>
      <c r="H40" s="19"/>
      <c r="I40" s="28"/>
    </row>
    <row r="41" spans="3:11" ht="15" customHeight="1" x14ac:dyDescent="0.55000000000000004">
      <c r="C41" s="180"/>
      <c r="D41" s="183"/>
      <c r="E41" s="20"/>
      <c r="F41" s="19"/>
      <c r="G41" s="24"/>
      <c r="H41" s="19"/>
      <c r="I41" s="28"/>
    </row>
    <row r="42" spans="3:11" ht="15" customHeight="1" x14ac:dyDescent="0.55000000000000004">
      <c r="C42" s="180"/>
      <c r="D42" s="183"/>
      <c r="E42" s="20"/>
      <c r="F42" s="19"/>
      <c r="G42" s="22"/>
      <c r="H42" s="19"/>
      <c r="I42" s="28"/>
    </row>
    <row r="43" spans="3:11" ht="15" customHeight="1" x14ac:dyDescent="0.55000000000000004">
      <c r="C43" s="180"/>
      <c r="D43" s="183"/>
      <c r="E43" s="20"/>
      <c r="F43" s="19"/>
      <c r="G43" s="22"/>
      <c r="H43" s="19"/>
      <c r="I43" s="28"/>
    </row>
    <row r="44" spans="3:11" ht="15" customHeight="1" thickBot="1" x14ac:dyDescent="0.6">
      <c r="C44" s="180"/>
      <c r="D44" s="184"/>
      <c r="E44" s="29"/>
      <c r="F44" s="26"/>
      <c r="G44" s="30"/>
      <c r="H44" s="26"/>
      <c r="I44" s="31"/>
    </row>
    <row r="45" spans="3:11" ht="15" customHeight="1" thickBot="1" x14ac:dyDescent="0.6">
      <c r="C45" s="181"/>
      <c r="D45" s="33" t="s">
        <v>45</v>
      </c>
      <c r="E45" s="54">
        <v>253150000</v>
      </c>
      <c r="F45" s="34"/>
      <c r="G45" s="35"/>
      <c r="H45" s="34"/>
      <c r="I45" s="36"/>
      <c r="K45" s="72"/>
    </row>
    <row r="46" spans="3:11" ht="15" customHeight="1" x14ac:dyDescent="0.55000000000000004">
      <c r="C46" s="180"/>
      <c r="D46" s="186" t="s">
        <v>48</v>
      </c>
      <c r="E46" s="32"/>
      <c r="F46" s="94" t="s">
        <v>44</v>
      </c>
      <c r="G46" s="51" t="s">
        <v>44</v>
      </c>
      <c r="H46" s="52" t="s">
        <v>44</v>
      </c>
      <c r="I46" s="53" t="s">
        <v>44</v>
      </c>
    </row>
    <row r="47" spans="3:11" ht="15" customHeight="1" x14ac:dyDescent="0.55000000000000004">
      <c r="C47" s="180"/>
      <c r="D47" s="183"/>
      <c r="E47" s="20"/>
      <c r="F47" s="19"/>
      <c r="G47" s="22"/>
      <c r="H47" s="23"/>
      <c r="I47" s="28"/>
    </row>
    <row r="48" spans="3:11" ht="15" customHeight="1" x14ac:dyDescent="0.55000000000000004">
      <c r="C48" s="180"/>
      <c r="D48" s="183"/>
      <c r="E48" s="20"/>
      <c r="F48" s="19"/>
      <c r="G48" s="22"/>
      <c r="H48" s="23"/>
      <c r="I48" s="28"/>
    </row>
    <row r="49" spans="3:9" ht="15" customHeight="1" x14ac:dyDescent="0.55000000000000004">
      <c r="C49" s="180"/>
      <c r="D49" s="183"/>
      <c r="E49" s="20"/>
      <c r="F49" s="19"/>
      <c r="G49" s="22"/>
      <c r="H49" s="23"/>
      <c r="I49" s="28"/>
    </row>
    <row r="50" spans="3:9" ht="15" customHeight="1" x14ac:dyDescent="0.55000000000000004">
      <c r="C50" s="180"/>
      <c r="D50" s="183"/>
      <c r="E50" s="20"/>
      <c r="F50" s="19"/>
      <c r="G50" s="24"/>
      <c r="H50" s="19"/>
      <c r="I50" s="28"/>
    </row>
    <row r="51" spans="3:9" ht="15" customHeight="1" x14ac:dyDescent="0.55000000000000004">
      <c r="C51" s="180"/>
      <c r="D51" s="183"/>
      <c r="E51" s="20"/>
      <c r="F51" s="19"/>
      <c r="G51" s="24"/>
      <c r="H51" s="19"/>
      <c r="I51" s="28"/>
    </row>
    <row r="52" spans="3:9" ht="15" customHeight="1" x14ac:dyDescent="0.55000000000000004">
      <c r="C52" s="180"/>
      <c r="D52" s="183"/>
      <c r="E52" s="20"/>
      <c r="F52" s="19"/>
      <c r="G52" s="24"/>
      <c r="H52" s="19"/>
      <c r="I52" s="28"/>
    </row>
    <row r="53" spans="3:9" ht="15" customHeight="1" x14ac:dyDescent="0.55000000000000004">
      <c r="C53" s="180"/>
      <c r="D53" s="183"/>
      <c r="E53" s="20"/>
      <c r="F53" s="19"/>
      <c r="G53" s="22"/>
      <c r="H53" s="19"/>
      <c r="I53" s="28"/>
    </row>
    <row r="54" spans="3:9" ht="15" customHeight="1" x14ac:dyDescent="0.55000000000000004">
      <c r="C54" s="180"/>
      <c r="D54" s="183"/>
      <c r="E54" s="20"/>
      <c r="F54" s="19"/>
      <c r="G54" s="22"/>
      <c r="H54" s="19"/>
      <c r="I54" s="28"/>
    </row>
    <row r="55" spans="3:9" ht="15" customHeight="1" thickBot="1" x14ac:dyDescent="0.6">
      <c r="C55" s="180"/>
      <c r="D55" s="184"/>
      <c r="E55" s="29"/>
      <c r="F55" s="26"/>
      <c r="G55" s="30"/>
      <c r="H55" s="26"/>
      <c r="I55" s="31"/>
    </row>
    <row r="56" spans="3:9" ht="15" customHeight="1" thickBot="1" x14ac:dyDescent="0.6">
      <c r="C56" s="181"/>
      <c r="D56" s="33" t="s">
        <v>45</v>
      </c>
      <c r="E56" s="54">
        <v>16800000</v>
      </c>
      <c r="F56" s="34"/>
      <c r="G56" s="35"/>
      <c r="H56" s="34"/>
      <c r="I56" s="36"/>
    </row>
    <row r="57" spans="3:9" ht="15" customHeight="1" x14ac:dyDescent="0.55000000000000004">
      <c r="C57" s="187" t="s">
        <v>49</v>
      </c>
      <c r="D57" s="186" t="s">
        <v>18</v>
      </c>
      <c r="E57" s="32"/>
      <c r="F57" s="94">
        <v>1000</v>
      </c>
      <c r="G57" s="51" t="s">
        <v>44</v>
      </c>
      <c r="H57" s="52">
        <v>2000</v>
      </c>
      <c r="I57" s="53" t="s">
        <v>63</v>
      </c>
    </row>
    <row r="58" spans="3:9" ht="15" customHeight="1" x14ac:dyDescent="0.55000000000000004">
      <c r="C58" s="187"/>
      <c r="D58" s="183"/>
      <c r="E58" s="20"/>
      <c r="F58" s="19"/>
      <c r="G58" s="22"/>
      <c r="H58" s="23"/>
      <c r="I58" s="28"/>
    </row>
    <row r="59" spans="3:9" ht="15" customHeight="1" x14ac:dyDescent="0.55000000000000004">
      <c r="C59" s="187"/>
      <c r="D59" s="183"/>
      <c r="E59" s="20"/>
      <c r="F59" s="19"/>
      <c r="G59" s="22"/>
      <c r="H59" s="23"/>
      <c r="I59" s="28"/>
    </row>
    <row r="60" spans="3:9" ht="15" customHeight="1" x14ac:dyDescent="0.55000000000000004">
      <c r="C60" s="187"/>
      <c r="D60" s="183"/>
      <c r="E60" s="20"/>
      <c r="F60" s="19"/>
      <c r="G60" s="24"/>
      <c r="H60" s="19"/>
      <c r="I60" s="28"/>
    </row>
    <row r="61" spans="3:9" ht="15" customHeight="1" x14ac:dyDescent="0.55000000000000004">
      <c r="C61" s="187"/>
      <c r="D61" s="183"/>
      <c r="E61" s="20"/>
      <c r="F61" s="19"/>
      <c r="G61" s="22"/>
      <c r="H61" s="19"/>
      <c r="I61" s="28"/>
    </row>
    <row r="62" spans="3:9" ht="15" customHeight="1" x14ac:dyDescent="0.55000000000000004">
      <c r="C62" s="187"/>
      <c r="D62" s="183"/>
      <c r="E62" s="20"/>
      <c r="F62" s="19"/>
      <c r="G62" s="22"/>
      <c r="H62" s="19"/>
      <c r="I62" s="28"/>
    </row>
    <row r="63" spans="3:9" ht="15" customHeight="1" x14ac:dyDescent="0.55000000000000004">
      <c r="C63" s="187"/>
      <c r="D63" s="183"/>
      <c r="E63" s="20"/>
      <c r="F63" s="19"/>
      <c r="G63" s="22"/>
      <c r="H63" s="19"/>
      <c r="I63" s="28"/>
    </row>
    <row r="64" spans="3:9" ht="15" customHeight="1" x14ac:dyDescent="0.55000000000000004">
      <c r="C64" s="187"/>
      <c r="D64" s="183"/>
      <c r="E64" s="20"/>
      <c r="F64" s="19"/>
      <c r="G64" s="22"/>
      <c r="H64" s="19"/>
      <c r="I64" s="28"/>
    </row>
    <row r="65" spans="2:9" ht="15" customHeight="1" x14ac:dyDescent="0.55000000000000004">
      <c r="C65" s="187"/>
      <c r="D65" s="183"/>
      <c r="E65" s="20"/>
      <c r="F65" s="19"/>
      <c r="G65" s="22"/>
      <c r="H65" s="19"/>
      <c r="I65" s="28"/>
    </row>
    <row r="66" spans="2:9" ht="15" customHeight="1" thickBot="1" x14ac:dyDescent="0.6">
      <c r="C66" s="187"/>
      <c r="D66" s="184"/>
      <c r="E66" s="29"/>
      <c r="F66" s="26"/>
      <c r="G66" s="30"/>
      <c r="H66" s="26"/>
      <c r="I66" s="31"/>
    </row>
    <row r="67" spans="2:9" ht="15" customHeight="1" thickBot="1" x14ac:dyDescent="0.6">
      <c r="C67" s="188"/>
      <c r="D67" s="33" t="s">
        <v>45</v>
      </c>
      <c r="E67" s="54">
        <v>128601000</v>
      </c>
      <c r="F67" s="34"/>
      <c r="G67" s="35"/>
      <c r="H67" s="41"/>
      <c r="I67" s="36"/>
    </row>
    <row r="68" spans="2:9" ht="15" customHeight="1" thickBot="1" x14ac:dyDescent="0.6">
      <c r="C68" s="189" t="s">
        <v>50</v>
      </c>
      <c r="D68" s="190"/>
      <c r="E68" s="57">
        <f>E23+E34+E45+E56+E67</f>
        <v>472668228</v>
      </c>
      <c r="F68" s="37"/>
      <c r="G68" s="38"/>
      <c r="H68" s="39"/>
      <c r="I68" s="40"/>
    </row>
    <row r="69" spans="2:9" ht="15" customHeight="1" x14ac:dyDescent="0.55000000000000004">
      <c r="C69" s="191" t="s">
        <v>52</v>
      </c>
      <c r="D69" s="192"/>
      <c r="E69" s="61">
        <v>58367</v>
      </c>
      <c r="F69" s="193"/>
      <c r="G69" s="193"/>
      <c r="H69" s="193"/>
      <c r="I69" s="193"/>
    </row>
    <row r="70" spans="2:9" ht="15" customHeight="1" thickBot="1" x14ac:dyDescent="0.6">
      <c r="C70" s="170" t="s">
        <v>53</v>
      </c>
      <c r="D70" s="171"/>
      <c r="E70" s="62">
        <v>17889</v>
      </c>
      <c r="F70" s="14"/>
      <c r="G70" s="14"/>
      <c r="H70" s="14"/>
      <c r="I70" s="14"/>
    </row>
    <row r="71" spans="2:9" ht="15" customHeight="1" x14ac:dyDescent="0.55000000000000004">
      <c r="C71" s="194" t="s">
        <v>20</v>
      </c>
      <c r="D71" s="195"/>
      <c r="E71" s="55">
        <f>(E6+E8)/E69</f>
        <v>11903.079702571658</v>
      </c>
      <c r="F71" s="14"/>
      <c r="G71" s="14"/>
      <c r="H71" s="14"/>
      <c r="I71" s="14"/>
    </row>
    <row r="72" spans="2:9" ht="15" customHeight="1" thickBot="1" x14ac:dyDescent="0.6">
      <c r="C72" s="170" t="s">
        <v>21</v>
      </c>
      <c r="D72" s="171"/>
      <c r="E72" s="56">
        <f>(E7+E9)/E70</f>
        <v>5909.1881044217116</v>
      </c>
      <c r="F72" s="163"/>
      <c r="G72" s="163"/>
      <c r="H72" s="163"/>
      <c r="I72" s="163"/>
    </row>
    <row r="73" spans="2:9" ht="15" customHeight="1" x14ac:dyDescent="0.55000000000000004">
      <c r="C73" s="9" t="s">
        <v>54</v>
      </c>
      <c r="D73" s="9"/>
      <c r="E73" s="9"/>
      <c r="F73" s="9"/>
      <c r="G73" s="9"/>
      <c r="H73" s="9"/>
      <c r="I73" s="9"/>
    </row>
    <row r="74" spans="2:9" ht="15" customHeight="1" x14ac:dyDescent="0.55000000000000004">
      <c r="C74" s="9" t="s">
        <v>58</v>
      </c>
      <c r="D74" s="9"/>
      <c r="E74" s="9"/>
      <c r="F74" s="9"/>
      <c r="G74" s="9"/>
      <c r="H74" s="9"/>
      <c r="I74" s="9"/>
    </row>
    <row r="75" spans="2:9" ht="15" customHeight="1" x14ac:dyDescent="0.55000000000000004"/>
    <row r="76" spans="2:9" ht="15" customHeight="1" x14ac:dyDescent="0.55000000000000004">
      <c r="B76" s="1" t="s">
        <v>22</v>
      </c>
      <c r="C76" s="113" t="s">
        <v>23</v>
      </c>
      <c r="D76" s="113"/>
      <c r="E76" s="113"/>
      <c r="F76" s="113"/>
      <c r="G76" s="113"/>
    </row>
    <row r="77" spans="2:9" ht="12.5" thickBot="1" x14ac:dyDescent="0.6">
      <c r="C77" s="6"/>
      <c r="D77" s="6"/>
      <c r="E77" s="196" t="s">
        <v>24</v>
      </c>
      <c r="F77" s="196"/>
      <c r="G77" s="196"/>
      <c r="H77" s="196" t="s">
        <v>25</v>
      </c>
      <c r="I77" s="196"/>
    </row>
    <row r="78" spans="2:9" ht="15" customHeight="1" x14ac:dyDescent="0.55000000000000004">
      <c r="C78" s="149" t="s">
        <v>26</v>
      </c>
      <c r="D78" s="150"/>
      <c r="E78" s="197"/>
      <c r="F78" s="198"/>
      <c r="G78" s="199"/>
      <c r="H78" s="197"/>
      <c r="I78" s="200"/>
    </row>
    <row r="79" spans="2:9" ht="15" customHeight="1" thickBot="1" x14ac:dyDescent="0.6">
      <c r="C79" s="201" t="s">
        <v>27</v>
      </c>
      <c r="D79" s="202"/>
      <c r="E79" s="203"/>
      <c r="F79" s="204"/>
      <c r="G79" s="205"/>
      <c r="H79" s="204"/>
      <c r="I79" s="206"/>
    </row>
    <row r="80" spans="2:9" ht="15" customHeight="1" thickBot="1" x14ac:dyDescent="0.6">
      <c r="C80" s="210" t="s">
        <v>56</v>
      </c>
      <c r="D80" s="211"/>
      <c r="E80" s="153">
        <v>31</v>
      </c>
      <c r="F80" s="154"/>
      <c r="G80" s="154"/>
      <c r="H80" s="154"/>
      <c r="I80" s="155"/>
    </row>
    <row r="81" spans="2:9" ht="15" customHeight="1" x14ac:dyDescent="0.55000000000000004">
      <c r="C81" s="9" t="s">
        <v>78</v>
      </c>
      <c r="D81" s="9"/>
      <c r="E81" s="16"/>
      <c r="F81" s="16"/>
      <c r="G81" s="16"/>
      <c r="H81" s="16"/>
      <c r="I81" s="16"/>
    </row>
    <row r="82" spans="2:9" ht="15" customHeight="1" x14ac:dyDescent="0.55000000000000004"/>
    <row r="83" spans="2:9" ht="15" customHeight="1" thickBot="1" x14ac:dyDescent="0.6">
      <c r="B83" s="1" t="s">
        <v>28</v>
      </c>
      <c r="C83" s="113" t="s">
        <v>29</v>
      </c>
      <c r="D83" s="113"/>
      <c r="E83" s="113"/>
      <c r="F83" s="113"/>
      <c r="G83" s="113"/>
    </row>
    <row r="84" spans="2:9" ht="15" customHeight="1" x14ac:dyDescent="0.55000000000000004">
      <c r="C84" s="108" t="s">
        <v>30</v>
      </c>
      <c r="D84" s="4" t="s">
        <v>31</v>
      </c>
      <c r="E84" s="145">
        <f>(E6+E7)/E10</f>
        <v>0.13597181410424619</v>
      </c>
      <c r="F84" s="145"/>
      <c r="G84" s="145"/>
      <c r="H84" s="145"/>
      <c r="I84" s="146"/>
    </row>
    <row r="85" spans="2:9" ht="15" customHeight="1" thickBot="1" x14ac:dyDescent="0.6">
      <c r="C85" s="109"/>
      <c r="D85" s="5" t="s">
        <v>32</v>
      </c>
      <c r="E85" s="147">
        <f>(E8+E9)/E10</f>
        <v>0.86402818589575381</v>
      </c>
      <c r="F85" s="212"/>
      <c r="G85" s="212"/>
      <c r="H85" s="212"/>
      <c r="I85" s="213"/>
    </row>
    <row r="86" spans="2:9" ht="15" customHeight="1" x14ac:dyDescent="0.55000000000000004"/>
    <row r="87" spans="2:9" ht="15" customHeight="1" thickBot="1" x14ac:dyDescent="0.6">
      <c r="B87" s="1" t="s">
        <v>33</v>
      </c>
      <c r="C87" s="113" t="s">
        <v>34</v>
      </c>
      <c r="D87" s="113"/>
      <c r="E87" s="113"/>
      <c r="F87" s="113"/>
      <c r="G87" s="113"/>
      <c r="H87" s="113"/>
      <c r="I87" s="113"/>
    </row>
    <row r="88" spans="2:9" ht="70" customHeight="1" thickBot="1" x14ac:dyDescent="0.6">
      <c r="C88" s="3" t="s">
        <v>35</v>
      </c>
      <c r="D88" s="207"/>
      <c r="E88" s="208"/>
      <c r="F88" s="208"/>
      <c r="G88" s="208"/>
      <c r="H88" s="208"/>
      <c r="I88" s="209"/>
    </row>
  </sheetData>
  <mergeCells count="44">
    <mergeCell ref="C87:I87"/>
    <mergeCell ref="D88:I88"/>
    <mergeCell ref="C80:D80"/>
    <mergeCell ref="E80:I80"/>
    <mergeCell ref="C83:G83"/>
    <mergeCell ref="C84:C85"/>
    <mergeCell ref="E84:I84"/>
    <mergeCell ref="E85:I85"/>
    <mergeCell ref="C78:D78"/>
    <mergeCell ref="E78:G78"/>
    <mergeCell ref="H78:I78"/>
    <mergeCell ref="C79:D79"/>
    <mergeCell ref="E79:G79"/>
    <mergeCell ref="H79:I79"/>
    <mergeCell ref="C71:D71"/>
    <mergeCell ref="C72:D72"/>
    <mergeCell ref="F72:I72"/>
    <mergeCell ref="C76:G76"/>
    <mergeCell ref="E77:G77"/>
    <mergeCell ref="H77:I77"/>
    <mergeCell ref="C70:D70"/>
    <mergeCell ref="C10:D10"/>
    <mergeCell ref="C11:E12"/>
    <mergeCell ref="F11:I11"/>
    <mergeCell ref="C13:C56"/>
    <mergeCell ref="D13:D22"/>
    <mergeCell ref="D24:D33"/>
    <mergeCell ref="D35:D44"/>
    <mergeCell ref="D46:D55"/>
    <mergeCell ref="C57:C67"/>
    <mergeCell ref="D57:D66"/>
    <mergeCell ref="C68:D68"/>
    <mergeCell ref="C69:D69"/>
    <mergeCell ref="F69:I69"/>
    <mergeCell ref="A1:J1"/>
    <mergeCell ref="C2:G2"/>
    <mergeCell ref="C3:D3"/>
    <mergeCell ref="E3:I3"/>
    <mergeCell ref="C5:G5"/>
    <mergeCell ref="C6:C9"/>
    <mergeCell ref="F6:I6"/>
    <mergeCell ref="F7:I7"/>
    <mergeCell ref="F8:I8"/>
    <mergeCell ref="F9:I9"/>
  </mergeCells>
  <phoneticPr fontId="1"/>
  <pageMargins left="0.51181102362204722" right="0.11811023622047245" top="0.55118110236220474" bottom="0.19685039370078741" header="0.31496062992125984" footer="0.11811023622047245"/>
  <pageSetup paperSize="9" scale="55" orientation="portrait" r:id="rId1"/>
  <headerFooter scaleWithDoc="0" alignWithMargins="0">
    <oddHeader>&amp;R&amp;A</oddHeader>
  </headerFooter>
  <rowBreaks count="1" manualBreakCount="1">
    <brk id="56" max="9" man="1"/>
  </rowBreaks>
  <colBreaks count="1" manualBreakCount="1">
    <brk id="9" max="89"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88"/>
  <sheetViews>
    <sheetView view="pageBreakPreview" zoomScaleNormal="100" zoomScaleSheetLayoutView="100" workbookViewId="0">
      <selection activeCell="E46" sqref="E46"/>
    </sheetView>
  </sheetViews>
  <sheetFormatPr defaultColWidth="9" defaultRowHeight="12" x14ac:dyDescent="0.55000000000000004"/>
  <cols>
    <col min="1" max="1" width="0.75" style="1" customWidth="1"/>
    <col min="2" max="2" width="3.08203125" style="1" bestFit="1" customWidth="1"/>
    <col min="3" max="3" width="10.58203125" style="1" customWidth="1"/>
    <col min="4" max="4" width="24.58203125" style="1" customWidth="1"/>
    <col min="5" max="6" width="10.58203125" style="1" customWidth="1"/>
    <col min="7" max="8" width="6.58203125" style="1" customWidth="1"/>
    <col min="9" max="9" width="26.5" style="1" bestFit="1" customWidth="1"/>
    <col min="10" max="10" width="0.83203125" style="1" customWidth="1"/>
    <col min="11" max="11" width="9" style="1" customWidth="1"/>
    <col min="12" max="16384" width="9" style="1"/>
  </cols>
  <sheetData>
    <row r="1" spans="1:10" ht="18.75" customHeight="1" x14ac:dyDescent="0.55000000000000004">
      <c r="A1" s="134" t="s">
        <v>36</v>
      </c>
      <c r="B1" s="134"/>
      <c r="C1" s="134"/>
      <c r="D1" s="134"/>
      <c r="E1" s="134"/>
      <c r="F1" s="134"/>
      <c r="G1" s="134"/>
      <c r="H1" s="134"/>
      <c r="I1" s="134"/>
      <c r="J1" s="134"/>
    </row>
    <row r="2" spans="1:10" ht="15" customHeight="1" thickBot="1" x14ac:dyDescent="0.6">
      <c r="B2" s="1" t="s">
        <v>3</v>
      </c>
      <c r="C2" s="113" t="s">
        <v>4</v>
      </c>
      <c r="D2" s="113"/>
      <c r="E2" s="113"/>
      <c r="F2" s="113"/>
      <c r="G2" s="113"/>
      <c r="H2" s="6"/>
    </row>
    <row r="3" spans="1:10" ht="19.5" customHeight="1" thickBot="1" x14ac:dyDescent="0.6">
      <c r="C3" s="165" t="s">
        <v>51</v>
      </c>
      <c r="D3" s="166"/>
      <c r="E3" s="167" t="s">
        <v>61</v>
      </c>
      <c r="F3" s="168"/>
      <c r="G3" s="168"/>
      <c r="H3" s="168"/>
      <c r="I3" s="169"/>
    </row>
    <row r="4" spans="1:10" ht="15" customHeight="1" x14ac:dyDescent="0.55000000000000004"/>
    <row r="5" spans="1:10" ht="15" customHeight="1" thickBot="1" x14ac:dyDescent="0.6">
      <c r="B5" s="1" t="s">
        <v>6</v>
      </c>
      <c r="C5" s="113" t="s">
        <v>7</v>
      </c>
      <c r="D5" s="113"/>
      <c r="E5" s="113"/>
      <c r="F5" s="113"/>
      <c r="G5" s="113"/>
    </row>
    <row r="6" spans="1:10" ht="15" customHeight="1" x14ac:dyDescent="0.55000000000000004">
      <c r="C6" s="160" t="s">
        <v>8</v>
      </c>
      <c r="D6" s="18" t="s">
        <v>9</v>
      </c>
      <c r="E6" s="60">
        <v>38294430</v>
      </c>
      <c r="F6" s="163"/>
      <c r="G6" s="163"/>
      <c r="H6" s="163"/>
      <c r="I6" s="163"/>
    </row>
    <row r="7" spans="1:10" ht="15" customHeight="1" x14ac:dyDescent="0.55000000000000004">
      <c r="C7" s="161"/>
      <c r="D7" s="17" t="s">
        <v>37</v>
      </c>
      <c r="E7" s="58">
        <v>74734331</v>
      </c>
      <c r="F7" s="163"/>
      <c r="G7" s="163"/>
      <c r="H7" s="163"/>
      <c r="I7" s="163"/>
    </row>
    <row r="8" spans="1:10" ht="15" customHeight="1" x14ac:dyDescent="0.55000000000000004">
      <c r="C8" s="161"/>
      <c r="D8" s="17" t="s">
        <v>11</v>
      </c>
      <c r="E8" s="58">
        <v>716830587</v>
      </c>
      <c r="F8" s="163"/>
      <c r="G8" s="163"/>
      <c r="H8" s="163"/>
      <c r="I8" s="163"/>
    </row>
    <row r="9" spans="1:10" ht="15" customHeight="1" x14ac:dyDescent="0.55000000000000004">
      <c r="C9" s="162"/>
      <c r="D9" s="43" t="s">
        <v>38</v>
      </c>
      <c r="E9" s="59">
        <v>0</v>
      </c>
      <c r="F9" s="163"/>
      <c r="G9" s="163"/>
      <c r="H9" s="163"/>
      <c r="I9" s="163"/>
    </row>
    <row r="10" spans="1:10" ht="15" customHeight="1" thickBot="1" x14ac:dyDescent="0.6">
      <c r="C10" s="172" t="s">
        <v>50</v>
      </c>
      <c r="D10" s="173"/>
      <c r="E10" s="45">
        <f>SUM(E6:E9)</f>
        <v>829859348</v>
      </c>
      <c r="F10" s="42"/>
      <c r="G10" s="42"/>
      <c r="H10" s="42"/>
      <c r="I10" s="42"/>
    </row>
    <row r="11" spans="1:10" ht="21" customHeight="1" x14ac:dyDescent="0.55000000000000004">
      <c r="C11" s="174" t="s">
        <v>13</v>
      </c>
      <c r="D11" s="175"/>
      <c r="E11" s="175"/>
      <c r="F11" s="178" t="s">
        <v>81</v>
      </c>
      <c r="G11" s="178"/>
      <c r="H11" s="178"/>
      <c r="I11" s="179"/>
    </row>
    <row r="12" spans="1:10" ht="22" customHeight="1" x14ac:dyDescent="0.55000000000000004">
      <c r="C12" s="176"/>
      <c r="D12" s="177"/>
      <c r="E12" s="177"/>
      <c r="F12" s="21" t="s">
        <v>39</v>
      </c>
      <c r="G12" s="21" t="s">
        <v>40</v>
      </c>
      <c r="H12" s="21" t="s">
        <v>41</v>
      </c>
      <c r="I12" s="27" t="s">
        <v>42</v>
      </c>
    </row>
    <row r="13" spans="1:10" ht="15" customHeight="1" x14ac:dyDescent="0.55000000000000004">
      <c r="C13" s="180" t="s">
        <v>43</v>
      </c>
      <c r="D13" s="182" t="s">
        <v>15</v>
      </c>
      <c r="E13" s="20"/>
      <c r="F13" s="46" t="s">
        <v>47</v>
      </c>
      <c r="G13" s="47">
        <v>50</v>
      </c>
      <c r="H13" s="48">
        <v>5000</v>
      </c>
      <c r="I13" s="49" t="s">
        <v>62</v>
      </c>
    </row>
    <row r="14" spans="1:10" ht="15" customHeight="1" x14ac:dyDescent="0.55000000000000004">
      <c r="C14" s="180"/>
      <c r="D14" s="183"/>
      <c r="E14" s="20"/>
      <c r="F14" s="46"/>
      <c r="G14" s="47"/>
      <c r="H14" s="48"/>
      <c r="I14" s="49"/>
    </row>
    <row r="15" spans="1:10" ht="15" customHeight="1" x14ac:dyDescent="0.55000000000000004">
      <c r="C15" s="180"/>
      <c r="D15" s="183"/>
      <c r="E15" s="20"/>
      <c r="F15" s="19"/>
      <c r="G15" s="22"/>
      <c r="H15" s="23"/>
      <c r="I15" s="28"/>
    </row>
    <row r="16" spans="1:10" ht="15" customHeight="1" x14ac:dyDescent="0.55000000000000004">
      <c r="C16" s="180"/>
      <c r="D16" s="183"/>
      <c r="E16" s="20"/>
      <c r="F16" s="19"/>
      <c r="G16" s="22"/>
      <c r="H16" s="23"/>
      <c r="I16" s="28"/>
    </row>
    <row r="17" spans="3:9" ht="15" customHeight="1" x14ac:dyDescent="0.55000000000000004">
      <c r="C17" s="180"/>
      <c r="D17" s="183"/>
      <c r="E17" s="20"/>
      <c r="F17" s="23"/>
      <c r="G17" s="24"/>
      <c r="H17" s="19"/>
      <c r="I17" s="44"/>
    </row>
    <row r="18" spans="3:9" ht="15" customHeight="1" x14ac:dyDescent="0.55000000000000004">
      <c r="C18" s="180"/>
      <c r="D18" s="183"/>
      <c r="E18" s="20"/>
      <c r="F18" s="23"/>
      <c r="G18" s="24"/>
      <c r="H18" s="19"/>
      <c r="I18" s="28"/>
    </row>
    <row r="19" spans="3:9" ht="15" customHeight="1" x14ac:dyDescent="0.55000000000000004">
      <c r="C19" s="180"/>
      <c r="D19" s="183"/>
      <c r="E19" s="20"/>
      <c r="F19" s="23"/>
      <c r="G19" s="24"/>
      <c r="H19" s="19"/>
      <c r="I19" s="28"/>
    </row>
    <row r="20" spans="3:9" ht="15" customHeight="1" x14ac:dyDescent="0.55000000000000004">
      <c r="C20" s="180"/>
      <c r="D20" s="183"/>
      <c r="E20" s="20"/>
      <c r="F20" s="23"/>
      <c r="G20" s="25"/>
      <c r="H20" s="19"/>
      <c r="I20" s="28"/>
    </row>
    <row r="21" spans="3:9" ht="15" customHeight="1" x14ac:dyDescent="0.55000000000000004">
      <c r="C21" s="180"/>
      <c r="D21" s="183"/>
      <c r="E21" s="20"/>
      <c r="F21" s="19"/>
      <c r="G21" s="22"/>
      <c r="H21" s="19"/>
      <c r="I21" s="28"/>
    </row>
    <row r="22" spans="3:9" ht="15" customHeight="1" thickBot="1" x14ac:dyDescent="0.6">
      <c r="C22" s="180"/>
      <c r="D22" s="184"/>
      <c r="E22" s="29"/>
      <c r="F22" s="26"/>
      <c r="G22" s="30"/>
      <c r="H22" s="26"/>
      <c r="I22" s="31"/>
    </row>
    <row r="23" spans="3:9" ht="15" customHeight="1" thickBot="1" x14ac:dyDescent="0.6">
      <c r="C23" s="181"/>
      <c r="D23" s="33" t="s">
        <v>45</v>
      </c>
      <c r="E23" s="54">
        <v>9433000</v>
      </c>
      <c r="F23" s="34"/>
      <c r="G23" s="35"/>
      <c r="H23" s="34"/>
      <c r="I23" s="36"/>
    </row>
    <row r="24" spans="3:9" ht="15" customHeight="1" x14ac:dyDescent="0.55000000000000004">
      <c r="C24" s="180"/>
      <c r="D24" s="185" t="s">
        <v>46</v>
      </c>
      <c r="E24" s="32"/>
      <c r="F24" s="50" t="s">
        <v>47</v>
      </c>
      <c r="G24" s="51">
        <v>50</v>
      </c>
      <c r="H24" s="52">
        <v>5000</v>
      </c>
      <c r="I24" s="53" t="s">
        <v>60</v>
      </c>
    </row>
    <row r="25" spans="3:9" ht="15" customHeight="1" x14ac:dyDescent="0.55000000000000004">
      <c r="C25" s="180"/>
      <c r="D25" s="183"/>
      <c r="E25" s="20"/>
      <c r="F25" s="19"/>
      <c r="G25" s="22"/>
      <c r="H25" s="23"/>
      <c r="I25" s="28"/>
    </row>
    <row r="26" spans="3:9" ht="15" customHeight="1" x14ac:dyDescent="0.55000000000000004">
      <c r="C26" s="180"/>
      <c r="D26" s="183"/>
      <c r="E26" s="20"/>
      <c r="F26" s="19"/>
      <c r="G26" s="22"/>
      <c r="H26" s="23"/>
      <c r="I26" s="28"/>
    </row>
    <row r="27" spans="3:9" ht="15" customHeight="1" x14ac:dyDescent="0.55000000000000004">
      <c r="C27" s="180"/>
      <c r="D27" s="183"/>
      <c r="E27" s="20"/>
      <c r="F27" s="19"/>
      <c r="G27" s="22"/>
      <c r="H27" s="23"/>
      <c r="I27" s="28"/>
    </row>
    <row r="28" spans="3:9" ht="15" customHeight="1" x14ac:dyDescent="0.55000000000000004">
      <c r="C28" s="180"/>
      <c r="D28" s="183"/>
      <c r="E28" s="20"/>
      <c r="F28" s="23"/>
      <c r="G28" s="24"/>
      <c r="H28" s="19"/>
      <c r="I28" s="28"/>
    </row>
    <row r="29" spans="3:9" ht="15" customHeight="1" x14ac:dyDescent="0.55000000000000004">
      <c r="C29" s="180"/>
      <c r="D29" s="183"/>
      <c r="E29" s="20"/>
      <c r="F29" s="23"/>
      <c r="G29" s="24"/>
      <c r="H29" s="19"/>
      <c r="I29" s="28"/>
    </row>
    <row r="30" spans="3:9" ht="15" customHeight="1" x14ac:dyDescent="0.55000000000000004">
      <c r="C30" s="180"/>
      <c r="D30" s="183"/>
      <c r="E30" s="20"/>
      <c r="F30" s="23"/>
      <c r="G30" s="24"/>
      <c r="H30" s="19"/>
      <c r="I30" s="28"/>
    </row>
    <row r="31" spans="3:9" ht="15" customHeight="1" x14ac:dyDescent="0.55000000000000004">
      <c r="C31" s="180"/>
      <c r="D31" s="183"/>
      <c r="E31" s="20"/>
      <c r="F31" s="23"/>
      <c r="G31" s="25"/>
      <c r="H31" s="19"/>
      <c r="I31" s="28"/>
    </row>
    <row r="32" spans="3:9" ht="15" customHeight="1" x14ac:dyDescent="0.55000000000000004">
      <c r="C32" s="180"/>
      <c r="D32" s="183"/>
      <c r="E32" s="20"/>
      <c r="F32" s="19"/>
      <c r="G32" s="22"/>
      <c r="H32" s="19"/>
      <c r="I32" s="28"/>
    </row>
    <row r="33" spans="3:9" ht="15" customHeight="1" thickBot="1" x14ac:dyDescent="0.6">
      <c r="C33" s="180"/>
      <c r="D33" s="184"/>
      <c r="E33" s="29"/>
      <c r="F33" s="26"/>
      <c r="G33" s="30"/>
      <c r="H33" s="26"/>
      <c r="I33" s="31"/>
    </row>
    <row r="34" spans="3:9" ht="15" customHeight="1" thickBot="1" x14ac:dyDescent="0.6">
      <c r="C34" s="181"/>
      <c r="D34" s="33" t="s">
        <v>45</v>
      </c>
      <c r="E34" s="54">
        <v>64513572</v>
      </c>
      <c r="F34" s="34"/>
      <c r="G34" s="35"/>
      <c r="H34" s="34"/>
      <c r="I34" s="36"/>
    </row>
    <row r="35" spans="3:9" ht="15" customHeight="1" x14ac:dyDescent="0.55000000000000004">
      <c r="C35" s="180"/>
      <c r="D35" s="186" t="s">
        <v>16</v>
      </c>
      <c r="E35" s="32"/>
      <c r="F35" s="50" t="s">
        <v>47</v>
      </c>
      <c r="G35" s="51">
        <v>50</v>
      </c>
      <c r="H35" s="52">
        <v>5000</v>
      </c>
      <c r="I35" s="53" t="s">
        <v>62</v>
      </c>
    </row>
    <row r="36" spans="3:9" ht="15" customHeight="1" x14ac:dyDescent="0.55000000000000004">
      <c r="C36" s="180"/>
      <c r="D36" s="183"/>
      <c r="E36" s="20"/>
      <c r="F36" s="19"/>
      <c r="G36" s="22"/>
      <c r="H36" s="23"/>
      <c r="I36" s="28"/>
    </row>
    <row r="37" spans="3:9" ht="15" customHeight="1" x14ac:dyDescent="0.55000000000000004">
      <c r="C37" s="180"/>
      <c r="D37" s="183"/>
      <c r="E37" s="20"/>
      <c r="F37" s="19"/>
      <c r="G37" s="22"/>
      <c r="H37" s="23"/>
      <c r="I37" s="28"/>
    </row>
    <row r="38" spans="3:9" ht="15" customHeight="1" x14ac:dyDescent="0.55000000000000004">
      <c r="C38" s="180"/>
      <c r="D38" s="183"/>
      <c r="E38" s="20"/>
      <c r="F38" s="19"/>
      <c r="G38" s="22"/>
      <c r="H38" s="23"/>
      <c r="I38" s="28"/>
    </row>
    <row r="39" spans="3:9" ht="15" customHeight="1" x14ac:dyDescent="0.55000000000000004">
      <c r="C39" s="180"/>
      <c r="D39" s="183"/>
      <c r="E39" s="20"/>
      <c r="F39" s="19"/>
      <c r="G39" s="24"/>
      <c r="H39" s="19"/>
      <c r="I39" s="28"/>
    </row>
    <row r="40" spans="3:9" ht="15" customHeight="1" x14ac:dyDescent="0.55000000000000004">
      <c r="C40" s="180"/>
      <c r="D40" s="183"/>
      <c r="E40" s="20"/>
      <c r="F40" s="19"/>
      <c r="G40" s="24"/>
      <c r="H40" s="19"/>
      <c r="I40" s="28"/>
    </row>
    <row r="41" spans="3:9" ht="15" customHeight="1" x14ac:dyDescent="0.55000000000000004">
      <c r="C41" s="180"/>
      <c r="D41" s="183"/>
      <c r="E41" s="20"/>
      <c r="F41" s="19"/>
      <c r="G41" s="24"/>
      <c r="H41" s="19"/>
      <c r="I41" s="28"/>
    </row>
    <row r="42" spans="3:9" ht="15" customHeight="1" x14ac:dyDescent="0.55000000000000004">
      <c r="C42" s="180"/>
      <c r="D42" s="183"/>
      <c r="E42" s="20"/>
      <c r="F42" s="19"/>
      <c r="G42" s="22"/>
      <c r="H42" s="19"/>
      <c r="I42" s="28"/>
    </row>
    <row r="43" spans="3:9" ht="15" customHeight="1" x14ac:dyDescent="0.55000000000000004">
      <c r="C43" s="180"/>
      <c r="D43" s="183"/>
      <c r="E43" s="20"/>
      <c r="F43" s="19"/>
      <c r="G43" s="22"/>
      <c r="H43" s="19"/>
      <c r="I43" s="28"/>
    </row>
    <row r="44" spans="3:9" ht="15" customHeight="1" thickBot="1" x14ac:dyDescent="0.6">
      <c r="C44" s="180"/>
      <c r="D44" s="184"/>
      <c r="E44" s="29"/>
      <c r="F44" s="26"/>
      <c r="G44" s="30"/>
      <c r="H44" s="26"/>
      <c r="I44" s="31"/>
    </row>
    <row r="45" spans="3:9" ht="15" customHeight="1" thickBot="1" x14ac:dyDescent="0.6">
      <c r="C45" s="181"/>
      <c r="D45" s="33" t="s">
        <v>45</v>
      </c>
      <c r="E45" s="54">
        <v>231588000</v>
      </c>
      <c r="F45" s="34"/>
      <c r="G45" s="35"/>
      <c r="H45" s="34"/>
      <c r="I45" s="36"/>
    </row>
    <row r="46" spans="3:9" ht="15" customHeight="1" x14ac:dyDescent="0.55000000000000004">
      <c r="C46" s="180"/>
      <c r="D46" s="186" t="s">
        <v>48</v>
      </c>
      <c r="E46" s="32"/>
      <c r="F46" s="50" t="s">
        <v>44</v>
      </c>
      <c r="G46" s="51" t="s">
        <v>44</v>
      </c>
      <c r="H46" s="52" t="s">
        <v>44</v>
      </c>
      <c r="I46" s="53" t="s">
        <v>44</v>
      </c>
    </row>
    <row r="47" spans="3:9" ht="15" customHeight="1" x14ac:dyDescent="0.55000000000000004">
      <c r="C47" s="180"/>
      <c r="D47" s="183"/>
      <c r="E47" s="20"/>
      <c r="F47" s="19"/>
      <c r="G47" s="22"/>
      <c r="H47" s="23"/>
      <c r="I47" s="28"/>
    </row>
    <row r="48" spans="3:9" ht="15" customHeight="1" x14ac:dyDescent="0.55000000000000004">
      <c r="C48" s="180"/>
      <c r="D48" s="183"/>
      <c r="E48" s="20"/>
      <c r="F48" s="19"/>
      <c r="G48" s="22"/>
      <c r="H48" s="23"/>
      <c r="I48" s="28"/>
    </row>
    <row r="49" spans="3:9" ht="15" customHeight="1" x14ac:dyDescent="0.55000000000000004">
      <c r="C49" s="180"/>
      <c r="D49" s="183"/>
      <c r="E49" s="20"/>
      <c r="F49" s="19"/>
      <c r="G49" s="22"/>
      <c r="H49" s="23"/>
      <c r="I49" s="28"/>
    </row>
    <row r="50" spans="3:9" ht="15" customHeight="1" x14ac:dyDescent="0.55000000000000004">
      <c r="C50" s="180"/>
      <c r="D50" s="183"/>
      <c r="E50" s="20"/>
      <c r="F50" s="19"/>
      <c r="G50" s="24"/>
      <c r="H50" s="19"/>
      <c r="I50" s="28"/>
    </row>
    <row r="51" spans="3:9" ht="15" customHeight="1" x14ac:dyDescent="0.55000000000000004">
      <c r="C51" s="180"/>
      <c r="D51" s="183"/>
      <c r="E51" s="20"/>
      <c r="F51" s="19"/>
      <c r="G51" s="24"/>
      <c r="H51" s="19"/>
      <c r="I51" s="28"/>
    </row>
    <row r="52" spans="3:9" ht="15" customHeight="1" x14ac:dyDescent="0.55000000000000004">
      <c r="C52" s="180"/>
      <c r="D52" s="183"/>
      <c r="E52" s="20"/>
      <c r="F52" s="19"/>
      <c r="G52" s="24"/>
      <c r="H52" s="19"/>
      <c r="I52" s="28"/>
    </row>
    <row r="53" spans="3:9" ht="15" customHeight="1" x14ac:dyDescent="0.55000000000000004">
      <c r="C53" s="180"/>
      <c r="D53" s="183"/>
      <c r="E53" s="20"/>
      <c r="F53" s="19"/>
      <c r="G53" s="22"/>
      <c r="H53" s="19"/>
      <c r="I53" s="28"/>
    </row>
    <row r="54" spans="3:9" ht="15" customHeight="1" x14ac:dyDescent="0.55000000000000004">
      <c r="C54" s="180"/>
      <c r="D54" s="183"/>
      <c r="E54" s="20"/>
      <c r="F54" s="19"/>
      <c r="G54" s="22"/>
      <c r="H54" s="19"/>
      <c r="I54" s="28"/>
    </row>
    <row r="55" spans="3:9" ht="15" customHeight="1" thickBot="1" x14ac:dyDescent="0.6">
      <c r="C55" s="180"/>
      <c r="D55" s="184"/>
      <c r="E55" s="29"/>
      <c r="F55" s="26"/>
      <c r="G55" s="30"/>
      <c r="H55" s="26"/>
      <c r="I55" s="31"/>
    </row>
    <row r="56" spans="3:9" ht="15" customHeight="1" thickBot="1" x14ac:dyDescent="0.6">
      <c r="C56" s="181"/>
      <c r="D56" s="33" t="s">
        <v>45</v>
      </c>
      <c r="E56" s="54">
        <v>0</v>
      </c>
      <c r="F56" s="34"/>
      <c r="G56" s="35"/>
      <c r="H56" s="34"/>
      <c r="I56" s="36"/>
    </row>
    <row r="57" spans="3:9" ht="15" customHeight="1" x14ac:dyDescent="0.55000000000000004">
      <c r="C57" s="187" t="s">
        <v>49</v>
      </c>
      <c r="D57" s="186" t="s">
        <v>18</v>
      </c>
      <c r="E57" s="32"/>
      <c r="F57" s="50">
        <v>1000</v>
      </c>
      <c r="G57" s="51" t="s">
        <v>44</v>
      </c>
      <c r="H57" s="52">
        <v>2000</v>
      </c>
      <c r="I57" s="53" t="s">
        <v>63</v>
      </c>
    </row>
    <row r="58" spans="3:9" ht="15" customHeight="1" x14ac:dyDescent="0.55000000000000004">
      <c r="C58" s="187"/>
      <c r="D58" s="183"/>
      <c r="E58" s="20"/>
      <c r="F58" s="19"/>
      <c r="G58" s="22"/>
      <c r="H58" s="23"/>
      <c r="I58" s="28"/>
    </row>
    <row r="59" spans="3:9" ht="15" customHeight="1" x14ac:dyDescent="0.55000000000000004">
      <c r="C59" s="187"/>
      <c r="D59" s="183"/>
      <c r="E59" s="20"/>
      <c r="F59" s="19"/>
      <c r="G59" s="22"/>
      <c r="H59" s="23"/>
      <c r="I59" s="28"/>
    </row>
    <row r="60" spans="3:9" ht="15" customHeight="1" x14ac:dyDescent="0.55000000000000004">
      <c r="C60" s="187"/>
      <c r="D60" s="183"/>
      <c r="E60" s="20"/>
      <c r="F60" s="19"/>
      <c r="G60" s="24"/>
      <c r="H60" s="19"/>
      <c r="I60" s="28"/>
    </row>
    <row r="61" spans="3:9" ht="15" customHeight="1" x14ac:dyDescent="0.55000000000000004">
      <c r="C61" s="187"/>
      <c r="D61" s="183"/>
      <c r="E61" s="20"/>
      <c r="F61" s="19"/>
      <c r="G61" s="22"/>
      <c r="H61" s="19"/>
      <c r="I61" s="28"/>
    </row>
    <row r="62" spans="3:9" ht="15" customHeight="1" x14ac:dyDescent="0.55000000000000004">
      <c r="C62" s="187"/>
      <c r="D62" s="183"/>
      <c r="E62" s="20"/>
      <c r="F62" s="19"/>
      <c r="G62" s="22"/>
      <c r="H62" s="19"/>
      <c r="I62" s="28"/>
    </row>
    <row r="63" spans="3:9" ht="15" customHeight="1" x14ac:dyDescent="0.55000000000000004">
      <c r="C63" s="187"/>
      <c r="D63" s="183"/>
      <c r="E63" s="20"/>
      <c r="F63" s="19"/>
      <c r="G63" s="22"/>
      <c r="H63" s="19"/>
      <c r="I63" s="28"/>
    </row>
    <row r="64" spans="3:9" ht="15" customHeight="1" x14ac:dyDescent="0.55000000000000004">
      <c r="C64" s="187"/>
      <c r="D64" s="183"/>
      <c r="E64" s="20"/>
      <c r="F64" s="19"/>
      <c r="G64" s="22"/>
      <c r="H64" s="19"/>
      <c r="I64" s="28"/>
    </row>
    <row r="65" spans="2:9" ht="15" customHeight="1" x14ac:dyDescent="0.55000000000000004">
      <c r="C65" s="187"/>
      <c r="D65" s="183"/>
      <c r="E65" s="20"/>
      <c r="F65" s="19"/>
      <c r="G65" s="22"/>
      <c r="H65" s="19"/>
      <c r="I65" s="28"/>
    </row>
    <row r="66" spans="2:9" ht="15" customHeight="1" thickBot="1" x14ac:dyDescent="0.6">
      <c r="C66" s="187"/>
      <c r="D66" s="184"/>
      <c r="E66" s="29"/>
      <c r="F66" s="26"/>
      <c r="G66" s="30"/>
      <c r="H66" s="26"/>
      <c r="I66" s="31"/>
    </row>
    <row r="67" spans="2:9" ht="15" customHeight="1" thickBot="1" x14ac:dyDescent="0.6">
      <c r="C67" s="188"/>
      <c r="D67" s="33" t="s">
        <v>45</v>
      </c>
      <c r="E67" s="54">
        <v>116506000</v>
      </c>
      <c r="F67" s="34"/>
      <c r="G67" s="35"/>
      <c r="H67" s="41"/>
      <c r="I67" s="36"/>
    </row>
    <row r="68" spans="2:9" ht="15" customHeight="1" thickBot="1" x14ac:dyDescent="0.6">
      <c r="C68" s="189" t="s">
        <v>50</v>
      </c>
      <c r="D68" s="190"/>
      <c r="E68" s="57">
        <f>E23+E34+E45+E56+E67</f>
        <v>422040572</v>
      </c>
      <c r="F68" s="37"/>
      <c r="G68" s="38"/>
      <c r="H68" s="39"/>
      <c r="I68" s="40"/>
    </row>
    <row r="69" spans="2:9" ht="15" customHeight="1" x14ac:dyDescent="0.55000000000000004">
      <c r="C69" s="191" t="s">
        <v>52</v>
      </c>
      <c r="D69" s="192"/>
      <c r="E69" s="61">
        <v>52056</v>
      </c>
      <c r="F69" s="193"/>
      <c r="G69" s="193"/>
      <c r="H69" s="193"/>
      <c r="I69" s="193"/>
    </row>
    <row r="70" spans="2:9" ht="15" customHeight="1" thickBot="1" x14ac:dyDescent="0.6">
      <c r="C70" s="170" t="s">
        <v>53</v>
      </c>
      <c r="D70" s="171"/>
      <c r="E70" s="62">
        <v>18510</v>
      </c>
      <c r="F70" s="14"/>
      <c r="G70" s="14"/>
      <c r="H70" s="14"/>
      <c r="I70" s="14"/>
    </row>
    <row r="71" spans="2:9" ht="15" customHeight="1" x14ac:dyDescent="0.55000000000000004">
      <c r="C71" s="194" t="s">
        <v>20</v>
      </c>
      <c r="D71" s="195"/>
      <c r="E71" s="55">
        <f>(E6+E8)/E69</f>
        <v>14506.013082065469</v>
      </c>
      <c r="F71" s="14"/>
      <c r="G71" s="14"/>
      <c r="H71" s="14"/>
      <c r="I71" s="14"/>
    </row>
    <row r="72" spans="2:9" ht="15" customHeight="1" thickBot="1" x14ac:dyDescent="0.6">
      <c r="C72" s="170" t="s">
        <v>21</v>
      </c>
      <c r="D72" s="171"/>
      <c r="E72" s="56">
        <f>(E7+E9)/E70</f>
        <v>4037.5111291193948</v>
      </c>
      <c r="F72" s="163"/>
      <c r="G72" s="163"/>
      <c r="H72" s="163"/>
      <c r="I72" s="163"/>
    </row>
    <row r="73" spans="2:9" ht="15" customHeight="1" x14ac:dyDescent="0.55000000000000004">
      <c r="C73" s="9" t="s">
        <v>54</v>
      </c>
      <c r="D73" s="9"/>
      <c r="E73" s="9"/>
      <c r="F73" s="9"/>
      <c r="G73" s="9"/>
      <c r="H73" s="9"/>
      <c r="I73" s="9"/>
    </row>
    <row r="74" spans="2:9" ht="15" customHeight="1" x14ac:dyDescent="0.55000000000000004">
      <c r="C74" s="9" t="s">
        <v>58</v>
      </c>
      <c r="D74" s="9"/>
      <c r="E74" s="9"/>
      <c r="F74" s="9"/>
      <c r="G74" s="9"/>
      <c r="H74" s="9"/>
      <c r="I74" s="9"/>
    </row>
    <row r="75" spans="2:9" ht="15" customHeight="1" x14ac:dyDescent="0.55000000000000004"/>
    <row r="76" spans="2:9" ht="15" customHeight="1" x14ac:dyDescent="0.55000000000000004">
      <c r="B76" s="1" t="s">
        <v>22</v>
      </c>
      <c r="C76" s="113" t="s">
        <v>23</v>
      </c>
      <c r="D76" s="113"/>
      <c r="E76" s="113"/>
      <c r="F76" s="113"/>
      <c r="G76" s="113"/>
    </row>
    <row r="77" spans="2:9" ht="12.5" thickBot="1" x14ac:dyDescent="0.6">
      <c r="C77" s="6"/>
      <c r="D77" s="6"/>
      <c r="E77" s="196" t="s">
        <v>24</v>
      </c>
      <c r="F77" s="196"/>
      <c r="G77" s="196"/>
      <c r="H77" s="196" t="s">
        <v>25</v>
      </c>
      <c r="I77" s="196"/>
    </row>
    <row r="78" spans="2:9" ht="15" customHeight="1" x14ac:dyDescent="0.55000000000000004">
      <c r="C78" s="149" t="s">
        <v>26</v>
      </c>
      <c r="D78" s="150"/>
      <c r="E78" s="197"/>
      <c r="F78" s="198"/>
      <c r="G78" s="199"/>
      <c r="H78" s="197"/>
      <c r="I78" s="200"/>
    </row>
    <row r="79" spans="2:9" ht="15" customHeight="1" thickBot="1" x14ac:dyDescent="0.6">
      <c r="C79" s="201" t="s">
        <v>27</v>
      </c>
      <c r="D79" s="202"/>
      <c r="E79" s="203"/>
      <c r="F79" s="204"/>
      <c r="G79" s="205"/>
      <c r="H79" s="204"/>
      <c r="I79" s="206"/>
    </row>
    <row r="80" spans="2:9" ht="15" customHeight="1" thickBot="1" x14ac:dyDescent="0.6">
      <c r="C80" s="210" t="s">
        <v>56</v>
      </c>
      <c r="D80" s="211"/>
      <c r="E80" s="153">
        <v>30</v>
      </c>
      <c r="F80" s="154"/>
      <c r="G80" s="154"/>
      <c r="H80" s="154"/>
      <c r="I80" s="155"/>
    </row>
    <row r="81" spans="2:9" ht="15" customHeight="1" x14ac:dyDescent="0.55000000000000004">
      <c r="C81" s="9" t="s">
        <v>78</v>
      </c>
      <c r="D81" s="9"/>
      <c r="E81" s="16"/>
      <c r="F81" s="16"/>
      <c r="G81" s="16"/>
      <c r="H81" s="16"/>
      <c r="I81" s="16"/>
    </row>
    <row r="82" spans="2:9" ht="15" customHeight="1" x14ac:dyDescent="0.55000000000000004"/>
    <row r="83" spans="2:9" ht="15" customHeight="1" thickBot="1" x14ac:dyDescent="0.6">
      <c r="B83" s="1" t="s">
        <v>28</v>
      </c>
      <c r="C83" s="113" t="s">
        <v>29</v>
      </c>
      <c r="D83" s="113"/>
      <c r="E83" s="113"/>
      <c r="F83" s="113"/>
      <c r="G83" s="113"/>
    </row>
    <row r="84" spans="2:9" ht="15" customHeight="1" x14ac:dyDescent="0.55000000000000004">
      <c r="C84" s="108" t="s">
        <v>30</v>
      </c>
      <c r="D84" s="4" t="s">
        <v>31</v>
      </c>
      <c r="E84" s="145">
        <f>(E6+E7)/E10</f>
        <v>0.13620231099692329</v>
      </c>
      <c r="F84" s="145"/>
      <c r="G84" s="145"/>
      <c r="H84" s="145"/>
      <c r="I84" s="146"/>
    </row>
    <row r="85" spans="2:9" ht="15" customHeight="1" thickBot="1" x14ac:dyDescent="0.6">
      <c r="C85" s="109"/>
      <c r="D85" s="5" t="s">
        <v>32</v>
      </c>
      <c r="E85" s="147">
        <f>(E8+E9)/E10</f>
        <v>0.86379768900307674</v>
      </c>
      <c r="F85" s="212"/>
      <c r="G85" s="212"/>
      <c r="H85" s="212"/>
      <c r="I85" s="213"/>
    </row>
    <row r="86" spans="2:9" ht="15" customHeight="1" x14ac:dyDescent="0.55000000000000004"/>
    <row r="87" spans="2:9" ht="15" customHeight="1" thickBot="1" x14ac:dyDescent="0.6">
      <c r="B87" s="1" t="s">
        <v>33</v>
      </c>
      <c r="C87" s="113" t="s">
        <v>34</v>
      </c>
      <c r="D87" s="113"/>
      <c r="E87" s="113"/>
      <c r="F87" s="113"/>
      <c r="G87" s="113"/>
      <c r="H87" s="113"/>
      <c r="I87" s="113"/>
    </row>
    <row r="88" spans="2:9" ht="70" customHeight="1" thickBot="1" x14ac:dyDescent="0.6">
      <c r="C88" s="3" t="s">
        <v>35</v>
      </c>
      <c r="D88" s="207"/>
      <c r="E88" s="208"/>
      <c r="F88" s="208"/>
      <c r="G88" s="208"/>
      <c r="H88" s="208"/>
      <c r="I88" s="209"/>
    </row>
  </sheetData>
  <mergeCells count="44">
    <mergeCell ref="C87:I87"/>
    <mergeCell ref="D88:I88"/>
    <mergeCell ref="C80:D80"/>
    <mergeCell ref="E80:I80"/>
    <mergeCell ref="C83:G83"/>
    <mergeCell ref="C84:C85"/>
    <mergeCell ref="E84:I84"/>
    <mergeCell ref="E85:I85"/>
    <mergeCell ref="C78:D78"/>
    <mergeCell ref="E78:G78"/>
    <mergeCell ref="H78:I78"/>
    <mergeCell ref="C79:D79"/>
    <mergeCell ref="E79:G79"/>
    <mergeCell ref="H79:I79"/>
    <mergeCell ref="C71:D71"/>
    <mergeCell ref="C72:D72"/>
    <mergeCell ref="F72:I72"/>
    <mergeCell ref="C76:G76"/>
    <mergeCell ref="E77:G77"/>
    <mergeCell ref="H77:I77"/>
    <mergeCell ref="C70:D70"/>
    <mergeCell ref="C10:D10"/>
    <mergeCell ref="C11:E12"/>
    <mergeCell ref="F11:I11"/>
    <mergeCell ref="C13:C56"/>
    <mergeCell ref="D13:D22"/>
    <mergeCell ref="D24:D33"/>
    <mergeCell ref="D35:D44"/>
    <mergeCell ref="D46:D55"/>
    <mergeCell ref="C57:C67"/>
    <mergeCell ref="D57:D66"/>
    <mergeCell ref="C68:D68"/>
    <mergeCell ref="C69:D69"/>
    <mergeCell ref="F69:I69"/>
    <mergeCell ref="A1:J1"/>
    <mergeCell ref="C2:G2"/>
    <mergeCell ref="C3:D3"/>
    <mergeCell ref="E3:I3"/>
    <mergeCell ref="C5:G5"/>
    <mergeCell ref="C6:C9"/>
    <mergeCell ref="F6:I6"/>
    <mergeCell ref="F7:I7"/>
    <mergeCell ref="F8:I8"/>
    <mergeCell ref="F9:I9"/>
  </mergeCells>
  <phoneticPr fontId="1"/>
  <pageMargins left="0.51181102362204722" right="0.11811023622047245" top="0.55118110236220474" bottom="0.19685039370078741" header="0.31496062992125984" footer="0.11811023622047245"/>
  <pageSetup paperSize="9" scale="55" orientation="portrait" r:id="rId1"/>
  <headerFooter scaleWithDoc="0" alignWithMargins="0">
    <oddHeader>&amp;R&amp;A</oddHeader>
  </headerFooter>
  <rowBreaks count="1" manualBreakCount="1">
    <brk id="56" max="9" man="1"/>
  </rowBreaks>
  <colBreaks count="1" manualBreakCount="1">
    <brk id="9" max="8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8"/>
  <sheetViews>
    <sheetView view="pageBreakPreview" topLeftCell="A74" zoomScaleNormal="100" zoomScaleSheetLayoutView="100" zoomScalePageLayoutView="70" workbookViewId="0">
      <selection activeCell="E46" sqref="E46"/>
    </sheetView>
  </sheetViews>
  <sheetFormatPr defaultColWidth="9" defaultRowHeight="12" x14ac:dyDescent="0.55000000000000004"/>
  <cols>
    <col min="1" max="1" width="0.75" style="1" customWidth="1"/>
    <col min="2" max="2" width="3.08203125" style="1" bestFit="1" customWidth="1"/>
    <col min="3" max="3" width="10.58203125" style="1" customWidth="1"/>
    <col min="4" max="4" width="24.58203125" style="1" customWidth="1"/>
    <col min="5" max="6" width="10.58203125" style="1" customWidth="1"/>
    <col min="7" max="8" width="6.58203125" style="1" customWidth="1"/>
    <col min="9" max="9" width="32.08203125" style="1" bestFit="1" customWidth="1"/>
    <col min="10" max="10" width="0.83203125" style="1" customWidth="1"/>
    <col min="11" max="11" width="9" style="1" customWidth="1"/>
    <col min="12" max="16384" width="9" style="1"/>
  </cols>
  <sheetData>
    <row r="1" spans="1:10" ht="18.75" customHeight="1" x14ac:dyDescent="0.55000000000000004">
      <c r="A1" s="134" t="s">
        <v>36</v>
      </c>
      <c r="B1" s="134"/>
      <c r="C1" s="134"/>
      <c r="D1" s="134"/>
      <c r="E1" s="134"/>
      <c r="F1" s="134"/>
      <c r="G1" s="134"/>
      <c r="H1" s="134"/>
      <c r="I1" s="134"/>
      <c r="J1" s="134"/>
    </row>
    <row r="2" spans="1:10" ht="15" customHeight="1" thickBot="1" x14ac:dyDescent="0.6">
      <c r="B2" s="1" t="s">
        <v>3</v>
      </c>
      <c r="C2" s="113" t="s">
        <v>4</v>
      </c>
      <c r="D2" s="113"/>
      <c r="E2" s="113"/>
      <c r="F2" s="113"/>
      <c r="G2" s="113"/>
      <c r="H2" s="82"/>
    </row>
    <row r="3" spans="1:10" ht="19.5" customHeight="1" thickBot="1" x14ac:dyDescent="0.6">
      <c r="C3" s="165" t="s">
        <v>51</v>
      </c>
      <c r="D3" s="166"/>
      <c r="E3" s="167" t="s">
        <v>72</v>
      </c>
      <c r="F3" s="168"/>
      <c r="G3" s="168"/>
      <c r="H3" s="168"/>
      <c r="I3" s="169"/>
    </row>
    <row r="4" spans="1:10" ht="15" customHeight="1" x14ac:dyDescent="0.55000000000000004"/>
    <row r="5" spans="1:10" ht="15" customHeight="1" thickBot="1" x14ac:dyDescent="0.6">
      <c r="B5" s="1" t="s">
        <v>6</v>
      </c>
      <c r="C5" s="113" t="s">
        <v>7</v>
      </c>
      <c r="D5" s="113"/>
      <c r="E5" s="113"/>
      <c r="F5" s="113"/>
      <c r="G5" s="113"/>
    </row>
    <row r="6" spans="1:10" ht="15" customHeight="1" x14ac:dyDescent="0.55000000000000004">
      <c r="C6" s="160" t="s">
        <v>8</v>
      </c>
      <c r="D6" s="88" t="s">
        <v>9</v>
      </c>
      <c r="E6" s="60">
        <v>103876278</v>
      </c>
      <c r="F6" s="163"/>
      <c r="G6" s="163"/>
      <c r="H6" s="163"/>
      <c r="I6" s="163"/>
    </row>
    <row r="7" spans="1:10" ht="15" customHeight="1" x14ac:dyDescent="0.55000000000000004">
      <c r="C7" s="161"/>
      <c r="D7" s="17" t="s">
        <v>37</v>
      </c>
      <c r="E7" s="58">
        <v>0</v>
      </c>
      <c r="F7" s="163"/>
      <c r="G7" s="163"/>
      <c r="H7" s="163"/>
      <c r="I7" s="163"/>
    </row>
    <row r="8" spans="1:10" ht="15" customHeight="1" x14ac:dyDescent="0.55000000000000004">
      <c r="C8" s="161"/>
      <c r="D8" s="17" t="s">
        <v>11</v>
      </c>
      <c r="E8" s="79">
        <v>95803410</v>
      </c>
      <c r="F8" s="164"/>
      <c r="G8" s="164"/>
      <c r="H8" s="164"/>
      <c r="I8" s="164"/>
    </row>
    <row r="9" spans="1:10" ht="15" customHeight="1" x14ac:dyDescent="0.55000000000000004">
      <c r="C9" s="162"/>
      <c r="D9" s="43" t="s">
        <v>38</v>
      </c>
      <c r="E9" s="59">
        <v>0</v>
      </c>
      <c r="F9" s="163"/>
      <c r="G9" s="163"/>
      <c r="H9" s="163"/>
      <c r="I9" s="163"/>
    </row>
    <row r="10" spans="1:10" ht="15" customHeight="1" thickBot="1" x14ac:dyDescent="0.6">
      <c r="C10" s="172" t="s">
        <v>50</v>
      </c>
      <c r="D10" s="173"/>
      <c r="E10" s="45">
        <f>SUM(E6:E9)</f>
        <v>199679688</v>
      </c>
      <c r="F10" s="87"/>
      <c r="G10" s="87"/>
      <c r="H10" s="87"/>
      <c r="I10" s="87"/>
    </row>
    <row r="11" spans="1:10" ht="21" customHeight="1" x14ac:dyDescent="0.55000000000000004">
      <c r="C11" s="214" t="s">
        <v>13</v>
      </c>
      <c r="D11" s="215"/>
      <c r="E11" s="215"/>
      <c r="F11" s="178" t="s">
        <v>81</v>
      </c>
      <c r="G11" s="178"/>
      <c r="H11" s="178"/>
      <c r="I11" s="179"/>
    </row>
    <row r="12" spans="1:10" ht="22" customHeight="1" x14ac:dyDescent="0.55000000000000004">
      <c r="C12" s="176"/>
      <c r="D12" s="177"/>
      <c r="E12" s="177"/>
      <c r="F12" s="21" t="s">
        <v>39</v>
      </c>
      <c r="G12" s="21" t="s">
        <v>40</v>
      </c>
      <c r="H12" s="21" t="s">
        <v>41</v>
      </c>
      <c r="I12" s="27" t="s">
        <v>42</v>
      </c>
    </row>
    <row r="13" spans="1:10" ht="15" customHeight="1" x14ac:dyDescent="0.55000000000000004">
      <c r="C13" s="180" t="s">
        <v>43</v>
      </c>
      <c r="D13" s="182" t="s">
        <v>15</v>
      </c>
      <c r="E13" s="20"/>
      <c r="F13" s="89">
        <v>5000</v>
      </c>
      <c r="G13" s="90" t="s">
        <v>44</v>
      </c>
      <c r="H13" s="90" t="s">
        <v>44</v>
      </c>
      <c r="I13" s="91" t="s">
        <v>74</v>
      </c>
    </row>
    <row r="14" spans="1:10" ht="15" customHeight="1" x14ac:dyDescent="0.55000000000000004">
      <c r="C14" s="180"/>
      <c r="D14" s="183"/>
      <c r="E14" s="20"/>
      <c r="F14" s="89">
        <v>3000</v>
      </c>
      <c r="G14" s="90" t="s">
        <v>44</v>
      </c>
      <c r="H14" s="90" t="s">
        <v>44</v>
      </c>
      <c r="I14" s="91" t="s">
        <v>75</v>
      </c>
    </row>
    <row r="15" spans="1:10" ht="15" customHeight="1" x14ac:dyDescent="0.55000000000000004">
      <c r="C15" s="180"/>
      <c r="D15" s="183"/>
      <c r="E15" s="20"/>
      <c r="F15" s="89">
        <v>2000</v>
      </c>
      <c r="G15" s="90" t="s">
        <v>44</v>
      </c>
      <c r="H15" s="90" t="s">
        <v>44</v>
      </c>
      <c r="I15" s="91" t="s">
        <v>76</v>
      </c>
    </row>
    <row r="16" spans="1:10" ht="15" customHeight="1" x14ac:dyDescent="0.55000000000000004">
      <c r="C16" s="180"/>
      <c r="D16" s="183"/>
      <c r="E16" s="20"/>
      <c r="F16" s="19"/>
      <c r="G16" s="22"/>
      <c r="H16" s="23"/>
      <c r="I16" s="28"/>
    </row>
    <row r="17" spans="3:9" ht="15" customHeight="1" x14ac:dyDescent="0.55000000000000004">
      <c r="C17" s="180"/>
      <c r="D17" s="183"/>
      <c r="E17" s="20"/>
      <c r="F17" s="23"/>
      <c r="G17" s="24"/>
      <c r="H17" s="19"/>
      <c r="I17" s="44"/>
    </row>
    <row r="18" spans="3:9" ht="15" customHeight="1" x14ac:dyDescent="0.55000000000000004">
      <c r="C18" s="180"/>
      <c r="D18" s="183"/>
      <c r="E18" s="20"/>
      <c r="F18" s="23"/>
      <c r="G18" s="24"/>
      <c r="H18" s="19"/>
      <c r="I18" s="28"/>
    </row>
    <row r="19" spans="3:9" ht="15" customHeight="1" x14ac:dyDescent="0.55000000000000004">
      <c r="C19" s="180"/>
      <c r="D19" s="183"/>
      <c r="E19" s="20"/>
      <c r="F19" s="23"/>
      <c r="G19" s="24"/>
      <c r="H19" s="19"/>
      <c r="I19" s="28"/>
    </row>
    <row r="20" spans="3:9" ht="15" customHeight="1" x14ac:dyDescent="0.55000000000000004">
      <c r="C20" s="180"/>
      <c r="D20" s="183"/>
      <c r="E20" s="20"/>
      <c r="F20" s="23"/>
      <c r="G20" s="25"/>
      <c r="H20" s="19"/>
      <c r="I20" s="28"/>
    </row>
    <row r="21" spans="3:9" ht="15" customHeight="1" x14ac:dyDescent="0.55000000000000004">
      <c r="C21" s="180"/>
      <c r="D21" s="183"/>
      <c r="E21" s="20"/>
      <c r="F21" s="19"/>
      <c r="G21" s="22"/>
      <c r="H21" s="19"/>
      <c r="I21" s="28"/>
    </row>
    <row r="22" spans="3:9" ht="15" customHeight="1" thickBot="1" x14ac:dyDescent="0.6">
      <c r="C22" s="180"/>
      <c r="D22" s="184"/>
      <c r="E22" s="29"/>
      <c r="F22" s="26"/>
      <c r="G22" s="30"/>
      <c r="H22" s="26"/>
      <c r="I22" s="31"/>
    </row>
    <row r="23" spans="3:9" ht="15" customHeight="1" thickBot="1" x14ac:dyDescent="0.6">
      <c r="C23" s="181"/>
      <c r="D23" s="33" t="s">
        <v>45</v>
      </c>
      <c r="E23" s="54">
        <v>30342500</v>
      </c>
      <c r="F23" s="34"/>
      <c r="G23" s="35"/>
      <c r="H23" s="34"/>
      <c r="I23" s="36"/>
    </row>
    <row r="24" spans="3:9" ht="15" customHeight="1" x14ac:dyDescent="0.55000000000000004">
      <c r="C24" s="180"/>
      <c r="D24" s="185" t="s">
        <v>46</v>
      </c>
      <c r="E24" s="32"/>
      <c r="F24" s="98" t="s">
        <v>47</v>
      </c>
      <c r="G24" s="98" t="s">
        <v>47</v>
      </c>
      <c r="H24" s="98" t="s">
        <v>47</v>
      </c>
      <c r="I24" s="53"/>
    </row>
    <row r="25" spans="3:9" ht="15" customHeight="1" x14ac:dyDescent="0.55000000000000004">
      <c r="C25" s="180"/>
      <c r="D25" s="183"/>
      <c r="E25" s="20"/>
      <c r="F25" s="19"/>
      <c r="G25" s="22"/>
      <c r="H25" s="23"/>
      <c r="I25" s="95"/>
    </row>
    <row r="26" spans="3:9" ht="15" customHeight="1" x14ac:dyDescent="0.55000000000000004">
      <c r="C26" s="180"/>
      <c r="D26" s="183"/>
      <c r="E26" s="20"/>
      <c r="F26" s="19"/>
      <c r="G26" s="22"/>
      <c r="H26" s="23"/>
      <c r="I26" s="28"/>
    </row>
    <row r="27" spans="3:9" ht="15" customHeight="1" x14ac:dyDescent="0.55000000000000004">
      <c r="C27" s="180"/>
      <c r="D27" s="183"/>
      <c r="E27" s="20"/>
      <c r="F27" s="19"/>
      <c r="G27" s="22"/>
      <c r="H27" s="23"/>
      <c r="I27" s="28"/>
    </row>
    <row r="28" spans="3:9" ht="15" customHeight="1" x14ac:dyDescent="0.55000000000000004">
      <c r="C28" s="180"/>
      <c r="D28" s="183"/>
      <c r="E28" s="20"/>
      <c r="F28" s="23"/>
      <c r="G28" s="24"/>
      <c r="H28" s="19"/>
      <c r="I28" s="28"/>
    </row>
    <row r="29" spans="3:9" ht="15" customHeight="1" x14ac:dyDescent="0.55000000000000004">
      <c r="C29" s="180"/>
      <c r="D29" s="183"/>
      <c r="E29" s="20"/>
      <c r="F29" s="23"/>
      <c r="G29" s="24"/>
      <c r="H29" s="19"/>
      <c r="I29" s="28"/>
    </row>
    <row r="30" spans="3:9" ht="15" customHeight="1" x14ac:dyDescent="0.55000000000000004">
      <c r="C30" s="180"/>
      <c r="D30" s="183"/>
      <c r="E30" s="20"/>
      <c r="F30" s="23"/>
      <c r="G30" s="24"/>
      <c r="H30" s="19"/>
      <c r="I30" s="28"/>
    </row>
    <row r="31" spans="3:9" ht="15" customHeight="1" x14ac:dyDescent="0.55000000000000004">
      <c r="C31" s="180"/>
      <c r="D31" s="183"/>
      <c r="E31" s="20"/>
      <c r="F31" s="23"/>
      <c r="G31" s="25"/>
      <c r="H31" s="19"/>
      <c r="I31" s="28"/>
    </row>
    <row r="32" spans="3:9" ht="15" customHeight="1" x14ac:dyDescent="0.55000000000000004">
      <c r="C32" s="180"/>
      <c r="D32" s="183"/>
      <c r="E32" s="20"/>
      <c r="F32" s="19"/>
      <c r="G32" s="22"/>
      <c r="H32" s="19"/>
      <c r="I32" s="28"/>
    </row>
    <row r="33" spans="3:9" ht="15" customHeight="1" thickBot="1" x14ac:dyDescent="0.6">
      <c r="C33" s="180"/>
      <c r="D33" s="184"/>
      <c r="E33" s="29"/>
      <c r="F33" s="26"/>
      <c r="G33" s="30"/>
      <c r="H33" s="26"/>
      <c r="I33" s="31"/>
    </row>
    <row r="34" spans="3:9" ht="15" customHeight="1" thickBot="1" x14ac:dyDescent="0.6">
      <c r="C34" s="181"/>
      <c r="D34" s="33" t="s">
        <v>45</v>
      </c>
      <c r="E34" s="54">
        <v>0</v>
      </c>
      <c r="F34" s="34"/>
      <c r="G34" s="35"/>
      <c r="H34" s="34"/>
      <c r="I34" s="36"/>
    </row>
    <row r="35" spans="3:9" ht="15" customHeight="1" x14ac:dyDescent="0.55000000000000004">
      <c r="C35" s="180"/>
      <c r="D35" s="186" t="s">
        <v>16</v>
      </c>
      <c r="E35" s="32"/>
      <c r="F35" s="89">
        <v>5000</v>
      </c>
      <c r="G35" s="90" t="s">
        <v>44</v>
      </c>
      <c r="H35" s="90" t="s">
        <v>44</v>
      </c>
      <c r="I35" s="91" t="s">
        <v>74</v>
      </c>
    </row>
    <row r="36" spans="3:9" ht="15" customHeight="1" x14ac:dyDescent="0.55000000000000004">
      <c r="C36" s="180"/>
      <c r="D36" s="183"/>
      <c r="E36" s="20"/>
      <c r="F36" s="89">
        <v>3000</v>
      </c>
      <c r="G36" s="90" t="s">
        <v>44</v>
      </c>
      <c r="H36" s="90" t="s">
        <v>44</v>
      </c>
      <c r="I36" s="91" t="s">
        <v>75</v>
      </c>
    </row>
    <row r="37" spans="3:9" ht="15" customHeight="1" x14ac:dyDescent="0.55000000000000004">
      <c r="C37" s="180"/>
      <c r="D37" s="183"/>
      <c r="E37" s="20"/>
      <c r="F37" s="89">
        <v>2000</v>
      </c>
      <c r="G37" s="90" t="s">
        <v>44</v>
      </c>
      <c r="H37" s="90" t="s">
        <v>44</v>
      </c>
      <c r="I37" s="91" t="s">
        <v>76</v>
      </c>
    </row>
    <row r="38" spans="3:9" ht="15" customHeight="1" x14ac:dyDescent="0.55000000000000004">
      <c r="C38" s="180"/>
      <c r="D38" s="183"/>
      <c r="E38" s="20"/>
      <c r="F38" s="19"/>
      <c r="G38" s="22"/>
      <c r="H38" s="23"/>
      <c r="I38" s="28"/>
    </row>
    <row r="39" spans="3:9" ht="15" customHeight="1" x14ac:dyDescent="0.55000000000000004">
      <c r="C39" s="180"/>
      <c r="D39" s="183"/>
      <c r="E39" s="20"/>
      <c r="F39" s="19"/>
      <c r="G39" s="24"/>
      <c r="H39" s="19"/>
      <c r="I39" s="28"/>
    </row>
    <row r="40" spans="3:9" ht="15" customHeight="1" x14ac:dyDescent="0.55000000000000004">
      <c r="C40" s="180"/>
      <c r="D40" s="183"/>
      <c r="E40" s="20"/>
      <c r="F40" s="19"/>
      <c r="G40" s="24"/>
      <c r="H40" s="19"/>
      <c r="I40" s="28"/>
    </row>
    <row r="41" spans="3:9" ht="15" customHeight="1" x14ac:dyDescent="0.55000000000000004">
      <c r="C41" s="180"/>
      <c r="D41" s="183"/>
      <c r="E41" s="20"/>
      <c r="F41" s="19"/>
      <c r="G41" s="24"/>
      <c r="H41" s="19"/>
      <c r="I41" s="28"/>
    </row>
    <row r="42" spans="3:9" ht="15" customHeight="1" x14ac:dyDescent="0.55000000000000004">
      <c r="C42" s="180"/>
      <c r="D42" s="183"/>
      <c r="E42" s="20"/>
      <c r="F42" s="19"/>
      <c r="G42" s="22"/>
      <c r="H42" s="19"/>
      <c r="I42" s="28"/>
    </row>
    <row r="43" spans="3:9" ht="15" customHeight="1" x14ac:dyDescent="0.55000000000000004">
      <c r="C43" s="180"/>
      <c r="D43" s="183"/>
      <c r="E43" s="20"/>
      <c r="F43" s="19"/>
      <c r="G43" s="22"/>
      <c r="H43" s="19"/>
      <c r="I43" s="28"/>
    </row>
    <row r="44" spans="3:9" ht="15" customHeight="1" thickBot="1" x14ac:dyDescent="0.6">
      <c r="C44" s="180"/>
      <c r="D44" s="184"/>
      <c r="E44" s="29"/>
      <c r="F44" s="26"/>
      <c r="G44" s="30"/>
      <c r="H44" s="26"/>
      <c r="I44" s="31"/>
    </row>
    <row r="45" spans="3:9" ht="15" customHeight="1" thickBot="1" x14ac:dyDescent="0.6">
      <c r="C45" s="181"/>
      <c r="D45" s="33" t="s">
        <v>45</v>
      </c>
      <c r="E45" s="54">
        <v>31989500</v>
      </c>
      <c r="F45" s="34"/>
      <c r="G45" s="35"/>
      <c r="H45" s="34"/>
      <c r="I45" s="36"/>
    </row>
    <row r="46" spans="3:9" ht="15" customHeight="1" x14ac:dyDescent="0.55000000000000004">
      <c r="C46" s="180"/>
      <c r="D46" s="186" t="s">
        <v>48</v>
      </c>
      <c r="E46" s="32"/>
      <c r="F46" s="98" t="s">
        <v>44</v>
      </c>
      <c r="G46" s="51" t="s">
        <v>44</v>
      </c>
      <c r="H46" s="52" t="s">
        <v>44</v>
      </c>
      <c r="I46" s="53" t="s">
        <v>44</v>
      </c>
    </row>
    <row r="47" spans="3:9" ht="15" customHeight="1" x14ac:dyDescent="0.55000000000000004">
      <c r="C47" s="180"/>
      <c r="D47" s="183"/>
      <c r="E47" s="20"/>
      <c r="F47" s="19"/>
      <c r="G47" s="22"/>
      <c r="H47" s="23"/>
      <c r="I47" s="28"/>
    </row>
    <row r="48" spans="3:9" ht="15" customHeight="1" x14ac:dyDescent="0.55000000000000004">
      <c r="C48" s="180"/>
      <c r="D48" s="183"/>
      <c r="E48" s="20"/>
      <c r="F48" s="19"/>
      <c r="G48" s="22"/>
      <c r="H48" s="23"/>
      <c r="I48" s="28"/>
    </row>
    <row r="49" spans="3:9" ht="15" customHeight="1" x14ac:dyDescent="0.55000000000000004">
      <c r="C49" s="180"/>
      <c r="D49" s="183"/>
      <c r="E49" s="20"/>
      <c r="F49" s="19"/>
      <c r="G49" s="22"/>
      <c r="H49" s="23"/>
      <c r="I49" s="28"/>
    </row>
    <row r="50" spans="3:9" ht="15" customHeight="1" x14ac:dyDescent="0.55000000000000004">
      <c r="C50" s="180"/>
      <c r="D50" s="183"/>
      <c r="E50" s="20"/>
      <c r="F50" s="19"/>
      <c r="G50" s="24"/>
      <c r="H50" s="19"/>
      <c r="I50" s="28"/>
    </row>
    <row r="51" spans="3:9" ht="15" customHeight="1" x14ac:dyDescent="0.55000000000000004">
      <c r="C51" s="180"/>
      <c r="D51" s="183"/>
      <c r="E51" s="20"/>
      <c r="F51" s="19"/>
      <c r="G51" s="24"/>
      <c r="H51" s="19"/>
      <c r="I51" s="28"/>
    </row>
    <row r="52" spans="3:9" ht="15" customHeight="1" x14ac:dyDescent="0.55000000000000004">
      <c r="C52" s="180"/>
      <c r="D52" s="183"/>
      <c r="E52" s="20"/>
      <c r="F52" s="19"/>
      <c r="G52" s="24"/>
      <c r="H52" s="19"/>
      <c r="I52" s="28"/>
    </row>
    <row r="53" spans="3:9" ht="15" customHeight="1" x14ac:dyDescent="0.55000000000000004">
      <c r="C53" s="180"/>
      <c r="D53" s="183"/>
      <c r="E53" s="20"/>
      <c r="F53" s="19"/>
      <c r="G53" s="22"/>
      <c r="H53" s="19"/>
      <c r="I53" s="28"/>
    </row>
    <row r="54" spans="3:9" ht="15" customHeight="1" x14ac:dyDescent="0.55000000000000004">
      <c r="C54" s="180"/>
      <c r="D54" s="183"/>
      <c r="E54" s="20"/>
      <c r="F54" s="19"/>
      <c r="G54" s="22"/>
      <c r="H54" s="19"/>
      <c r="I54" s="28"/>
    </row>
    <row r="55" spans="3:9" ht="15" customHeight="1" thickBot="1" x14ac:dyDescent="0.6">
      <c r="C55" s="180"/>
      <c r="D55" s="184"/>
      <c r="E55" s="29"/>
      <c r="F55" s="26"/>
      <c r="G55" s="30"/>
      <c r="H55" s="26"/>
      <c r="I55" s="31"/>
    </row>
    <row r="56" spans="3:9" ht="15" customHeight="1" thickBot="1" x14ac:dyDescent="0.6">
      <c r="C56" s="181"/>
      <c r="D56" s="33" t="s">
        <v>45</v>
      </c>
      <c r="E56" s="54">
        <v>0</v>
      </c>
      <c r="F56" s="34"/>
      <c r="G56" s="35"/>
      <c r="H56" s="34"/>
      <c r="I56" s="36"/>
    </row>
    <row r="57" spans="3:9" ht="15" customHeight="1" x14ac:dyDescent="0.55000000000000004">
      <c r="C57" s="187" t="s">
        <v>49</v>
      </c>
      <c r="D57" s="186" t="s">
        <v>18</v>
      </c>
      <c r="E57" s="32"/>
      <c r="F57" s="98" t="s">
        <v>44</v>
      </c>
      <c r="G57" s="51" t="s">
        <v>44</v>
      </c>
      <c r="H57" s="52" t="s">
        <v>44</v>
      </c>
      <c r="I57" s="53" t="s">
        <v>44</v>
      </c>
    </row>
    <row r="58" spans="3:9" ht="15" customHeight="1" x14ac:dyDescent="0.55000000000000004">
      <c r="C58" s="187"/>
      <c r="D58" s="183"/>
      <c r="E58" s="20"/>
      <c r="F58" s="19"/>
      <c r="G58" s="22"/>
      <c r="H58" s="23"/>
      <c r="I58" s="28"/>
    </row>
    <row r="59" spans="3:9" ht="15" customHeight="1" x14ac:dyDescent="0.55000000000000004">
      <c r="C59" s="187"/>
      <c r="D59" s="183"/>
      <c r="E59" s="20"/>
      <c r="F59" s="19"/>
      <c r="G59" s="22"/>
      <c r="H59" s="23"/>
      <c r="I59" s="28"/>
    </row>
    <row r="60" spans="3:9" ht="15" customHeight="1" x14ac:dyDescent="0.55000000000000004">
      <c r="C60" s="187"/>
      <c r="D60" s="183"/>
      <c r="E60" s="20"/>
      <c r="F60" s="19"/>
      <c r="G60" s="24"/>
      <c r="H60" s="19"/>
      <c r="I60" s="28"/>
    </row>
    <row r="61" spans="3:9" ht="15" customHeight="1" x14ac:dyDescent="0.55000000000000004">
      <c r="C61" s="187"/>
      <c r="D61" s="183"/>
      <c r="E61" s="20"/>
      <c r="F61" s="19"/>
      <c r="G61" s="22"/>
      <c r="H61" s="19"/>
      <c r="I61" s="28"/>
    </row>
    <row r="62" spans="3:9" ht="15" customHeight="1" x14ac:dyDescent="0.55000000000000004">
      <c r="C62" s="187"/>
      <c r="D62" s="183"/>
      <c r="E62" s="20"/>
      <c r="F62" s="19"/>
      <c r="G62" s="22"/>
      <c r="H62" s="19"/>
      <c r="I62" s="28"/>
    </row>
    <row r="63" spans="3:9" ht="15" customHeight="1" x14ac:dyDescent="0.55000000000000004">
      <c r="C63" s="187"/>
      <c r="D63" s="183"/>
      <c r="E63" s="20"/>
      <c r="F63" s="19"/>
      <c r="G63" s="22"/>
      <c r="H63" s="19"/>
      <c r="I63" s="28"/>
    </row>
    <row r="64" spans="3:9" ht="15" customHeight="1" x14ac:dyDescent="0.55000000000000004">
      <c r="C64" s="187"/>
      <c r="D64" s="183"/>
      <c r="E64" s="20"/>
      <c r="F64" s="19"/>
      <c r="G64" s="22"/>
      <c r="H64" s="19"/>
      <c r="I64" s="28"/>
    </row>
    <row r="65" spans="2:9" ht="15" customHeight="1" x14ac:dyDescent="0.55000000000000004">
      <c r="C65" s="187"/>
      <c r="D65" s="183"/>
      <c r="E65" s="20"/>
      <c r="F65" s="19"/>
      <c r="G65" s="22"/>
      <c r="H65" s="19"/>
      <c r="I65" s="28"/>
    </row>
    <row r="66" spans="2:9" ht="15" customHeight="1" thickBot="1" x14ac:dyDescent="0.6">
      <c r="C66" s="187"/>
      <c r="D66" s="184"/>
      <c r="E66" s="29"/>
      <c r="F66" s="26"/>
      <c r="G66" s="30"/>
      <c r="H66" s="26"/>
      <c r="I66" s="31"/>
    </row>
    <row r="67" spans="2:9" ht="15" customHeight="1" thickBot="1" x14ac:dyDescent="0.6">
      <c r="C67" s="188"/>
      <c r="D67" s="33" t="s">
        <v>45</v>
      </c>
      <c r="E67" s="54">
        <v>0</v>
      </c>
      <c r="F67" s="34"/>
      <c r="G67" s="35"/>
      <c r="H67" s="41"/>
      <c r="I67" s="36"/>
    </row>
    <row r="68" spans="2:9" ht="15" customHeight="1" thickBot="1" x14ac:dyDescent="0.6">
      <c r="C68" s="189" t="s">
        <v>50</v>
      </c>
      <c r="D68" s="190"/>
      <c r="E68" s="57">
        <f>E23+E34+E45+E56+E67</f>
        <v>62332000</v>
      </c>
      <c r="F68" s="37"/>
      <c r="G68" s="38"/>
      <c r="H68" s="39"/>
      <c r="I68" s="40"/>
    </row>
    <row r="69" spans="2:9" ht="15" customHeight="1" x14ac:dyDescent="0.55000000000000004">
      <c r="C69" s="191" t="s">
        <v>52</v>
      </c>
      <c r="D69" s="192"/>
      <c r="E69" s="61">
        <v>12976</v>
      </c>
      <c r="F69" s="193"/>
      <c r="G69" s="193"/>
      <c r="H69" s="193"/>
      <c r="I69" s="193"/>
    </row>
    <row r="70" spans="2:9" ht="15" customHeight="1" thickBot="1" x14ac:dyDescent="0.6">
      <c r="C70" s="170" t="s">
        <v>53</v>
      </c>
      <c r="D70" s="171"/>
      <c r="E70" s="85">
        <v>0</v>
      </c>
      <c r="F70" s="86"/>
      <c r="G70" s="86"/>
      <c r="H70" s="86"/>
      <c r="I70" s="86"/>
    </row>
    <row r="71" spans="2:9" ht="15" customHeight="1" x14ac:dyDescent="0.55000000000000004">
      <c r="C71" s="194" t="s">
        <v>20</v>
      </c>
      <c r="D71" s="195"/>
      <c r="E71" s="83">
        <f>(E6+E8)/E69</f>
        <v>15388.38532675709</v>
      </c>
      <c r="F71" s="86"/>
      <c r="G71" s="86"/>
      <c r="H71" s="86"/>
      <c r="I71" s="86"/>
    </row>
    <row r="72" spans="2:9" ht="15" customHeight="1" thickBot="1" x14ac:dyDescent="0.6">
      <c r="C72" s="170" t="s">
        <v>21</v>
      </c>
      <c r="D72" s="171"/>
      <c r="E72" s="84">
        <v>0</v>
      </c>
      <c r="F72" s="163"/>
      <c r="G72" s="163"/>
      <c r="H72" s="163"/>
      <c r="I72" s="163"/>
    </row>
    <row r="73" spans="2:9" ht="15" customHeight="1" x14ac:dyDescent="0.55000000000000004">
      <c r="C73" s="9" t="s">
        <v>54</v>
      </c>
      <c r="D73" s="9"/>
      <c r="E73" s="9"/>
      <c r="F73" s="9"/>
      <c r="G73" s="9"/>
      <c r="H73" s="9"/>
      <c r="I73" s="9"/>
    </row>
    <row r="74" spans="2:9" ht="15" customHeight="1" x14ac:dyDescent="0.55000000000000004">
      <c r="C74" s="9" t="s">
        <v>58</v>
      </c>
      <c r="D74" s="9"/>
      <c r="E74" s="9"/>
      <c r="F74" s="9"/>
      <c r="G74" s="9"/>
      <c r="H74" s="9"/>
      <c r="I74" s="9"/>
    </row>
    <row r="75" spans="2:9" ht="15" customHeight="1" x14ac:dyDescent="0.55000000000000004"/>
    <row r="76" spans="2:9" ht="15" customHeight="1" x14ac:dyDescent="0.55000000000000004">
      <c r="B76" s="1" t="s">
        <v>22</v>
      </c>
      <c r="C76" s="113" t="s">
        <v>23</v>
      </c>
      <c r="D76" s="113"/>
      <c r="E76" s="113"/>
      <c r="F76" s="113"/>
      <c r="G76" s="113"/>
    </row>
    <row r="77" spans="2:9" ht="12.5" thickBot="1" x14ac:dyDescent="0.6">
      <c r="C77" s="82"/>
      <c r="D77" s="82"/>
      <c r="E77" s="196" t="s">
        <v>24</v>
      </c>
      <c r="F77" s="196"/>
      <c r="G77" s="196"/>
      <c r="H77" s="196" t="s">
        <v>25</v>
      </c>
      <c r="I77" s="196"/>
    </row>
    <row r="78" spans="2:9" ht="15" customHeight="1" x14ac:dyDescent="0.55000000000000004">
      <c r="C78" s="149" t="s">
        <v>26</v>
      </c>
      <c r="D78" s="150"/>
      <c r="E78" s="197"/>
      <c r="F78" s="198"/>
      <c r="G78" s="199"/>
      <c r="H78" s="197"/>
      <c r="I78" s="200"/>
    </row>
    <row r="79" spans="2:9" ht="15" customHeight="1" thickBot="1" x14ac:dyDescent="0.6">
      <c r="C79" s="201" t="s">
        <v>27</v>
      </c>
      <c r="D79" s="202"/>
      <c r="E79" s="203"/>
      <c r="F79" s="204"/>
      <c r="G79" s="205"/>
      <c r="H79" s="204"/>
      <c r="I79" s="206"/>
    </row>
    <row r="80" spans="2:9" ht="15" customHeight="1" thickBot="1" x14ac:dyDescent="0.6">
      <c r="C80" s="210" t="s">
        <v>56</v>
      </c>
      <c r="D80" s="211"/>
      <c r="E80" s="153">
        <v>25</v>
      </c>
      <c r="F80" s="154"/>
      <c r="G80" s="154"/>
      <c r="H80" s="154"/>
      <c r="I80" s="155"/>
    </row>
    <row r="81" spans="2:9" ht="15" customHeight="1" x14ac:dyDescent="0.55000000000000004">
      <c r="C81" s="9" t="s">
        <v>79</v>
      </c>
      <c r="D81" s="9"/>
      <c r="E81" s="16"/>
      <c r="F81" s="16"/>
      <c r="G81" s="16"/>
      <c r="H81" s="16"/>
      <c r="I81" s="16"/>
    </row>
    <row r="82" spans="2:9" ht="15" customHeight="1" x14ac:dyDescent="0.55000000000000004"/>
    <row r="83" spans="2:9" ht="15" customHeight="1" thickBot="1" x14ac:dyDescent="0.6">
      <c r="B83" s="1" t="s">
        <v>28</v>
      </c>
      <c r="C83" s="113" t="s">
        <v>29</v>
      </c>
      <c r="D83" s="113"/>
      <c r="E83" s="113"/>
      <c r="F83" s="113"/>
      <c r="G83" s="113"/>
    </row>
    <row r="84" spans="2:9" ht="15" customHeight="1" x14ac:dyDescent="0.55000000000000004">
      <c r="C84" s="108" t="s">
        <v>30</v>
      </c>
      <c r="D84" s="80" t="s">
        <v>31</v>
      </c>
      <c r="E84" s="145">
        <f>(E6+E7)/E10</f>
        <v>0.52021454480638007</v>
      </c>
      <c r="F84" s="145"/>
      <c r="G84" s="145"/>
      <c r="H84" s="145"/>
      <c r="I84" s="146"/>
    </row>
    <row r="85" spans="2:9" ht="15" customHeight="1" thickBot="1" x14ac:dyDescent="0.6">
      <c r="C85" s="109"/>
      <c r="D85" s="81" t="s">
        <v>32</v>
      </c>
      <c r="E85" s="147">
        <f>(E8+E9)/E10</f>
        <v>0.47978545519361987</v>
      </c>
      <c r="F85" s="212"/>
      <c r="G85" s="212"/>
      <c r="H85" s="212"/>
      <c r="I85" s="213"/>
    </row>
    <row r="86" spans="2:9" ht="15" customHeight="1" x14ac:dyDescent="0.55000000000000004"/>
    <row r="87" spans="2:9" ht="15" customHeight="1" thickBot="1" x14ac:dyDescent="0.6">
      <c r="B87" s="1" t="s">
        <v>33</v>
      </c>
      <c r="C87" s="113" t="s">
        <v>34</v>
      </c>
      <c r="D87" s="113"/>
      <c r="E87" s="113"/>
      <c r="F87" s="113"/>
      <c r="G87" s="113"/>
      <c r="H87" s="113"/>
      <c r="I87" s="113"/>
    </row>
    <row r="88" spans="2:9" ht="70" customHeight="1" thickBot="1" x14ac:dyDescent="0.6">
      <c r="C88" s="3" t="s">
        <v>35</v>
      </c>
      <c r="D88" s="207"/>
      <c r="E88" s="208"/>
      <c r="F88" s="208"/>
      <c r="G88" s="208"/>
      <c r="H88" s="208"/>
      <c r="I88" s="209"/>
    </row>
  </sheetData>
  <mergeCells count="44">
    <mergeCell ref="C87:I87"/>
    <mergeCell ref="D88:I88"/>
    <mergeCell ref="C80:D80"/>
    <mergeCell ref="E80:I80"/>
    <mergeCell ref="C83:G83"/>
    <mergeCell ref="C84:C85"/>
    <mergeCell ref="E84:I84"/>
    <mergeCell ref="E85:I85"/>
    <mergeCell ref="C78:D78"/>
    <mergeCell ref="E78:G78"/>
    <mergeCell ref="H78:I78"/>
    <mergeCell ref="C79:D79"/>
    <mergeCell ref="E79:G79"/>
    <mergeCell ref="H79:I79"/>
    <mergeCell ref="C71:D71"/>
    <mergeCell ref="C72:D72"/>
    <mergeCell ref="F72:I72"/>
    <mergeCell ref="C76:G76"/>
    <mergeCell ref="E77:G77"/>
    <mergeCell ref="H77:I77"/>
    <mergeCell ref="C70:D70"/>
    <mergeCell ref="C10:D10"/>
    <mergeCell ref="C11:E12"/>
    <mergeCell ref="F11:I11"/>
    <mergeCell ref="C13:C56"/>
    <mergeCell ref="D13:D22"/>
    <mergeCell ref="D24:D33"/>
    <mergeCell ref="D35:D44"/>
    <mergeCell ref="D46:D55"/>
    <mergeCell ref="C57:C67"/>
    <mergeCell ref="D57:D66"/>
    <mergeCell ref="C68:D68"/>
    <mergeCell ref="C69:D69"/>
    <mergeCell ref="F69:I69"/>
    <mergeCell ref="A1:J1"/>
    <mergeCell ref="C2:G2"/>
    <mergeCell ref="C3:D3"/>
    <mergeCell ref="E3:I3"/>
    <mergeCell ref="C5:G5"/>
    <mergeCell ref="C6:C9"/>
    <mergeCell ref="F6:I6"/>
    <mergeCell ref="F7:I7"/>
    <mergeCell ref="F8:I8"/>
    <mergeCell ref="F9:I9"/>
  </mergeCells>
  <phoneticPr fontId="1"/>
  <pageMargins left="0.51181102362204722" right="0.11811023622047245" top="0.55118110236220474" bottom="0.19685039370078741" header="0.31496062992125984" footer="0.11811023622047245"/>
  <pageSetup paperSize="9" scale="55" orientation="portrait" r:id="rId1"/>
  <headerFooter scaleWithDoc="0" alignWithMargins="0">
    <oddHeader>&amp;R&amp;A</oddHeader>
  </headerFooter>
  <rowBreaks count="1" manualBreakCount="1">
    <brk id="56" max="8"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J88"/>
  <sheetViews>
    <sheetView tabSelected="1" view="pageBreakPreview" zoomScaleNormal="100" zoomScaleSheetLayoutView="100" workbookViewId="0">
      <selection activeCell="E46" sqref="E46"/>
    </sheetView>
  </sheetViews>
  <sheetFormatPr defaultColWidth="9" defaultRowHeight="12" x14ac:dyDescent="0.55000000000000004"/>
  <cols>
    <col min="1" max="1" width="0.75" style="1" customWidth="1"/>
    <col min="2" max="2" width="3.08203125" style="1" bestFit="1" customWidth="1"/>
    <col min="3" max="3" width="10.58203125" style="1" customWidth="1"/>
    <col min="4" max="4" width="24.58203125" style="1" customWidth="1"/>
    <col min="5" max="6" width="10.58203125" style="1" customWidth="1"/>
    <col min="7" max="8" width="6.58203125" style="1" customWidth="1"/>
    <col min="9" max="9" width="26.5" style="1" bestFit="1" customWidth="1"/>
    <col min="10" max="10" width="0.83203125" style="1" customWidth="1"/>
    <col min="11" max="11" width="9" style="1" customWidth="1"/>
    <col min="12" max="16384" width="9" style="1"/>
  </cols>
  <sheetData>
    <row r="1" spans="1:10" ht="18.75" customHeight="1" x14ac:dyDescent="0.55000000000000004">
      <c r="A1" s="134" t="s">
        <v>36</v>
      </c>
      <c r="B1" s="134"/>
      <c r="C1" s="134"/>
      <c r="D1" s="134"/>
      <c r="E1" s="134"/>
      <c r="F1" s="134"/>
      <c r="G1" s="134"/>
      <c r="H1" s="134"/>
      <c r="I1" s="134"/>
      <c r="J1" s="134"/>
    </row>
    <row r="2" spans="1:10" ht="15" customHeight="1" thickBot="1" x14ac:dyDescent="0.6">
      <c r="B2" s="1" t="s">
        <v>3</v>
      </c>
      <c r="C2" s="113" t="s">
        <v>4</v>
      </c>
      <c r="D2" s="113"/>
      <c r="E2" s="113"/>
      <c r="F2" s="113"/>
      <c r="G2" s="113"/>
      <c r="H2" s="6"/>
    </row>
    <row r="3" spans="1:10" ht="19.5" customHeight="1" thickBot="1" x14ac:dyDescent="0.6">
      <c r="C3" s="165" t="s">
        <v>51</v>
      </c>
      <c r="D3" s="166"/>
      <c r="E3" s="167" t="s">
        <v>61</v>
      </c>
      <c r="F3" s="168"/>
      <c r="G3" s="168"/>
      <c r="H3" s="168"/>
      <c r="I3" s="169"/>
    </row>
    <row r="4" spans="1:10" ht="15" customHeight="1" x14ac:dyDescent="0.55000000000000004"/>
    <row r="5" spans="1:10" ht="15" customHeight="1" thickBot="1" x14ac:dyDescent="0.6">
      <c r="B5" s="1" t="s">
        <v>6</v>
      </c>
      <c r="C5" s="113" t="s">
        <v>7</v>
      </c>
      <c r="D5" s="113"/>
      <c r="E5" s="113"/>
      <c r="F5" s="113"/>
      <c r="G5" s="113"/>
    </row>
    <row r="6" spans="1:10" ht="15" customHeight="1" x14ac:dyDescent="0.55000000000000004">
      <c r="C6" s="160" t="s">
        <v>8</v>
      </c>
      <c r="D6" s="18" t="s">
        <v>9</v>
      </c>
      <c r="E6" s="60">
        <v>5608615</v>
      </c>
      <c r="F6" s="163"/>
      <c r="G6" s="163"/>
      <c r="H6" s="163"/>
      <c r="I6" s="163"/>
    </row>
    <row r="7" spans="1:10" ht="15" customHeight="1" x14ac:dyDescent="0.55000000000000004">
      <c r="C7" s="161"/>
      <c r="D7" s="17" t="s">
        <v>37</v>
      </c>
      <c r="E7" s="58">
        <v>29537067</v>
      </c>
      <c r="F7" s="163"/>
      <c r="G7" s="163"/>
      <c r="H7" s="163"/>
      <c r="I7" s="163"/>
    </row>
    <row r="8" spans="1:10" ht="15" customHeight="1" x14ac:dyDescent="0.55000000000000004">
      <c r="C8" s="161"/>
      <c r="D8" s="17" t="s">
        <v>11</v>
      </c>
      <c r="E8" s="58">
        <v>218896108</v>
      </c>
      <c r="F8" s="163"/>
      <c r="G8" s="163"/>
      <c r="H8" s="163"/>
      <c r="I8" s="163"/>
    </row>
    <row r="9" spans="1:10" ht="15" customHeight="1" x14ac:dyDescent="0.55000000000000004">
      <c r="C9" s="162"/>
      <c r="D9" s="43" t="s">
        <v>38</v>
      </c>
      <c r="E9" s="59">
        <v>0</v>
      </c>
      <c r="F9" s="163"/>
      <c r="G9" s="163"/>
      <c r="H9" s="163"/>
      <c r="I9" s="163"/>
    </row>
    <row r="10" spans="1:10" ht="15" customHeight="1" thickBot="1" x14ac:dyDescent="0.6">
      <c r="C10" s="172" t="s">
        <v>50</v>
      </c>
      <c r="D10" s="173"/>
      <c r="E10" s="45">
        <f>SUM(E6:E9)</f>
        <v>254041790</v>
      </c>
      <c r="F10" s="42"/>
      <c r="G10" s="42"/>
      <c r="H10" s="42"/>
      <c r="I10" s="42"/>
    </row>
    <row r="11" spans="1:10" ht="21" customHeight="1" x14ac:dyDescent="0.55000000000000004">
      <c r="C11" s="174" t="s">
        <v>13</v>
      </c>
      <c r="D11" s="175"/>
      <c r="E11" s="175"/>
      <c r="F11" s="178" t="s">
        <v>81</v>
      </c>
      <c r="G11" s="178"/>
      <c r="H11" s="178"/>
      <c r="I11" s="179"/>
    </row>
    <row r="12" spans="1:10" ht="22" customHeight="1" x14ac:dyDescent="0.55000000000000004">
      <c r="C12" s="176"/>
      <c r="D12" s="177"/>
      <c r="E12" s="177"/>
      <c r="F12" s="21" t="s">
        <v>39</v>
      </c>
      <c r="G12" s="21" t="s">
        <v>40</v>
      </c>
      <c r="H12" s="21" t="s">
        <v>41</v>
      </c>
      <c r="I12" s="27" t="s">
        <v>42</v>
      </c>
    </row>
    <row r="13" spans="1:10" ht="15" customHeight="1" x14ac:dyDescent="0.55000000000000004">
      <c r="C13" s="180" t="s">
        <v>43</v>
      </c>
      <c r="D13" s="182" t="s">
        <v>15</v>
      </c>
      <c r="E13" s="20"/>
      <c r="F13" s="46" t="s">
        <v>47</v>
      </c>
      <c r="G13" s="47">
        <v>50</v>
      </c>
      <c r="H13" s="48">
        <v>5000</v>
      </c>
      <c r="I13" s="49" t="s">
        <v>62</v>
      </c>
    </row>
    <row r="14" spans="1:10" ht="15" customHeight="1" x14ac:dyDescent="0.55000000000000004">
      <c r="C14" s="180"/>
      <c r="D14" s="183"/>
      <c r="E14" s="20"/>
      <c r="F14" s="46"/>
      <c r="G14" s="47"/>
      <c r="H14" s="48"/>
      <c r="I14" s="49"/>
    </row>
    <row r="15" spans="1:10" ht="15" customHeight="1" x14ac:dyDescent="0.55000000000000004">
      <c r="C15" s="180"/>
      <c r="D15" s="183"/>
      <c r="E15" s="20"/>
      <c r="F15" s="19"/>
      <c r="G15" s="22"/>
      <c r="H15" s="23"/>
      <c r="I15" s="28"/>
    </row>
    <row r="16" spans="1:10" ht="15" customHeight="1" x14ac:dyDescent="0.55000000000000004">
      <c r="C16" s="180"/>
      <c r="D16" s="183"/>
      <c r="E16" s="20"/>
      <c r="F16" s="19"/>
      <c r="G16" s="22"/>
      <c r="H16" s="23"/>
      <c r="I16" s="28"/>
    </row>
    <row r="17" spans="3:9" ht="15" customHeight="1" x14ac:dyDescent="0.55000000000000004">
      <c r="C17" s="180"/>
      <c r="D17" s="183"/>
      <c r="E17" s="20"/>
      <c r="F17" s="23"/>
      <c r="G17" s="24"/>
      <c r="H17" s="19"/>
      <c r="I17" s="44"/>
    </row>
    <row r="18" spans="3:9" ht="15" customHeight="1" x14ac:dyDescent="0.55000000000000004">
      <c r="C18" s="180"/>
      <c r="D18" s="183"/>
      <c r="E18" s="20"/>
      <c r="F18" s="23"/>
      <c r="G18" s="24"/>
      <c r="H18" s="19"/>
      <c r="I18" s="28"/>
    </row>
    <row r="19" spans="3:9" ht="15" customHeight="1" x14ac:dyDescent="0.55000000000000004">
      <c r="C19" s="180"/>
      <c r="D19" s="183"/>
      <c r="E19" s="20"/>
      <c r="F19" s="23"/>
      <c r="G19" s="24"/>
      <c r="H19" s="19"/>
      <c r="I19" s="28"/>
    </row>
    <row r="20" spans="3:9" ht="15" customHeight="1" x14ac:dyDescent="0.55000000000000004">
      <c r="C20" s="180"/>
      <c r="D20" s="183"/>
      <c r="E20" s="20"/>
      <c r="F20" s="23"/>
      <c r="G20" s="25"/>
      <c r="H20" s="19"/>
      <c r="I20" s="28"/>
    </row>
    <row r="21" spans="3:9" ht="15" customHeight="1" x14ac:dyDescent="0.55000000000000004">
      <c r="C21" s="180"/>
      <c r="D21" s="183"/>
      <c r="E21" s="20"/>
      <c r="F21" s="19"/>
      <c r="G21" s="22"/>
      <c r="H21" s="19"/>
      <c r="I21" s="28"/>
    </row>
    <row r="22" spans="3:9" ht="15" customHeight="1" thickBot="1" x14ac:dyDescent="0.6">
      <c r="C22" s="180"/>
      <c r="D22" s="184"/>
      <c r="E22" s="29"/>
      <c r="F22" s="26"/>
      <c r="G22" s="30"/>
      <c r="H22" s="26"/>
      <c r="I22" s="31"/>
    </row>
    <row r="23" spans="3:9" ht="15" customHeight="1" thickBot="1" x14ac:dyDescent="0.6">
      <c r="C23" s="181"/>
      <c r="D23" s="33" t="s">
        <v>45</v>
      </c>
      <c r="E23" s="54">
        <f>3739000</f>
        <v>3739000</v>
      </c>
      <c r="F23" s="34"/>
      <c r="G23" s="35"/>
      <c r="H23" s="34"/>
      <c r="I23" s="36"/>
    </row>
    <row r="24" spans="3:9" ht="15" customHeight="1" x14ac:dyDescent="0.55000000000000004">
      <c r="C24" s="180"/>
      <c r="D24" s="185" t="s">
        <v>46</v>
      </c>
      <c r="E24" s="32"/>
      <c r="F24" s="50" t="s">
        <v>47</v>
      </c>
      <c r="G24" s="51">
        <v>50</v>
      </c>
      <c r="H24" s="52">
        <v>5000</v>
      </c>
      <c r="I24" s="53" t="s">
        <v>60</v>
      </c>
    </row>
    <row r="25" spans="3:9" ht="15" customHeight="1" x14ac:dyDescent="0.55000000000000004">
      <c r="C25" s="180"/>
      <c r="D25" s="183"/>
      <c r="E25" s="20"/>
      <c r="F25" s="19"/>
      <c r="G25" s="22"/>
      <c r="H25" s="23"/>
      <c r="I25" s="28"/>
    </row>
    <row r="26" spans="3:9" ht="15" customHeight="1" x14ac:dyDescent="0.55000000000000004">
      <c r="C26" s="180"/>
      <c r="D26" s="183"/>
      <c r="E26" s="20"/>
      <c r="F26" s="19"/>
      <c r="G26" s="22"/>
      <c r="H26" s="23"/>
      <c r="I26" s="28"/>
    </row>
    <row r="27" spans="3:9" ht="15" customHeight="1" x14ac:dyDescent="0.55000000000000004">
      <c r="C27" s="180"/>
      <c r="D27" s="183"/>
      <c r="E27" s="20"/>
      <c r="F27" s="19"/>
      <c r="G27" s="22"/>
      <c r="H27" s="23"/>
      <c r="I27" s="28"/>
    </row>
    <row r="28" spans="3:9" ht="15" customHeight="1" x14ac:dyDescent="0.55000000000000004">
      <c r="C28" s="180"/>
      <c r="D28" s="183"/>
      <c r="E28" s="20"/>
      <c r="F28" s="23"/>
      <c r="G28" s="24"/>
      <c r="H28" s="19"/>
      <c r="I28" s="28"/>
    </row>
    <row r="29" spans="3:9" ht="15" customHeight="1" x14ac:dyDescent="0.55000000000000004">
      <c r="C29" s="180"/>
      <c r="D29" s="183"/>
      <c r="E29" s="20"/>
      <c r="F29" s="23"/>
      <c r="G29" s="24"/>
      <c r="H29" s="19"/>
      <c r="I29" s="28"/>
    </row>
    <row r="30" spans="3:9" ht="15" customHeight="1" x14ac:dyDescent="0.55000000000000004">
      <c r="C30" s="180"/>
      <c r="D30" s="183"/>
      <c r="E30" s="20"/>
      <c r="F30" s="23"/>
      <c r="G30" s="24"/>
      <c r="H30" s="19"/>
      <c r="I30" s="28"/>
    </row>
    <row r="31" spans="3:9" ht="15" customHeight="1" x14ac:dyDescent="0.55000000000000004">
      <c r="C31" s="180"/>
      <c r="D31" s="183"/>
      <c r="E31" s="20"/>
      <c r="F31" s="23"/>
      <c r="G31" s="25"/>
      <c r="H31" s="19"/>
      <c r="I31" s="28"/>
    </row>
    <row r="32" spans="3:9" ht="15" customHeight="1" x14ac:dyDescent="0.55000000000000004">
      <c r="C32" s="180"/>
      <c r="D32" s="183"/>
      <c r="E32" s="20"/>
      <c r="F32" s="19"/>
      <c r="G32" s="22"/>
      <c r="H32" s="19"/>
      <c r="I32" s="28"/>
    </row>
    <row r="33" spans="3:9" ht="15" customHeight="1" thickBot="1" x14ac:dyDescent="0.6">
      <c r="C33" s="180"/>
      <c r="D33" s="184"/>
      <c r="E33" s="29"/>
      <c r="F33" s="26"/>
      <c r="G33" s="30"/>
      <c r="H33" s="26"/>
      <c r="I33" s="31"/>
    </row>
    <row r="34" spans="3:9" ht="15" customHeight="1" thickBot="1" x14ac:dyDescent="0.6">
      <c r="C34" s="181"/>
      <c r="D34" s="33" t="s">
        <v>45</v>
      </c>
      <c r="E34" s="54">
        <v>24345123</v>
      </c>
      <c r="F34" s="34"/>
      <c r="G34" s="35"/>
      <c r="H34" s="34"/>
      <c r="I34" s="36"/>
    </row>
    <row r="35" spans="3:9" ht="15" customHeight="1" x14ac:dyDescent="0.55000000000000004">
      <c r="C35" s="180"/>
      <c r="D35" s="186" t="s">
        <v>16</v>
      </c>
      <c r="E35" s="32"/>
      <c r="F35" s="50" t="s">
        <v>47</v>
      </c>
      <c r="G35" s="51">
        <v>50</v>
      </c>
      <c r="H35" s="52">
        <v>5000</v>
      </c>
      <c r="I35" s="53" t="s">
        <v>62</v>
      </c>
    </row>
    <row r="36" spans="3:9" ht="15" customHeight="1" x14ac:dyDescent="0.55000000000000004">
      <c r="C36" s="180"/>
      <c r="D36" s="183"/>
      <c r="E36" s="20"/>
      <c r="F36" s="19"/>
      <c r="G36" s="22"/>
      <c r="H36" s="23"/>
      <c r="I36" s="28"/>
    </row>
    <row r="37" spans="3:9" ht="15" customHeight="1" x14ac:dyDescent="0.55000000000000004">
      <c r="C37" s="180"/>
      <c r="D37" s="183"/>
      <c r="E37" s="20"/>
      <c r="F37" s="19"/>
      <c r="G37" s="22"/>
      <c r="H37" s="23"/>
      <c r="I37" s="28"/>
    </row>
    <row r="38" spans="3:9" ht="15" customHeight="1" x14ac:dyDescent="0.55000000000000004">
      <c r="C38" s="180"/>
      <c r="D38" s="183"/>
      <c r="E38" s="20"/>
      <c r="F38" s="19"/>
      <c r="G38" s="22"/>
      <c r="H38" s="23"/>
      <c r="I38" s="28"/>
    </row>
    <row r="39" spans="3:9" ht="15" customHeight="1" x14ac:dyDescent="0.55000000000000004">
      <c r="C39" s="180"/>
      <c r="D39" s="183"/>
      <c r="E39" s="20"/>
      <c r="F39" s="19"/>
      <c r="G39" s="24"/>
      <c r="H39" s="19"/>
      <c r="I39" s="28"/>
    </row>
    <row r="40" spans="3:9" ht="15" customHeight="1" x14ac:dyDescent="0.55000000000000004">
      <c r="C40" s="180"/>
      <c r="D40" s="183"/>
      <c r="E40" s="20"/>
      <c r="F40" s="19"/>
      <c r="G40" s="24"/>
      <c r="H40" s="19"/>
      <c r="I40" s="28"/>
    </row>
    <row r="41" spans="3:9" ht="15" customHeight="1" x14ac:dyDescent="0.55000000000000004">
      <c r="C41" s="180"/>
      <c r="D41" s="183"/>
      <c r="E41" s="20"/>
      <c r="F41" s="19"/>
      <c r="G41" s="24"/>
      <c r="H41" s="19"/>
      <c r="I41" s="28"/>
    </row>
    <row r="42" spans="3:9" ht="15" customHeight="1" x14ac:dyDescent="0.55000000000000004">
      <c r="C42" s="180"/>
      <c r="D42" s="183"/>
      <c r="E42" s="20"/>
      <c r="F42" s="19"/>
      <c r="G42" s="22"/>
      <c r="H42" s="19"/>
      <c r="I42" s="28"/>
    </row>
    <row r="43" spans="3:9" ht="15" customHeight="1" x14ac:dyDescent="0.55000000000000004">
      <c r="C43" s="180"/>
      <c r="D43" s="183"/>
      <c r="E43" s="20"/>
      <c r="F43" s="19"/>
      <c r="G43" s="22"/>
      <c r="H43" s="19"/>
      <c r="I43" s="28"/>
    </row>
    <row r="44" spans="3:9" ht="15" customHeight="1" thickBot="1" x14ac:dyDescent="0.6">
      <c r="C44" s="180"/>
      <c r="D44" s="184"/>
      <c r="E44" s="29"/>
      <c r="F44" s="26"/>
      <c r="G44" s="30"/>
      <c r="H44" s="26"/>
      <c r="I44" s="31"/>
    </row>
    <row r="45" spans="3:9" ht="15" customHeight="1" thickBot="1" x14ac:dyDescent="0.6">
      <c r="C45" s="181"/>
      <c r="D45" s="33" t="s">
        <v>45</v>
      </c>
      <c r="E45" s="54">
        <f>90414000</f>
        <v>90414000</v>
      </c>
      <c r="F45" s="34"/>
      <c r="G45" s="35"/>
      <c r="H45" s="34"/>
      <c r="I45" s="36"/>
    </row>
    <row r="46" spans="3:9" ht="15" customHeight="1" x14ac:dyDescent="0.55000000000000004">
      <c r="C46" s="180"/>
      <c r="D46" s="186" t="s">
        <v>48</v>
      </c>
      <c r="E46" s="32"/>
      <c r="F46" s="50" t="s">
        <v>44</v>
      </c>
      <c r="G46" s="51" t="s">
        <v>44</v>
      </c>
      <c r="H46" s="52" t="s">
        <v>44</v>
      </c>
      <c r="I46" s="53" t="s">
        <v>44</v>
      </c>
    </row>
    <row r="47" spans="3:9" ht="15" customHeight="1" x14ac:dyDescent="0.55000000000000004">
      <c r="C47" s="180"/>
      <c r="D47" s="183"/>
      <c r="E47" s="20"/>
      <c r="F47" s="19"/>
      <c r="G47" s="22"/>
      <c r="H47" s="23"/>
      <c r="I47" s="28"/>
    </row>
    <row r="48" spans="3:9" ht="15" customHeight="1" x14ac:dyDescent="0.55000000000000004">
      <c r="C48" s="180"/>
      <c r="D48" s="183"/>
      <c r="E48" s="20"/>
      <c r="F48" s="19"/>
      <c r="G48" s="22"/>
      <c r="H48" s="23"/>
      <c r="I48" s="28"/>
    </row>
    <row r="49" spans="3:9" ht="15" customHeight="1" x14ac:dyDescent="0.55000000000000004">
      <c r="C49" s="180"/>
      <c r="D49" s="183"/>
      <c r="E49" s="20"/>
      <c r="F49" s="19"/>
      <c r="G49" s="22"/>
      <c r="H49" s="23"/>
      <c r="I49" s="28"/>
    </row>
    <row r="50" spans="3:9" ht="15" customHeight="1" x14ac:dyDescent="0.55000000000000004">
      <c r="C50" s="180"/>
      <c r="D50" s="183"/>
      <c r="E50" s="20"/>
      <c r="F50" s="19"/>
      <c r="G50" s="24"/>
      <c r="H50" s="19"/>
      <c r="I50" s="28"/>
    </row>
    <row r="51" spans="3:9" ht="15" customHeight="1" x14ac:dyDescent="0.55000000000000004">
      <c r="C51" s="180"/>
      <c r="D51" s="183"/>
      <c r="E51" s="20"/>
      <c r="F51" s="19"/>
      <c r="G51" s="24"/>
      <c r="H51" s="19"/>
      <c r="I51" s="28"/>
    </row>
    <row r="52" spans="3:9" ht="15" customHeight="1" x14ac:dyDescent="0.55000000000000004">
      <c r="C52" s="180"/>
      <c r="D52" s="183"/>
      <c r="E52" s="20"/>
      <c r="F52" s="19"/>
      <c r="G52" s="24"/>
      <c r="H52" s="19"/>
      <c r="I52" s="28"/>
    </row>
    <row r="53" spans="3:9" ht="15" customHeight="1" x14ac:dyDescent="0.55000000000000004">
      <c r="C53" s="180"/>
      <c r="D53" s="183"/>
      <c r="E53" s="20"/>
      <c r="F53" s="19"/>
      <c r="G53" s="22"/>
      <c r="H53" s="19"/>
      <c r="I53" s="28"/>
    </row>
    <row r="54" spans="3:9" ht="15" customHeight="1" x14ac:dyDescent="0.55000000000000004">
      <c r="C54" s="180"/>
      <c r="D54" s="183"/>
      <c r="E54" s="20"/>
      <c r="F54" s="19"/>
      <c r="G54" s="22"/>
      <c r="H54" s="19"/>
      <c r="I54" s="28"/>
    </row>
    <row r="55" spans="3:9" ht="15" customHeight="1" thickBot="1" x14ac:dyDescent="0.6">
      <c r="C55" s="180"/>
      <c r="D55" s="184"/>
      <c r="E55" s="29"/>
      <c r="F55" s="26"/>
      <c r="G55" s="30"/>
      <c r="H55" s="26"/>
      <c r="I55" s="31"/>
    </row>
    <row r="56" spans="3:9" ht="15" customHeight="1" thickBot="1" x14ac:dyDescent="0.6">
      <c r="C56" s="181"/>
      <c r="D56" s="33" t="s">
        <v>45</v>
      </c>
      <c r="E56" s="54">
        <v>0</v>
      </c>
      <c r="F56" s="34"/>
      <c r="G56" s="35"/>
      <c r="H56" s="34"/>
      <c r="I56" s="36"/>
    </row>
    <row r="57" spans="3:9" ht="15" customHeight="1" x14ac:dyDescent="0.55000000000000004">
      <c r="C57" s="187" t="s">
        <v>49</v>
      </c>
      <c r="D57" s="186" t="s">
        <v>18</v>
      </c>
      <c r="E57" s="32"/>
      <c r="F57" s="50">
        <v>1000</v>
      </c>
      <c r="G57" s="51" t="s">
        <v>44</v>
      </c>
      <c r="H57" s="52">
        <v>2000</v>
      </c>
      <c r="I57" s="53" t="s">
        <v>63</v>
      </c>
    </row>
    <row r="58" spans="3:9" ht="15" customHeight="1" x14ac:dyDescent="0.55000000000000004">
      <c r="C58" s="187"/>
      <c r="D58" s="183"/>
      <c r="E58" s="20"/>
      <c r="F58" s="19"/>
      <c r="G58" s="22"/>
      <c r="H58" s="23"/>
      <c r="I58" s="28"/>
    </row>
    <row r="59" spans="3:9" ht="15" customHeight="1" x14ac:dyDescent="0.55000000000000004">
      <c r="C59" s="187"/>
      <c r="D59" s="183"/>
      <c r="E59" s="20"/>
      <c r="F59" s="19"/>
      <c r="G59" s="22"/>
      <c r="H59" s="23"/>
      <c r="I59" s="28"/>
    </row>
    <row r="60" spans="3:9" ht="15" customHeight="1" x14ac:dyDescent="0.55000000000000004">
      <c r="C60" s="187"/>
      <c r="D60" s="183"/>
      <c r="E60" s="20"/>
      <c r="F60" s="19"/>
      <c r="G60" s="24"/>
      <c r="H60" s="19"/>
      <c r="I60" s="28"/>
    </row>
    <row r="61" spans="3:9" ht="15" customHeight="1" x14ac:dyDescent="0.55000000000000004">
      <c r="C61" s="187"/>
      <c r="D61" s="183"/>
      <c r="E61" s="20"/>
      <c r="F61" s="19"/>
      <c r="G61" s="22"/>
      <c r="H61" s="19"/>
      <c r="I61" s="28"/>
    </row>
    <row r="62" spans="3:9" ht="15" customHeight="1" x14ac:dyDescent="0.55000000000000004">
      <c r="C62" s="187"/>
      <c r="D62" s="183"/>
      <c r="E62" s="20"/>
      <c r="F62" s="19"/>
      <c r="G62" s="22"/>
      <c r="H62" s="19"/>
      <c r="I62" s="28"/>
    </row>
    <row r="63" spans="3:9" ht="15" customHeight="1" x14ac:dyDescent="0.55000000000000004">
      <c r="C63" s="187"/>
      <c r="D63" s="183"/>
      <c r="E63" s="20"/>
      <c r="F63" s="19"/>
      <c r="G63" s="22"/>
      <c r="H63" s="19"/>
      <c r="I63" s="28"/>
    </row>
    <row r="64" spans="3:9" ht="15" customHeight="1" x14ac:dyDescent="0.55000000000000004">
      <c r="C64" s="187"/>
      <c r="D64" s="183"/>
      <c r="E64" s="20"/>
      <c r="F64" s="19"/>
      <c r="G64" s="22"/>
      <c r="H64" s="19"/>
      <c r="I64" s="28"/>
    </row>
    <row r="65" spans="2:9" ht="15" customHeight="1" x14ac:dyDescent="0.55000000000000004">
      <c r="C65" s="187"/>
      <c r="D65" s="183"/>
      <c r="E65" s="20"/>
      <c r="F65" s="19"/>
      <c r="G65" s="22"/>
      <c r="H65" s="19"/>
      <c r="I65" s="28"/>
    </row>
    <row r="66" spans="2:9" ht="15" customHeight="1" thickBot="1" x14ac:dyDescent="0.6">
      <c r="C66" s="187"/>
      <c r="D66" s="184"/>
      <c r="E66" s="29"/>
      <c r="F66" s="26"/>
      <c r="G66" s="30"/>
      <c r="H66" s="26"/>
      <c r="I66" s="31"/>
    </row>
    <row r="67" spans="2:9" ht="15" customHeight="1" thickBot="1" x14ac:dyDescent="0.6">
      <c r="C67" s="188"/>
      <c r="D67" s="33" t="s">
        <v>45</v>
      </c>
      <c r="E67" s="54">
        <f>80160000</f>
        <v>80160000</v>
      </c>
      <c r="F67" s="34"/>
      <c r="G67" s="35"/>
      <c r="H67" s="41"/>
      <c r="I67" s="36"/>
    </row>
    <row r="68" spans="2:9" ht="15" customHeight="1" thickBot="1" x14ac:dyDescent="0.6">
      <c r="C68" s="189" t="s">
        <v>50</v>
      </c>
      <c r="D68" s="190"/>
      <c r="E68" s="57">
        <f>E23+E34+E45+E56+E67</f>
        <v>198658123</v>
      </c>
      <c r="F68" s="37"/>
      <c r="G68" s="38"/>
      <c r="H68" s="39"/>
      <c r="I68" s="40"/>
    </row>
    <row r="69" spans="2:9" ht="15" customHeight="1" x14ac:dyDescent="0.55000000000000004">
      <c r="C69" s="191" t="s">
        <v>52</v>
      </c>
      <c r="D69" s="192"/>
      <c r="E69" s="61">
        <f>23205-24</f>
        <v>23181</v>
      </c>
      <c r="F69" s="193"/>
      <c r="G69" s="193"/>
      <c r="H69" s="193"/>
      <c r="I69" s="193"/>
    </row>
    <row r="70" spans="2:9" ht="15" customHeight="1" thickBot="1" x14ac:dyDescent="0.6">
      <c r="C70" s="170" t="s">
        <v>53</v>
      </c>
      <c r="D70" s="171"/>
      <c r="E70" s="62">
        <v>6663</v>
      </c>
      <c r="F70" s="14"/>
      <c r="G70" s="14"/>
      <c r="H70" s="14"/>
      <c r="I70" s="14"/>
    </row>
    <row r="71" spans="2:9" ht="15" customHeight="1" x14ac:dyDescent="0.55000000000000004">
      <c r="C71" s="194" t="s">
        <v>20</v>
      </c>
      <c r="D71" s="195"/>
      <c r="E71" s="55">
        <f>(E6+E8)/E69</f>
        <v>9684.8592813079686</v>
      </c>
      <c r="F71" s="14"/>
      <c r="G71" s="14"/>
      <c r="H71" s="14"/>
      <c r="I71" s="14"/>
    </row>
    <row r="72" spans="2:9" ht="15" customHeight="1" thickBot="1" x14ac:dyDescent="0.6">
      <c r="C72" s="170" t="s">
        <v>21</v>
      </c>
      <c r="D72" s="171"/>
      <c r="E72" s="56">
        <f>(E7+E9)/E70</f>
        <v>4432.9981990094548</v>
      </c>
      <c r="F72" s="163"/>
      <c r="G72" s="163"/>
      <c r="H72" s="163"/>
      <c r="I72" s="163"/>
    </row>
    <row r="73" spans="2:9" ht="15" customHeight="1" x14ac:dyDescent="0.55000000000000004">
      <c r="C73" s="9" t="s">
        <v>54</v>
      </c>
      <c r="D73" s="9"/>
      <c r="E73" s="9"/>
      <c r="F73" s="9"/>
      <c r="G73" s="9"/>
      <c r="H73" s="9"/>
      <c r="I73" s="9"/>
    </row>
    <row r="74" spans="2:9" ht="15" customHeight="1" x14ac:dyDescent="0.55000000000000004">
      <c r="C74" s="9" t="s">
        <v>58</v>
      </c>
      <c r="D74" s="9"/>
      <c r="E74" s="9"/>
      <c r="F74" s="9"/>
      <c r="G74" s="9"/>
      <c r="H74" s="9"/>
      <c r="I74" s="9"/>
    </row>
    <row r="75" spans="2:9" ht="15" customHeight="1" x14ac:dyDescent="0.55000000000000004"/>
    <row r="76" spans="2:9" ht="15" customHeight="1" x14ac:dyDescent="0.55000000000000004">
      <c r="B76" s="1" t="s">
        <v>22</v>
      </c>
      <c r="C76" s="113" t="s">
        <v>23</v>
      </c>
      <c r="D76" s="113"/>
      <c r="E76" s="113"/>
      <c r="F76" s="113"/>
      <c r="G76" s="113"/>
    </row>
    <row r="77" spans="2:9" ht="12.5" thickBot="1" x14ac:dyDescent="0.6">
      <c r="C77" s="6"/>
      <c r="D77" s="6"/>
      <c r="E77" s="196" t="s">
        <v>24</v>
      </c>
      <c r="F77" s="196"/>
      <c r="G77" s="196"/>
      <c r="H77" s="196" t="s">
        <v>25</v>
      </c>
      <c r="I77" s="196"/>
    </row>
    <row r="78" spans="2:9" ht="15" customHeight="1" x14ac:dyDescent="0.55000000000000004">
      <c r="C78" s="149" t="s">
        <v>26</v>
      </c>
      <c r="D78" s="150"/>
      <c r="E78" s="197"/>
      <c r="F78" s="198"/>
      <c r="G78" s="199"/>
      <c r="H78" s="197"/>
      <c r="I78" s="200"/>
    </row>
    <row r="79" spans="2:9" ht="15" customHeight="1" thickBot="1" x14ac:dyDescent="0.6">
      <c r="C79" s="201" t="s">
        <v>27</v>
      </c>
      <c r="D79" s="202"/>
      <c r="E79" s="203"/>
      <c r="F79" s="204"/>
      <c r="G79" s="205"/>
      <c r="H79" s="204"/>
      <c r="I79" s="206"/>
    </row>
    <row r="80" spans="2:9" ht="15" customHeight="1" thickBot="1" x14ac:dyDescent="0.6">
      <c r="C80" s="210" t="s">
        <v>56</v>
      </c>
      <c r="D80" s="211"/>
      <c r="E80" s="153">
        <v>10</v>
      </c>
      <c r="F80" s="154"/>
      <c r="G80" s="154"/>
      <c r="H80" s="154"/>
      <c r="I80" s="155"/>
    </row>
    <row r="81" spans="2:9" ht="15" customHeight="1" x14ac:dyDescent="0.55000000000000004">
      <c r="C81" s="9" t="s">
        <v>78</v>
      </c>
      <c r="D81" s="9"/>
      <c r="E81" s="16"/>
      <c r="F81" s="16"/>
      <c r="G81" s="16"/>
      <c r="H81" s="16"/>
      <c r="I81" s="16"/>
    </row>
    <row r="82" spans="2:9" ht="15" customHeight="1" x14ac:dyDescent="0.55000000000000004"/>
    <row r="83" spans="2:9" ht="15" customHeight="1" thickBot="1" x14ac:dyDescent="0.6">
      <c r="B83" s="1" t="s">
        <v>28</v>
      </c>
      <c r="C83" s="113" t="s">
        <v>29</v>
      </c>
      <c r="D83" s="113"/>
      <c r="E83" s="113"/>
      <c r="F83" s="113"/>
      <c r="G83" s="113"/>
    </row>
    <row r="84" spans="2:9" ht="15" customHeight="1" x14ac:dyDescent="0.55000000000000004">
      <c r="C84" s="108" t="s">
        <v>30</v>
      </c>
      <c r="D84" s="4" t="s">
        <v>31</v>
      </c>
      <c r="E84" s="145">
        <f>(E6+E7)/E10</f>
        <v>0.13834606503126906</v>
      </c>
      <c r="F84" s="145"/>
      <c r="G84" s="145"/>
      <c r="H84" s="145"/>
      <c r="I84" s="146"/>
    </row>
    <row r="85" spans="2:9" ht="15" customHeight="1" thickBot="1" x14ac:dyDescent="0.6">
      <c r="C85" s="109"/>
      <c r="D85" s="5" t="s">
        <v>32</v>
      </c>
      <c r="E85" s="147">
        <f>(E8+E9)/E10</f>
        <v>0.86165393496873088</v>
      </c>
      <c r="F85" s="212"/>
      <c r="G85" s="212"/>
      <c r="H85" s="212"/>
      <c r="I85" s="213"/>
    </row>
    <row r="86" spans="2:9" ht="15" customHeight="1" x14ac:dyDescent="0.55000000000000004"/>
    <row r="87" spans="2:9" ht="15" customHeight="1" thickBot="1" x14ac:dyDescent="0.6">
      <c r="B87" s="1" t="s">
        <v>33</v>
      </c>
      <c r="C87" s="113" t="s">
        <v>34</v>
      </c>
      <c r="D87" s="113"/>
      <c r="E87" s="113"/>
      <c r="F87" s="113"/>
      <c r="G87" s="113"/>
      <c r="H87" s="113"/>
      <c r="I87" s="113"/>
    </row>
    <row r="88" spans="2:9" ht="70" customHeight="1" thickBot="1" x14ac:dyDescent="0.6">
      <c r="C88" s="3" t="s">
        <v>35</v>
      </c>
      <c r="D88" s="207"/>
      <c r="E88" s="208"/>
      <c r="F88" s="208"/>
      <c r="G88" s="208"/>
      <c r="H88" s="208"/>
      <c r="I88" s="209"/>
    </row>
  </sheetData>
  <mergeCells count="44">
    <mergeCell ref="C87:I87"/>
    <mergeCell ref="D88:I88"/>
    <mergeCell ref="C80:D80"/>
    <mergeCell ref="E80:I80"/>
    <mergeCell ref="C83:G83"/>
    <mergeCell ref="C84:C85"/>
    <mergeCell ref="E84:I84"/>
    <mergeCell ref="E85:I85"/>
    <mergeCell ref="C78:D78"/>
    <mergeCell ref="E78:G78"/>
    <mergeCell ref="H78:I78"/>
    <mergeCell ref="C79:D79"/>
    <mergeCell ref="E79:G79"/>
    <mergeCell ref="H79:I79"/>
    <mergeCell ref="C71:D71"/>
    <mergeCell ref="C72:D72"/>
    <mergeCell ref="F72:I72"/>
    <mergeCell ref="C76:G76"/>
    <mergeCell ref="E77:G77"/>
    <mergeCell ref="H77:I77"/>
    <mergeCell ref="C70:D70"/>
    <mergeCell ref="C10:D10"/>
    <mergeCell ref="C11:E12"/>
    <mergeCell ref="F11:I11"/>
    <mergeCell ref="C13:C56"/>
    <mergeCell ref="D13:D22"/>
    <mergeCell ref="D24:D33"/>
    <mergeCell ref="D35:D44"/>
    <mergeCell ref="D46:D55"/>
    <mergeCell ref="C57:C67"/>
    <mergeCell ref="D57:D66"/>
    <mergeCell ref="C68:D68"/>
    <mergeCell ref="C69:D69"/>
    <mergeCell ref="F69:I69"/>
    <mergeCell ref="A1:J1"/>
    <mergeCell ref="C2:G2"/>
    <mergeCell ref="C3:D3"/>
    <mergeCell ref="E3:I3"/>
    <mergeCell ref="C5:G5"/>
    <mergeCell ref="C6:C9"/>
    <mergeCell ref="F6:I6"/>
    <mergeCell ref="F7:I7"/>
    <mergeCell ref="F8:I8"/>
    <mergeCell ref="F9:I9"/>
  </mergeCells>
  <phoneticPr fontId="1"/>
  <pageMargins left="0.51181102362204722" right="0.11811023622047245" top="0.55118110236220474" bottom="0.19685039370078741" header="0.31496062992125984" footer="0.11811023622047245"/>
  <pageSetup paperSize="9" scale="55" orientation="portrait" r:id="rId1"/>
  <headerFooter scaleWithDoc="0" alignWithMargins="0">
    <oddHeader>&amp;R&amp;A</oddHeader>
  </headerFooter>
  <rowBreaks count="1" manualBreakCount="1">
    <brk id="56" max="9" man="1"/>
  </rowBreaks>
  <colBreaks count="1" manualBreakCount="1">
    <brk id="9" max="8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8"/>
  <sheetViews>
    <sheetView view="pageBreakPreview" zoomScale="90" zoomScaleNormal="80" zoomScaleSheetLayoutView="90" zoomScalePageLayoutView="70" workbookViewId="0">
      <selection activeCell="E46" sqref="E46"/>
    </sheetView>
  </sheetViews>
  <sheetFormatPr defaultColWidth="9" defaultRowHeight="12" x14ac:dyDescent="0.55000000000000004"/>
  <cols>
    <col min="1" max="1" width="0.75" style="1" customWidth="1"/>
    <col min="2" max="2" width="3.08203125" style="1" bestFit="1" customWidth="1"/>
    <col min="3" max="3" width="10.58203125" style="1" customWidth="1"/>
    <col min="4" max="4" width="24.58203125" style="1" customWidth="1"/>
    <col min="5" max="6" width="10.58203125" style="1" customWidth="1"/>
    <col min="7" max="8" width="6.58203125" style="1" customWidth="1"/>
    <col min="9" max="9" width="32.08203125" style="1" bestFit="1" customWidth="1"/>
    <col min="10" max="10" width="0.83203125" style="1" customWidth="1"/>
    <col min="11" max="11" width="9" style="1" customWidth="1"/>
    <col min="12" max="16384" width="9" style="1"/>
  </cols>
  <sheetData>
    <row r="1" spans="1:10" ht="18.75" customHeight="1" x14ac:dyDescent="0.55000000000000004">
      <c r="A1" s="134" t="s">
        <v>36</v>
      </c>
      <c r="B1" s="134"/>
      <c r="C1" s="134"/>
      <c r="D1" s="134"/>
      <c r="E1" s="134"/>
      <c r="F1" s="134"/>
      <c r="G1" s="134"/>
      <c r="H1" s="134"/>
      <c r="I1" s="134"/>
      <c r="J1" s="134"/>
    </row>
    <row r="2" spans="1:10" ht="15" customHeight="1" thickBot="1" x14ac:dyDescent="0.6">
      <c r="B2" s="1" t="s">
        <v>3</v>
      </c>
      <c r="C2" s="113" t="s">
        <v>4</v>
      </c>
      <c r="D2" s="113"/>
      <c r="E2" s="113"/>
      <c r="F2" s="113"/>
      <c r="G2" s="113"/>
      <c r="H2" s="6"/>
    </row>
    <row r="3" spans="1:10" ht="19.5" customHeight="1" thickBot="1" x14ac:dyDescent="0.6">
      <c r="C3" s="165" t="s">
        <v>51</v>
      </c>
      <c r="D3" s="166"/>
      <c r="E3" s="167" t="s">
        <v>61</v>
      </c>
      <c r="F3" s="168"/>
      <c r="G3" s="168"/>
      <c r="H3" s="168"/>
      <c r="I3" s="169"/>
    </row>
    <row r="4" spans="1:10" ht="15" customHeight="1" x14ac:dyDescent="0.55000000000000004"/>
    <row r="5" spans="1:10" ht="15" customHeight="1" thickBot="1" x14ac:dyDescent="0.6">
      <c r="B5" s="1" t="s">
        <v>6</v>
      </c>
      <c r="C5" s="113" t="s">
        <v>7</v>
      </c>
      <c r="D5" s="113"/>
      <c r="E5" s="113"/>
      <c r="F5" s="113"/>
      <c r="G5" s="113"/>
    </row>
    <row r="6" spans="1:10" ht="15" customHeight="1" x14ac:dyDescent="0.55000000000000004">
      <c r="C6" s="160" t="s">
        <v>8</v>
      </c>
      <c r="D6" s="18" t="s">
        <v>9</v>
      </c>
      <c r="E6" s="60">
        <v>8786919</v>
      </c>
      <c r="F6" s="163"/>
      <c r="G6" s="163"/>
      <c r="H6" s="163"/>
      <c r="I6" s="163"/>
    </row>
    <row r="7" spans="1:10" ht="15" customHeight="1" x14ac:dyDescent="0.55000000000000004">
      <c r="C7" s="161"/>
      <c r="D7" s="17" t="s">
        <v>37</v>
      </c>
      <c r="E7" s="58">
        <v>22926530</v>
      </c>
      <c r="F7" s="163"/>
      <c r="G7" s="163"/>
      <c r="H7" s="163"/>
      <c r="I7" s="163"/>
    </row>
    <row r="8" spans="1:10" ht="15" customHeight="1" x14ac:dyDescent="0.55000000000000004">
      <c r="C8" s="161"/>
      <c r="D8" s="17" t="s">
        <v>11</v>
      </c>
      <c r="E8" s="77">
        <v>35118600</v>
      </c>
      <c r="F8" s="164" t="s">
        <v>71</v>
      </c>
      <c r="G8" s="164"/>
      <c r="H8" s="164"/>
      <c r="I8" s="164"/>
    </row>
    <row r="9" spans="1:10" ht="15" customHeight="1" x14ac:dyDescent="0.55000000000000004">
      <c r="C9" s="162"/>
      <c r="D9" s="43" t="s">
        <v>38</v>
      </c>
      <c r="E9" s="59">
        <v>0</v>
      </c>
      <c r="F9" s="163"/>
      <c r="G9" s="163"/>
      <c r="H9" s="163"/>
      <c r="I9" s="163"/>
    </row>
    <row r="10" spans="1:10" ht="15" customHeight="1" thickBot="1" x14ac:dyDescent="0.6">
      <c r="C10" s="172" t="s">
        <v>50</v>
      </c>
      <c r="D10" s="173"/>
      <c r="E10" s="45">
        <f>SUM(E6:E9)</f>
        <v>66832049</v>
      </c>
      <c r="F10" s="42"/>
      <c r="G10" s="42"/>
      <c r="H10" s="42"/>
      <c r="I10" s="42"/>
    </row>
    <row r="11" spans="1:10" ht="21" customHeight="1" x14ac:dyDescent="0.55000000000000004">
      <c r="C11" s="214" t="s">
        <v>13</v>
      </c>
      <c r="D11" s="215"/>
      <c r="E11" s="215"/>
      <c r="F11" s="178" t="s">
        <v>81</v>
      </c>
      <c r="G11" s="178"/>
      <c r="H11" s="178"/>
      <c r="I11" s="179"/>
    </row>
    <row r="12" spans="1:10" ht="22" customHeight="1" x14ac:dyDescent="0.55000000000000004">
      <c r="C12" s="176"/>
      <c r="D12" s="177"/>
      <c r="E12" s="177"/>
      <c r="F12" s="21" t="s">
        <v>39</v>
      </c>
      <c r="G12" s="21" t="s">
        <v>40</v>
      </c>
      <c r="H12" s="21" t="s">
        <v>41</v>
      </c>
      <c r="I12" s="27" t="s">
        <v>42</v>
      </c>
    </row>
    <row r="13" spans="1:10" ht="15" customHeight="1" x14ac:dyDescent="0.55000000000000004">
      <c r="C13" s="180" t="s">
        <v>43</v>
      </c>
      <c r="D13" s="182" t="s">
        <v>15</v>
      </c>
      <c r="E13" s="20"/>
      <c r="F13" s="97" t="s">
        <v>47</v>
      </c>
      <c r="G13" s="47">
        <v>50</v>
      </c>
      <c r="H13" s="48">
        <v>5000</v>
      </c>
      <c r="I13" s="49" t="s">
        <v>62</v>
      </c>
    </row>
    <row r="14" spans="1:10" ht="15" customHeight="1" x14ac:dyDescent="0.55000000000000004">
      <c r="C14" s="180"/>
      <c r="D14" s="183"/>
      <c r="E14" s="20"/>
      <c r="F14" s="97" t="s">
        <v>47</v>
      </c>
      <c r="G14" s="47">
        <v>50</v>
      </c>
      <c r="H14" s="48">
        <v>5000</v>
      </c>
      <c r="I14" s="49" t="s">
        <v>60</v>
      </c>
    </row>
    <row r="15" spans="1:10" ht="15" customHeight="1" x14ac:dyDescent="0.55000000000000004">
      <c r="C15" s="180"/>
      <c r="D15" s="183"/>
      <c r="E15" s="20"/>
      <c r="F15" s="19"/>
      <c r="G15" s="22"/>
      <c r="H15" s="23"/>
      <c r="I15" s="28"/>
    </row>
    <row r="16" spans="1:10" ht="15" customHeight="1" x14ac:dyDescent="0.55000000000000004">
      <c r="C16" s="180"/>
      <c r="D16" s="183"/>
      <c r="E16" s="20"/>
      <c r="F16" s="19"/>
      <c r="G16" s="22"/>
      <c r="H16" s="23"/>
      <c r="I16" s="28"/>
    </row>
    <row r="17" spans="3:9" ht="15" customHeight="1" x14ac:dyDescent="0.55000000000000004">
      <c r="C17" s="180"/>
      <c r="D17" s="183"/>
      <c r="E17" s="20"/>
      <c r="F17" s="23"/>
      <c r="G17" s="24"/>
      <c r="H17" s="19"/>
      <c r="I17" s="44"/>
    </row>
    <row r="18" spans="3:9" ht="15" customHeight="1" x14ac:dyDescent="0.55000000000000004">
      <c r="C18" s="180"/>
      <c r="D18" s="183"/>
      <c r="E18" s="20"/>
      <c r="F18" s="23"/>
      <c r="G18" s="24"/>
      <c r="H18" s="19"/>
      <c r="I18" s="28"/>
    </row>
    <row r="19" spans="3:9" ht="15" customHeight="1" x14ac:dyDescent="0.55000000000000004">
      <c r="C19" s="180"/>
      <c r="D19" s="183"/>
      <c r="E19" s="20"/>
      <c r="F19" s="23"/>
      <c r="G19" s="24"/>
      <c r="H19" s="19"/>
      <c r="I19" s="28"/>
    </row>
    <row r="20" spans="3:9" ht="15" customHeight="1" x14ac:dyDescent="0.55000000000000004">
      <c r="C20" s="180"/>
      <c r="D20" s="183"/>
      <c r="E20" s="20"/>
      <c r="F20" s="23"/>
      <c r="G20" s="25"/>
      <c r="H20" s="19"/>
      <c r="I20" s="28"/>
    </row>
    <row r="21" spans="3:9" ht="15" customHeight="1" x14ac:dyDescent="0.55000000000000004">
      <c r="C21" s="180"/>
      <c r="D21" s="183"/>
      <c r="E21" s="20"/>
      <c r="F21" s="19"/>
      <c r="G21" s="22"/>
      <c r="H21" s="19"/>
      <c r="I21" s="28"/>
    </row>
    <row r="22" spans="3:9" ht="15" customHeight="1" thickBot="1" x14ac:dyDescent="0.6">
      <c r="C22" s="180"/>
      <c r="D22" s="184"/>
      <c r="E22" s="29"/>
      <c r="F22" s="26"/>
      <c r="G22" s="30"/>
      <c r="H22" s="26"/>
      <c r="I22" s="31"/>
    </row>
    <row r="23" spans="3:9" ht="15" customHeight="1" thickBot="1" x14ac:dyDescent="0.6">
      <c r="C23" s="181"/>
      <c r="D23" s="33" t="s">
        <v>45</v>
      </c>
      <c r="E23" s="54">
        <v>2197104</v>
      </c>
      <c r="F23" s="34"/>
      <c r="G23" s="35"/>
      <c r="H23" s="34"/>
      <c r="I23" s="36"/>
    </row>
    <row r="24" spans="3:9" ht="15" customHeight="1" x14ac:dyDescent="0.55000000000000004">
      <c r="C24" s="180"/>
      <c r="D24" s="185" t="s">
        <v>46</v>
      </c>
      <c r="E24" s="32"/>
      <c r="F24" s="98" t="s">
        <v>47</v>
      </c>
      <c r="G24" s="51">
        <v>50</v>
      </c>
      <c r="H24" s="52">
        <v>5000</v>
      </c>
      <c r="I24" s="53" t="s">
        <v>60</v>
      </c>
    </row>
    <row r="25" spans="3:9" ht="15" customHeight="1" x14ac:dyDescent="0.55000000000000004">
      <c r="C25" s="180"/>
      <c r="D25" s="183"/>
      <c r="E25" s="20"/>
      <c r="F25" s="19"/>
      <c r="G25" s="22"/>
      <c r="H25" s="23"/>
      <c r="I25" s="95"/>
    </row>
    <row r="26" spans="3:9" ht="15" customHeight="1" x14ac:dyDescent="0.55000000000000004">
      <c r="C26" s="180"/>
      <c r="D26" s="183"/>
      <c r="E26" s="20"/>
      <c r="F26" s="19"/>
      <c r="G26" s="22"/>
      <c r="H26" s="23"/>
      <c r="I26" s="28"/>
    </row>
    <row r="27" spans="3:9" ht="15" customHeight="1" x14ac:dyDescent="0.55000000000000004">
      <c r="C27" s="180"/>
      <c r="D27" s="183"/>
      <c r="E27" s="20"/>
      <c r="F27" s="19"/>
      <c r="G27" s="22"/>
      <c r="H27" s="23"/>
      <c r="I27" s="28"/>
    </row>
    <row r="28" spans="3:9" ht="15" customHeight="1" x14ac:dyDescent="0.55000000000000004">
      <c r="C28" s="180"/>
      <c r="D28" s="183"/>
      <c r="E28" s="20"/>
      <c r="F28" s="23"/>
      <c r="G28" s="24"/>
      <c r="H28" s="19"/>
      <c r="I28" s="28"/>
    </row>
    <row r="29" spans="3:9" ht="15" customHeight="1" x14ac:dyDescent="0.55000000000000004">
      <c r="C29" s="180"/>
      <c r="D29" s="183"/>
      <c r="E29" s="20"/>
      <c r="F29" s="23"/>
      <c r="G29" s="24"/>
      <c r="H29" s="19"/>
      <c r="I29" s="28"/>
    </row>
    <row r="30" spans="3:9" ht="15" customHeight="1" x14ac:dyDescent="0.55000000000000004">
      <c r="C30" s="180"/>
      <c r="D30" s="183"/>
      <c r="E30" s="20"/>
      <c r="F30" s="23"/>
      <c r="G30" s="24"/>
      <c r="H30" s="19"/>
      <c r="I30" s="28"/>
    </row>
    <row r="31" spans="3:9" ht="15" customHeight="1" x14ac:dyDescent="0.55000000000000004">
      <c r="C31" s="180"/>
      <c r="D31" s="183"/>
      <c r="E31" s="20"/>
      <c r="F31" s="23"/>
      <c r="G31" s="25"/>
      <c r="H31" s="19"/>
      <c r="I31" s="28"/>
    </row>
    <row r="32" spans="3:9" ht="15" customHeight="1" x14ac:dyDescent="0.55000000000000004">
      <c r="C32" s="180"/>
      <c r="D32" s="183"/>
      <c r="E32" s="20"/>
      <c r="F32" s="19"/>
      <c r="G32" s="22"/>
      <c r="H32" s="19"/>
      <c r="I32" s="28"/>
    </row>
    <row r="33" spans="3:9" ht="15" customHeight="1" thickBot="1" x14ac:dyDescent="0.6">
      <c r="C33" s="180"/>
      <c r="D33" s="184"/>
      <c r="E33" s="29"/>
      <c r="F33" s="26"/>
      <c r="G33" s="30"/>
      <c r="H33" s="26"/>
      <c r="I33" s="31"/>
    </row>
    <row r="34" spans="3:9" ht="15" customHeight="1" thickBot="1" x14ac:dyDescent="0.6">
      <c r="C34" s="181"/>
      <c r="D34" s="33" t="s">
        <v>45</v>
      </c>
      <c r="E34" s="54">
        <v>22267090</v>
      </c>
      <c r="F34" s="34"/>
      <c r="G34" s="35"/>
      <c r="H34" s="34"/>
      <c r="I34" s="36"/>
    </row>
    <row r="35" spans="3:9" ht="15" customHeight="1" x14ac:dyDescent="0.55000000000000004">
      <c r="C35" s="180"/>
      <c r="D35" s="186" t="s">
        <v>16</v>
      </c>
      <c r="E35" s="32"/>
      <c r="F35" s="98" t="s">
        <v>47</v>
      </c>
      <c r="G35" s="51">
        <v>50</v>
      </c>
      <c r="H35" s="52">
        <v>5000</v>
      </c>
      <c r="I35" s="53" t="s">
        <v>62</v>
      </c>
    </row>
    <row r="36" spans="3:9" ht="15" customHeight="1" x14ac:dyDescent="0.55000000000000004">
      <c r="C36" s="180"/>
      <c r="D36" s="183"/>
      <c r="E36" s="20"/>
      <c r="F36" s="19"/>
      <c r="G36" s="22"/>
      <c r="H36" s="23"/>
      <c r="I36" s="49" t="s">
        <v>67</v>
      </c>
    </row>
    <row r="37" spans="3:9" ht="15" customHeight="1" x14ac:dyDescent="0.55000000000000004">
      <c r="C37" s="180"/>
      <c r="D37" s="183"/>
      <c r="E37" s="20"/>
      <c r="F37" s="19"/>
      <c r="G37" s="22"/>
      <c r="H37" s="23"/>
      <c r="I37" s="28"/>
    </row>
    <row r="38" spans="3:9" ht="15" customHeight="1" x14ac:dyDescent="0.55000000000000004">
      <c r="C38" s="180"/>
      <c r="D38" s="183"/>
      <c r="E38" s="20"/>
      <c r="F38" s="19"/>
      <c r="G38" s="22"/>
      <c r="H38" s="23"/>
      <c r="I38" s="28"/>
    </row>
    <row r="39" spans="3:9" ht="15" customHeight="1" x14ac:dyDescent="0.55000000000000004">
      <c r="C39" s="180"/>
      <c r="D39" s="183"/>
      <c r="E39" s="20"/>
      <c r="F39" s="19"/>
      <c r="G39" s="24"/>
      <c r="H39" s="19"/>
      <c r="I39" s="28"/>
    </row>
    <row r="40" spans="3:9" ht="15" customHeight="1" x14ac:dyDescent="0.55000000000000004">
      <c r="C40" s="180"/>
      <c r="D40" s="183"/>
      <c r="E40" s="20"/>
      <c r="F40" s="19"/>
      <c r="G40" s="24"/>
      <c r="H40" s="19"/>
      <c r="I40" s="28"/>
    </row>
    <row r="41" spans="3:9" ht="15" customHeight="1" x14ac:dyDescent="0.55000000000000004">
      <c r="C41" s="180"/>
      <c r="D41" s="183"/>
      <c r="E41" s="20"/>
      <c r="F41" s="19"/>
      <c r="G41" s="24"/>
      <c r="H41" s="19"/>
      <c r="I41" s="28"/>
    </row>
    <row r="42" spans="3:9" ht="15" customHeight="1" x14ac:dyDescent="0.55000000000000004">
      <c r="C42" s="180"/>
      <c r="D42" s="183"/>
      <c r="E42" s="20"/>
      <c r="F42" s="19"/>
      <c r="G42" s="22"/>
      <c r="H42" s="19"/>
      <c r="I42" s="28"/>
    </row>
    <row r="43" spans="3:9" ht="15" customHeight="1" x14ac:dyDescent="0.55000000000000004">
      <c r="C43" s="180"/>
      <c r="D43" s="183"/>
      <c r="E43" s="20"/>
      <c r="F43" s="19"/>
      <c r="G43" s="22"/>
      <c r="H43" s="19"/>
      <c r="I43" s="28"/>
    </row>
    <row r="44" spans="3:9" ht="15" customHeight="1" thickBot="1" x14ac:dyDescent="0.6">
      <c r="C44" s="180"/>
      <c r="D44" s="184"/>
      <c r="E44" s="29"/>
      <c r="F44" s="26"/>
      <c r="G44" s="30"/>
      <c r="H44" s="26"/>
      <c r="I44" s="31"/>
    </row>
    <row r="45" spans="3:9" ht="15" customHeight="1" thickBot="1" x14ac:dyDescent="0.6">
      <c r="C45" s="181"/>
      <c r="D45" s="33" t="s">
        <v>45</v>
      </c>
      <c r="E45" s="54">
        <v>20658000</v>
      </c>
      <c r="F45" s="34"/>
      <c r="G45" s="35"/>
      <c r="H45" s="34"/>
      <c r="I45" s="36"/>
    </row>
    <row r="46" spans="3:9" ht="15" customHeight="1" x14ac:dyDescent="0.55000000000000004">
      <c r="C46" s="180"/>
      <c r="D46" s="186" t="s">
        <v>48</v>
      </c>
      <c r="E46" s="32"/>
      <c r="F46" s="98" t="s">
        <v>44</v>
      </c>
      <c r="G46" s="51" t="s">
        <v>44</v>
      </c>
      <c r="H46" s="52" t="s">
        <v>44</v>
      </c>
      <c r="I46" s="53" t="s">
        <v>44</v>
      </c>
    </row>
    <row r="47" spans="3:9" ht="15" customHeight="1" x14ac:dyDescent="0.55000000000000004">
      <c r="C47" s="180"/>
      <c r="D47" s="183"/>
      <c r="E47" s="20"/>
      <c r="F47" s="19"/>
      <c r="G47" s="22"/>
      <c r="H47" s="23"/>
      <c r="I47" s="28"/>
    </row>
    <row r="48" spans="3:9" ht="15" customHeight="1" x14ac:dyDescent="0.55000000000000004">
      <c r="C48" s="180"/>
      <c r="D48" s="183"/>
      <c r="E48" s="20"/>
      <c r="F48" s="19"/>
      <c r="G48" s="22"/>
      <c r="H48" s="23"/>
      <c r="I48" s="28"/>
    </row>
    <row r="49" spans="3:9" ht="15" customHeight="1" x14ac:dyDescent="0.55000000000000004">
      <c r="C49" s="180"/>
      <c r="D49" s="183"/>
      <c r="E49" s="20"/>
      <c r="F49" s="19"/>
      <c r="G49" s="22"/>
      <c r="H49" s="23"/>
      <c r="I49" s="28"/>
    </row>
    <row r="50" spans="3:9" ht="15" customHeight="1" x14ac:dyDescent="0.55000000000000004">
      <c r="C50" s="180"/>
      <c r="D50" s="183"/>
      <c r="E50" s="20"/>
      <c r="F50" s="19"/>
      <c r="G50" s="24"/>
      <c r="H50" s="19"/>
      <c r="I50" s="28"/>
    </row>
    <row r="51" spans="3:9" ht="15" customHeight="1" x14ac:dyDescent="0.55000000000000004">
      <c r="C51" s="180"/>
      <c r="D51" s="183"/>
      <c r="E51" s="20"/>
      <c r="F51" s="19"/>
      <c r="G51" s="24"/>
      <c r="H51" s="19"/>
      <c r="I51" s="28"/>
    </row>
    <row r="52" spans="3:9" ht="15" customHeight="1" x14ac:dyDescent="0.55000000000000004">
      <c r="C52" s="180"/>
      <c r="D52" s="183"/>
      <c r="E52" s="20"/>
      <c r="F52" s="19"/>
      <c r="G52" s="24"/>
      <c r="H52" s="19"/>
      <c r="I52" s="28"/>
    </row>
    <row r="53" spans="3:9" ht="15" customHeight="1" x14ac:dyDescent="0.55000000000000004">
      <c r="C53" s="180"/>
      <c r="D53" s="183"/>
      <c r="E53" s="20"/>
      <c r="F53" s="19"/>
      <c r="G53" s="22"/>
      <c r="H53" s="19"/>
      <c r="I53" s="28"/>
    </row>
    <row r="54" spans="3:9" ht="15" customHeight="1" x14ac:dyDescent="0.55000000000000004">
      <c r="C54" s="180"/>
      <c r="D54" s="183"/>
      <c r="E54" s="20"/>
      <c r="F54" s="19"/>
      <c r="G54" s="22"/>
      <c r="H54" s="19"/>
      <c r="I54" s="28"/>
    </row>
    <row r="55" spans="3:9" ht="15" customHeight="1" thickBot="1" x14ac:dyDescent="0.6">
      <c r="C55" s="180"/>
      <c r="D55" s="184"/>
      <c r="E55" s="29"/>
      <c r="F55" s="26"/>
      <c r="G55" s="30"/>
      <c r="H55" s="26"/>
      <c r="I55" s="31"/>
    </row>
    <row r="56" spans="3:9" ht="15" customHeight="1" thickBot="1" x14ac:dyDescent="0.6">
      <c r="C56" s="181"/>
      <c r="D56" s="33" t="s">
        <v>45</v>
      </c>
      <c r="E56" s="54">
        <v>0</v>
      </c>
      <c r="F56" s="34"/>
      <c r="G56" s="35"/>
      <c r="H56" s="34"/>
      <c r="I56" s="36"/>
    </row>
    <row r="57" spans="3:9" ht="15" customHeight="1" x14ac:dyDescent="0.55000000000000004">
      <c r="C57" s="187" t="s">
        <v>49</v>
      </c>
      <c r="D57" s="186" t="s">
        <v>18</v>
      </c>
      <c r="E57" s="32"/>
      <c r="F57" s="98">
        <v>1000</v>
      </c>
      <c r="G57" s="51" t="s">
        <v>44</v>
      </c>
      <c r="H57" s="52">
        <v>2000</v>
      </c>
      <c r="I57" s="53" t="s">
        <v>63</v>
      </c>
    </row>
    <row r="58" spans="3:9" ht="15" customHeight="1" x14ac:dyDescent="0.55000000000000004">
      <c r="C58" s="187"/>
      <c r="D58" s="183"/>
      <c r="E58" s="20"/>
      <c r="F58" s="19"/>
      <c r="G58" s="22"/>
      <c r="H58" s="23"/>
      <c r="I58" s="28"/>
    </row>
    <row r="59" spans="3:9" ht="15" customHeight="1" x14ac:dyDescent="0.55000000000000004">
      <c r="C59" s="187"/>
      <c r="D59" s="183"/>
      <c r="E59" s="20"/>
      <c r="F59" s="19"/>
      <c r="G59" s="22"/>
      <c r="H59" s="23"/>
      <c r="I59" s="28"/>
    </row>
    <row r="60" spans="3:9" ht="15" customHeight="1" x14ac:dyDescent="0.55000000000000004">
      <c r="C60" s="187"/>
      <c r="D60" s="183"/>
      <c r="E60" s="20"/>
      <c r="F60" s="19"/>
      <c r="G60" s="24"/>
      <c r="H60" s="19"/>
      <c r="I60" s="28"/>
    </row>
    <row r="61" spans="3:9" ht="15" customHeight="1" x14ac:dyDescent="0.55000000000000004">
      <c r="C61" s="187"/>
      <c r="D61" s="183"/>
      <c r="E61" s="20"/>
      <c r="F61" s="19"/>
      <c r="G61" s="22"/>
      <c r="H61" s="19"/>
      <c r="I61" s="28"/>
    </row>
    <row r="62" spans="3:9" ht="15" customHeight="1" x14ac:dyDescent="0.55000000000000004">
      <c r="C62" s="187"/>
      <c r="D62" s="183"/>
      <c r="E62" s="20"/>
      <c r="F62" s="19"/>
      <c r="G62" s="22"/>
      <c r="H62" s="19"/>
      <c r="I62" s="28"/>
    </row>
    <row r="63" spans="3:9" ht="15" customHeight="1" x14ac:dyDescent="0.55000000000000004">
      <c r="C63" s="187"/>
      <c r="D63" s="183"/>
      <c r="E63" s="20"/>
      <c r="F63" s="19"/>
      <c r="G63" s="22"/>
      <c r="H63" s="19"/>
      <c r="I63" s="28"/>
    </row>
    <row r="64" spans="3:9" ht="15" customHeight="1" x14ac:dyDescent="0.55000000000000004">
      <c r="C64" s="187"/>
      <c r="D64" s="183"/>
      <c r="E64" s="20"/>
      <c r="F64" s="19"/>
      <c r="G64" s="22"/>
      <c r="H64" s="19"/>
      <c r="I64" s="28"/>
    </row>
    <row r="65" spans="2:9" ht="15" customHeight="1" x14ac:dyDescent="0.55000000000000004">
      <c r="C65" s="187"/>
      <c r="D65" s="183"/>
      <c r="E65" s="20"/>
      <c r="F65" s="19"/>
      <c r="G65" s="22"/>
      <c r="H65" s="19"/>
      <c r="I65" s="28"/>
    </row>
    <row r="66" spans="2:9" ht="15" customHeight="1" thickBot="1" x14ac:dyDescent="0.6">
      <c r="C66" s="187"/>
      <c r="D66" s="184"/>
      <c r="E66" s="29"/>
      <c r="F66" s="26"/>
      <c r="G66" s="30"/>
      <c r="H66" s="26"/>
      <c r="I66" s="31"/>
    </row>
    <row r="67" spans="2:9" ht="15" customHeight="1" thickBot="1" x14ac:dyDescent="0.6">
      <c r="C67" s="188"/>
      <c r="D67" s="33" t="s">
        <v>45</v>
      </c>
      <c r="E67" s="54">
        <v>9435000</v>
      </c>
      <c r="F67" s="34"/>
      <c r="G67" s="35"/>
      <c r="H67" s="41"/>
      <c r="I67" s="36"/>
    </row>
    <row r="68" spans="2:9" ht="15" customHeight="1" thickBot="1" x14ac:dyDescent="0.6">
      <c r="C68" s="189" t="s">
        <v>50</v>
      </c>
      <c r="D68" s="190"/>
      <c r="E68" s="57">
        <f>E23+E34+E45+E56+E67</f>
        <v>54557194</v>
      </c>
      <c r="F68" s="37"/>
      <c r="G68" s="38"/>
      <c r="H68" s="39"/>
      <c r="I68" s="40"/>
    </row>
    <row r="69" spans="2:9" ht="15" customHeight="1" x14ac:dyDescent="0.55000000000000004">
      <c r="C69" s="191" t="s">
        <v>52</v>
      </c>
      <c r="D69" s="192"/>
      <c r="E69" s="61">
        <v>5612</v>
      </c>
      <c r="F69" s="193"/>
      <c r="G69" s="193"/>
      <c r="H69" s="193"/>
      <c r="I69" s="193"/>
    </row>
    <row r="70" spans="2:9" ht="15" customHeight="1" thickBot="1" x14ac:dyDescent="0.6">
      <c r="C70" s="170" t="s">
        <v>53</v>
      </c>
      <c r="D70" s="171"/>
      <c r="E70" s="62">
        <v>6350</v>
      </c>
      <c r="F70" s="14"/>
      <c r="G70" s="14"/>
      <c r="H70" s="14"/>
      <c r="I70" s="14"/>
    </row>
    <row r="71" spans="2:9" ht="15" customHeight="1" x14ac:dyDescent="0.55000000000000004">
      <c r="C71" s="194" t="s">
        <v>20</v>
      </c>
      <c r="D71" s="195"/>
      <c r="E71" s="55">
        <f>(E6+E8)/E69</f>
        <v>7823.5065930149676</v>
      </c>
      <c r="F71" s="14"/>
      <c r="G71" s="14"/>
      <c r="H71" s="14"/>
      <c r="I71" s="14"/>
    </row>
    <row r="72" spans="2:9" ht="15" customHeight="1" thickBot="1" x14ac:dyDescent="0.6">
      <c r="C72" s="170" t="s">
        <v>21</v>
      </c>
      <c r="D72" s="171"/>
      <c r="E72" s="56">
        <f>(E7+E9)/E70</f>
        <v>3610.4771653543307</v>
      </c>
      <c r="F72" s="163"/>
      <c r="G72" s="163"/>
      <c r="H72" s="163"/>
      <c r="I72" s="163"/>
    </row>
    <row r="73" spans="2:9" ht="15" customHeight="1" x14ac:dyDescent="0.55000000000000004">
      <c r="C73" s="9" t="s">
        <v>54</v>
      </c>
      <c r="D73" s="9"/>
      <c r="E73" s="9"/>
      <c r="F73" s="9"/>
      <c r="G73" s="9"/>
      <c r="H73" s="9"/>
      <c r="I73" s="9"/>
    </row>
    <row r="74" spans="2:9" ht="15" customHeight="1" x14ac:dyDescent="0.55000000000000004">
      <c r="C74" s="9" t="s">
        <v>58</v>
      </c>
      <c r="D74" s="9"/>
      <c r="E74" s="9"/>
      <c r="F74" s="9"/>
      <c r="G74" s="9"/>
      <c r="H74" s="9"/>
      <c r="I74" s="9"/>
    </row>
    <row r="75" spans="2:9" ht="15" customHeight="1" x14ac:dyDescent="0.55000000000000004"/>
    <row r="76" spans="2:9" ht="15" customHeight="1" x14ac:dyDescent="0.55000000000000004">
      <c r="B76" s="1" t="s">
        <v>22</v>
      </c>
      <c r="C76" s="113" t="s">
        <v>23</v>
      </c>
      <c r="D76" s="113"/>
      <c r="E76" s="113"/>
      <c r="F76" s="113"/>
      <c r="G76" s="113"/>
    </row>
    <row r="77" spans="2:9" ht="12.5" thickBot="1" x14ac:dyDescent="0.6">
      <c r="C77" s="6"/>
      <c r="D77" s="6"/>
      <c r="E77" s="196" t="s">
        <v>24</v>
      </c>
      <c r="F77" s="196"/>
      <c r="G77" s="196"/>
      <c r="H77" s="196" t="s">
        <v>25</v>
      </c>
      <c r="I77" s="196"/>
    </row>
    <row r="78" spans="2:9" ht="15" customHeight="1" x14ac:dyDescent="0.55000000000000004">
      <c r="C78" s="149" t="s">
        <v>26</v>
      </c>
      <c r="D78" s="150"/>
      <c r="E78" s="197"/>
      <c r="F78" s="198"/>
      <c r="G78" s="199"/>
      <c r="H78" s="197"/>
      <c r="I78" s="200"/>
    </row>
    <row r="79" spans="2:9" ht="15" customHeight="1" thickBot="1" x14ac:dyDescent="0.6">
      <c r="C79" s="201" t="s">
        <v>27</v>
      </c>
      <c r="D79" s="202"/>
      <c r="E79" s="203"/>
      <c r="F79" s="204"/>
      <c r="G79" s="205"/>
      <c r="H79" s="204"/>
      <c r="I79" s="206"/>
    </row>
    <row r="80" spans="2:9" ht="15" customHeight="1" thickBot="1" x14ac:dyDescent="0.6">
      <c r="C80" s="210" t="s">
        <v>56</v>
      </c>
      <c r="D80" s="211"/>
      <c r="E80" s="153">
        <v>22</v>
      </c>
      <c r="F80" s="154"/>
      <c r="G80" s="154"/>
      <c r="H80" s="154"/>
      <c r="I80" s="155"/>
    </row>
    <row r="81" spans="2:9" ht="15" customHeight="1" x14ac:dyDescent="0.55000000000000004">
      <c r="C81" s="9" t="s">
        <v>78</v>
      </c>
      <c r="D81" s="9"/>
      <c r="E81" s="16"/>
      <c r="F81" s="16"/>
      <c r="G81" s="16"/>
      <c r="H81" s="16"/>
      <c r="I81" s="16"/>
    </row>
    <row r="82" spans="2:9" ht="15" customHeight="1" x14ac:dyDescent="0.55000000000000004"/>
    <row r="83" spans="2:9" ht="15" customHeight="1" thickBot="1" x14ac:dyDescent="0.6">
      <c r="B83" s="1" t="s">
        <v>28</v>
      </c>
      <c r="C83" s="113" t="s">
        <v>29</v>
      </c>
      <c r="D83" s="113"/>
      <c r="E83" s="113"/>
      <c r="F83" s="113"/>
      <c r="G83" s="113"/>
    </row>
    <row r="84" spans="2:9" ht="15" customHeight="1" x14ac:dyDescent="0.55000000000000004">
      <c r="C84" s="108" t="s">
        <v>30</v>
      </c>
      <c r="D84" s="4" t="s">
        <v>31</v>
      </c>
      <c r="E84" s="145">
        <f>(E6+E7)/E10</f>
        <v>0.47452456530249432</v>
      </c>
      <c r="F84" s="145"/>
      <c r="G84" s="145"/>
      <c r="H84" s="145"/>
      <c r="I84" s="146"/>
    </row>
    <row r="85" spans="2:9" ht="15" customHeight="1" thickBot="1" x14ac:dyDescent="0.6">
      <c r="C85" s="109"/>
      <c r="D85" s="5" t="s">
        <v>32</v>
      </c>
      <c r="E85" s="147">
        <f>(E8+E9)/E10</f>
        <v>0.52547543469750568</v>
      </c>
      <c r="F85" s="212"/>
      <c r="G85" s="212"/>
      <c r="H85" s="212"/>
      <c r="I85" s="213"/>
    </row>
    <row r="86" spans="2:9" ht="15" customHeight="1" x14ac:dyDescent="0.55000000000000004"/>
    <row r="87" spans="2:9" ht="15" customHeight="1" thickBot="1" x14ac:dyDescent="0.6">
      <c r="B87" s="1" t="s">
        <v>33</v>
      </c>
      <c r="C87" s="113" t="s">
        <v>34</v>
      </c>
      <c r="D87" s="113"/>
      <c r="E87" s="113"/>
      <c r="F87" s="113"/>
      <c r="G87" s="113"/>
      <c r="H87" s="113"/>
      <c r="I87" s="113"/>
    </row>
    <row r="88" spans="2:9" ht="70" customHeight="1" thickBot="1" x14ac:dyDescent="0.6">
      <c r="C88" s="3" t="s">
        <v>35</v>
      </c>
      <c r="D88" s="207"/>
      <c r="E88" s="208"/>
      <c r="F88" s="208"/>
      <c r="G88" s="208"/>
      <c r="H88" s="208"/>
      <c r="I88" s="209"/>
    </row>
  </sheetData>
  <mergeCells count="44">
    <mergeCell ref="H77:I77"/>
    <mergeCell ref="E77:G77"/>
    <mergeCell ref="C76:G76"/>
    <mergeCell ref="C68:D68"/>
    <mergeCell ref="C69:D69"/>
    <mergeCell ref="F69:I69"/>
    <mergeCell ref="C72:D72"/>
    <mergeCell ref="F72:I72"/>
    <mergeCell ref="C70:D70"/>
    <mergeCell ref="C71:D71"/>
    <mergeCell ref="D88:I88"/>
    <mergeCell ref="C78:D78"/>
    <mergeCell ref="C80:D80"/>
    <mergeCell ref="C83:G83"/>
    <mergeCell ref="C84:C85"/>
    <mergeCell ref="E84:I84"/>
    <mergeCell ref="C87:I87"/>
    <mergeCell ref="C79:D79"/>
    <mergeCell ref="E85:I85"/>
    <mergeCell ref="E80:I80"/>
    <mergeCell ref="E78:G78"/>
    <mergeCell ref="H78:I78"/>
    <mergeCell ref="H79:I79"/>
    <mergeCell ref="E79:G79"/>
    <mergeCell ref="C11:E12"/>
    <mergeCell ref="F11:I11"/>
    <mergeCell ref="D13:D22"/>
    <mergeCell ref="D35:D44"/>
    <mergeCell ref="C57:C67"/>
    <mergeCell ref="D57:D66"/>
    <mergeCell ref="D24:D33"/>
    <mergeCell ref="D46:D55"/>
    <mergeCell ref="C13:C56"/>
    <mergeCell ref="C10:D10"/>
    <mergeCell ref="C6:C9"/>
    <mergeCell ref="F6:I6"/>
    <mergeCell ref="F9:I9"/>
    <mergeCell ref="A1:J1"/>
    <mergeCell ref="C2:G2"/>
    <mergeCell ref="C3:D3"/>
    <mergeCell ref="E3:I3"/>
    <mergeCell ref="C5:G5"/>
    <mergeCell ref="F7:I7"/>
    <mergeCell ref="F8:I8"/>
  </mergeCells>
  <phoneticPr fontId="1"/>
  <pageMargins left="0.51181102362204722" right="0.11811023622047245" top="0.55118110236220474" bottom="0.19685039370078741" header="0.31496062992125984" footer="0.11811023622047245"/>
  <pageSetup paperSize="9" scale="55" orientation="portrait" r:id="rId1"/>
  <headerFooter scaleWithDoc="0" alignWithMargins="0">
    <oddHeader>&amp;R&amp;A</oddHeader>
  </headerFooter>
  <rowBreaks count="1" manualBreakCount="1">
    <brk id="56"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88"/>
  <sheetViews>
    <sheetView view="pageBreakPreview" topLeftCell="A74" zoomScaleNormal="100" zoomScaleSheetLayoutView="100" zoomScalePageLayoutView="60" workbookViewId="0">
      <selection activeCell="E46" sqref="E46"/>
    </sheetView>
  </sheetViews>
  <sheetFormatPr defaultColWidth="9" defaultRowHeight="12" x14ac:dyDescent="0.55000000000000004"/>
  <cols>
    <col min="1" max="1" width="0.75" style="1" customWidth="1"/>
    <col min="2" max="2" width="3.08203125" style="1" bestFit="1" customWidth="1"/>
    <col min="3" max="3" width="10.58203125" style="1" customWidth="1"/>
    <col min="4" max="4" width="24.58203125" style="1" customWidth="1"/>
    <col min="5" max="6" width="10.58203125" style="1" customWidth="1"/>
    <col min="7" max="8" width="6.58203125" style="1" customWidth="1"/>
    <col min="9" max="9" width="32.08203125" style="1" bestFit="1" customWidth="1"/>
    <col min="10" max="10" width="0.83203125" style="1" customWidth="1"/>
    <col min="11" max="11" width="9" style="1" customWidth="1"/>
    <col min="12" max="16384" width="9" style="1"/>
  </cols>
  <sheetData>
    <row r="1" spans="1:10" ht="18.75" customHeight="1" x14ac:dyDescent="0.55000000000000004">
      <c r="A1" s="134" t="s">
        <v>36</v>
      </c>
      <c r="B1" s="134"/>
      <c r="C1" s="134"/>
      <c r="D1" s="134"/>
      <c r="E1" s="134"/>
      <c r="F1" s="134"/>
      <c r="G1" s="134"/>
      <c r="H1" s="134"/>
      <c r="I1" s="134"/>
      <c r="J1" s="134"/>
    </row>
    <row r="2" spans="1:10" ht="15" customHeight="1" thickBot="1" x14ac:dyDescent="0.6">
      <c r="B2" s="1" t="s">
        <v>3</v>
      </c>
      <c r="C2" s="113" t="s">
        <v>4</v>
      </c>
      <c r="D2" s="113"/>
      <c r="E2" s="113"/>
      <c r="F2" s="113"/>
      <c r="G2" s="113"/>
      <c r="H2" s="6"/>
    </row>
    <row r="3" spans="1:10" ht="19.5" customHeight="1" thickBot="1" x14ac:dyDescent="0.6">
      <c r="C3" s="165" t="s">
        <v>51</v>
      </c>
      <c r="D3" s="166"/>
      <c r="E3" s="167" t="s">
        <v>61</v>
      </c>
      <c r="F3" s="168"/>
      <c r="G3" s="168"/>
      <c r="H3" s="168"/>
      <c r="I3" s="169"/>
    </row>
    <row r="4" spans="1:10" ht="15" customHeight="1" x14ac:dyDescent="0.55000000000000004"/>
    <row r="5" spans="1:10" ht="15" customHeight="1" thickBot="1" x14ac:dyDescent="0.6">
      <c r="B5" s="1" t="s">
        <v>6</v>
      </c>
      <c r="C5" s="113" t="s">
        <v>7</v>
      </c>
      <c r="D5" s="113"/>
      <c r="E5" s="113"/>
      <c r="F5" s="113"/>
      <c r="G5" s="113"/>
    </row>
    <row r="6" spans="1:10" ht="15" customHeight="1" x14ac:dyDescent="0.55000000000000004">
      <c r="C6" s="160" t="s">
        <v>8</v>
      </c>
      <c r="D6" s="18" t="s">
        <v>9</v>
      </c>
      <c r="E6" s="60">
        <v>25536739</v>
      </c>
      <c r="F6" s="163"/>
      <c r="G6" s="163"/>
      <c r="H6" s="163"/>
      <c r="I6" s="163"/>
    </row>
    <row r="7" spans="1:10" ht="15" customHeight="1" x14ac:dyDescent="0.55000000000000004">
      <c r="C7" s="161"/>
      <c r="D7" s="17" t="s">
        <v>37</v>
      </c>
      <c r="E7" s="58">
        <v>26934420</v>
      </c>
      <c r="F7" s="163"/>
      <c r="G7" s="163"/>
      <c r="H7" s="163"/>
      <c r="I7" s="163"/>
    </row>
    <row r="8" spans="1:10" ht="15" customHeight="1" x14ac:dyDescent="0.55000000000000004">
      <c r="C8" s="161"/>
      <c r="D8" s="17" t="s">
        <v>11</v>
      </c>
      <c r="E8" s="77">
        <v>78985400</v>
      </c>
      <c r="F8" s="164" t="s">
        <v>71</v>
      </c>
      <c r="G8" s="164"/>
      <c r="H8" s="164"/>
      <c r="I8" s="164"/>
    </row>
    <row r="9" spans="1:10" ht="15" customHeight="1" x14ac:dyDescent="0.55000000000000004">
      <c r="C9" s="162"/>
      <c r="D9" s="43" t="s">
        <v>38</v>
      </c>
      <c r="E9" s="59">
        <v>0</v>
      </c>
      <c r="F9" s="163"/>
      <c r="G9" s="163"/>
      <c r="H9" s="163"/>
      <c r="I9" s="163"/>
    </row>
    <row r="10" spans="1:10" ht="15" customHeight="1" thickBot="1" x14ac:dyDescent="0.6">
      <c r="C10" s="172" t="s">
        <v>50</v>
      </c>
      <c r="D10" s="173"/>
      <c r="E10" s="45">
        <f>SUM(E6:E9)</f>
        <v>131456559</v>
      </c>
      <c r="F10" s="42"/>
      <c r="G10" s="42"/>
      <c r="H10" s="42"/>
      <c r="I10" s="42"/>
    </row>
    <row r="11" spans="1:10" ht="21" customHeight="1" x14ac:dyDescent="0.55000000000000004">
      <c r="C11" s="174" t="s">
        <v>13</v>
      </c>
      <c r="D11" s="175"/>
      <c r="E11" s="175"/>
      <c r="F11" s="178" t="s">
        <v>81</v>
      </c>
      <c r="G11" s="178"/>
      <c r="H11" s="178"/>
      <c r="I11" s="179"/>
    </row>
    <row r="12" spans="1:10" ht="22" customHeight="1" x14ac:dyDescent="0.55000000000000004">
      <c r="C12" s="176"/>
      <c r="D12" s="177"/>
      <c r="E12" s="177"/>
      <c r="F12" s="21" t="s">
        <v>39</v>
      </c>
      <c r="G12" s="21" t="s">
        <v>40</v>
      </c>
      <c r="H12" s="21" t="s">
        <v>41</v>
      </c>
      <c r="I12" s="27" t="s">
        <v>42</v>
      </c>
    </row>
    <row r="13" spans="1:10" ht="15" customHeight="1" x14ac:dyDescent="0.55000000000000004">
      <c r="C13" s="180" t="s">
        <v>43</v>
      </c>
      <c r="D13" s="182" t="s">
        <v>15</v>
      </c>
      <c r="E13" s="20"/>
      <c r="F13" s="46" t="s">
        <v>47</v>
      </c>
      <c r="G13" s="47">
        <v>50</v>
      </c>
      <c r="H13" s="48">
        <v>5000</v>
      </c>
      <c r="I13" s="49" t="s">
        <v>62</v>
      </c>
    </row>
    <row r="14" spans="1:10" ht="15" customHeight="1" x14ac:dyDescent="0.55000000000000004">
      <c r="C14" s="180"/>
      <c r="D14" s="183"/>
      <c r="E14" s="20"/>
      <c r="F14" s="46" t="s">
        <v>47</v>
      </c>
      <c r="G14" s="47">
        <v>50</v>
      </c>
      <c r="H14" s="48">
        <v>5000</v>
      </c>
      <c r="I14" s="49" t="s">
        <v>60</v>
      </c>
    </row>
    <row r="15" spans="1:10" ht="15" customHeight="1" x14ac:dyDescent="0.55000000000000004">
      <c r="C15" s="180"/>
      <c r="D15" s="183"/>
      <c r="E15" s="20"/>
      <c r="F15" s="19"/>
      <c r="G15" s="22"/>
      <c r="H15" s="23"/>
      <c r="I15" s="28"/>
    </row>
    <row r="16" spans="1:10" ht="15" customHeight="1" x14ac:dyDescent="0.55000000000000004">
      <c r="C16" s="180"/>
      <c r="D16" s="183"/>
      <c r="E16" s="20"/>
      <c r="F16" s="19"/>
      <c r="G16" s="22"/>
      <c r="H16" s="23"/>
      <c r="I16" s="28"/>
    </row>
    <row r="17" spans="3:9" ht="15" customHeight="1" x14ac:dyDescent="0.55000000000000004">
      <c r="C17" s="180"/>
      <c r="D17" s="183"/>
      <c r="E17" s="20"/>
      <c r="F17" s="23"/>
      <c r="G17" s="24"/>
      <c r="H17" s="19"/>
      <c r="I17" s="44"/>
    </row>
    <row r="18" spans="3:9" ht="15" customHeight="1" x14ac:dyDescent="0.55000000000000004">
      <c r="C18" s="180"/>
      <c r="D18" s="183"/>
      <c r="E18" s="20"/>
      <c r="F18" s="23"/>
      <c r="G18" s="24"/>
      <c r="H18" s="19"/>
      <c r="I18" s="28"/>
    </row>
    <row r="19" spans="3:9" ht="15" customHeight="1" x14ac:dyDescent="0.55000000000000004">
      <c r="C19" s="180"/>
      <c r="D19" s="183"/>
      <c r="E19" s="20"/>
      <c r="F19" s="23"/>
      <c r="G19" s="24"/>
      <c r="H19" s="19"/>
      <c r="I19" s="28"/>
    </row>
    <row r="20" spans="3:9" ht="15" customHeight="1" x14ac:dyDescent="0.55000000000000004">
      <c r="C20" s="180"/>
      <c r="D20" s="183"/>
      <c r="E20" s="20"/>
      <c r="F20" s="23"/>
      <c r="G20" s="25"/>
      <c r="H20" s="19"/>
      <c r="I20" s="28"/>
    </row>
    <row r="21" spans="3:9" ht="15" customHeight="1" x14ac:dyDescent="0.55000000000000004">
      <c r="C21" s="180"/>
      <c r="D21" s="183"/>
      <c r="E21" s="20"/>
      <c r="F21" s="19"/>
      <c r="G21" s="22"/>
      <c r="H21" s="19"/>
      <c r="I21" s="28"/>
    </row>
    <row r="22" spans="3:9" ht="15" customHeight="1" thickBot="1" x14ac:dyDescent="0.6">
      <c r="C22" s="180"/>
      <c r="D22" s="184"/>
      <c r="E22" s="29"/>
      <c r="F22" s="26"/>
      <c r="G22" s="30"/>
      <c r="H22" s="26"/>
      <c r="I22" s="31"/>
    </row>
    <row r="23" spans="3:9" ht="15" customHeight="1" thickBot="1" x14ac:dyDescent="0.6">
      <c r="C23" s="181"/>
      <c r="D23" s="33" t="s">
        <v>45</v>
      </c>
      <c r="E23" s="54">
        <v>8783619</v>
      </c>
      <c r="F23" s="34"/>
      <c r="G23" s="35"/>
      <c r="H23" s="34"/>
      <c r="I23" s="36"/>
    </row>
    <row r="24" spans="3:9" ht="15" customHeight="1" x14ac:dyDescent="0.55000000000000004">
      <c r="C24" s="180"/>
      <c r="D24" s="185" t="s">
        <v>46</v>
      </c>
      <c r="E24" s="32"/>
      <c r="F24" s="50" t="s">
        <v>47</v>
      </c>
      <c r="G24" s="51">
        <v>50</v>
      </c>
      <c r="H24" s="52">
        <v>5000</v>
      </c>
      <c r="I24" s="53" t="s">
        <v>60</v>
      </c>
    </row>
    <row r="25" spans="3:9" ht="15" customHeight="1" x14ac:dyDescent="0.55000000000000004">
      <c r="C25" s="180"/>
      <c r="D25" s="183"/>
      <c r="E25" s="20"/>
      <c r="F25" s="19"/>
      <c r="G25" s="22"/>
      <c r="H25" s="23"/>
      <c r="I25" s="28"/>
    </row>
    <row r="26" spans="3:9" ht="15" customHeight="1" x14ac:dyDescent="0.55000000000000004">
      <c r="C26" s="180"/>
      <c r="D26" s="183"/>
      <c r="E26" s="20"/>
      <c r="F26" s="19"/>
      <c r="G26" s="22"/>
      <c r="H26" s="23"/>
      <c r="I26" s="28"/>
    </row>
    <row r="27" spans="3:9" ht="15" customHeight="1" x14ac:dyDescent="0.55000000000000004">
      <c r="C27" s="180"/>
      <c r="D27" s="183"/>
      <c r="E27" s="20"/>
      <c r="F27" s="19"/>
      <c r="G27" s="22"/>
      <c r="H27" s="23"/>
      <c r="I27" s="28"/>
    </row>
    <row r="28" spans="3:9" ht="15" customHeight="1" x14ac:dyDescent="0.55000000000000004">
      <c r="C28" s="180"/>
      <c r="D28" s="183"/>
      <c r="E28" s="20"/>
      <c r="F28" s="23"/>
      <c r="G28" s="24"/>
      <c r="H28" s="19"/>
      <c r="I28" s="28"/>
    </row>
    <row r="29" spans="3:9" ht="15" customHeight="1" x14ac:dyDescent="0.55000000000000004">
      <c r="C29" s="180"/>
      <c r="D29" s="183"/>
      <c r="E29" s="20"/>
      <c r="F29" s="23"/>
      <c r="G29" s="24"/>
      <c r="H29" s="19"/>
      <c r="I29" s="28"/>
    </row>
    <row r="30" spans="3:9" ht="15" customHeight="1" x14ac:dyDescent="0.55000000000000004">
      <c r="C30" s="180"/>
      <c r="D30" s="183"/>
      <c r="E30" s="20"/>
      <c r="F30" s="23"/>
      <c r="G30" s="24"/>
      <c r="H30" s="19"/>
      <c r="I30" s="28"/>
    </row>
    <row r="31" spans="3:9" ht="15" customHeight="1" x14ac:dyDescent="0.55000000000000004">
      <c r="C31" s="180"/>
      <c r="D31" s="183"/>
      <c r="E31" s="20"/>
      <c r="F31" s="23"/>
      <c r="G31" s="25"/>
      <c r="H31" s="19"/>
      <c r="I31" s="28"/>
    </row>
    <row r="32" spans="3:9" ht="15" customHeight="1" x14ac:dyDescent="0.55000000000000004">
      <c r="C32" s="180"/>
      <c r="D32" s="183"/>
      <c r="E32" s="20"/>
      <c r="F32" s="19"/>
      <c r="G32" s="22"/>
      <c r="H32" s="19"/>
      <c r="I32" s="28"/>
    </row>
    <row r="33" spans="3:9" ht="15" customHeight="1" thickBot="1" x14ac:dyDescent="0.6">
      <c r="C33" s="180"/>
      <c r="D33" s="184"/>
      <c r="E33" s="29"/>
      <c r="F33" s="26"/>
      <c r="G33" s="30"/>
      <c r="H33" s="26"/>
      <c r="I33" s="31"/>
    </row>
    <row r="34" spans="3:9" ht="15" customHeight="1" thickBot="1" x14ac:dyDescent="0.6">
      <c r="C34" s="181"/>
      <c r="D34" s="33" t="s">
        <v>45</v>
      </c>
      <c r="E34" s="54">
        <v>26795850</v>
      </c>
      <c r="F34" s="34"/>
      <c r="G34" s="35"/>
      <c r="H34" s="34"/>
      <c r="I34" s="36"/>
    </row>
    <row r="35" spans="3:9" ht="15" customHeight="1" x14ac:dyDescent="0.55000000000000004">
      <c r="C35" s="180"/>
      <c r="D35" s="186" t="s">
        <v>16</v>
      </c>
      <c r="E35" s="32"/>
      <c r="F35" s="50" t="s">
        <v>47</v>
      </c>
      <c r="G35" s="51">
        <v>50</v>
      </c>
      <c r="H35" s="52">
        <v>5000</v>
      </c>
      <c r="I35" s="53" t="s">
        <v>62</v>
      </c>
    </row>
    <row r="36" spans="3:9" ht="15" customHeight="1" x14ac:dyDescent="0.55000000000000004">
      <c r="C36" s="180"/>
      <c r="D36" s="183"/>
      <c r="E36" s="20"/>
      <c r="F36" s="19"/>
      <c r="G36" s="22"/>
      <c r="H36" s="23"/>
      <c r="I36" s="49" t="s">
        <v>67</v>
      </c>
    </row>
    <row r="37" spans="3:9" ht="15" customHeight="1" x14ac:dyDescent="0.55000000000000004">
      <c r="C37" s="180"/>
      <c r="D37" s="183"/>
      <c r="E37" s="20"/>
      <c r="F37" s="19"/>
      <c r="G37" s="22"/>
      <c r="H37" s="23"/>
      <c r="I37" s="28"/>
    </row>
    <row r="38" spans="3:9" ht="15" customHeight="1" x14ac:dyDescent="0.55000000000000004">
      <c r="C38" s="180"/>
      <c r="D38" s="183"/>
      <c r="E38" s="20"/>
      <c r="F38" s="19"/>
      <c r="G38" s="22"/>
      <c r="H38" s="23"/>
      <c r="I38" s="28"/>
    </row>
    <row r="39" spans="3:9" ht="15" customHeight="1" x14ac:dyDescent="0.55000000000000004">
      <c r="C39" s="180"/>
      <c r="D39" s="183"/>
      <c r="E39" s="20"/>
      <c r="F39" s="19"/>
      <c r="G39" s="24"/>
      <c r="H39" s="19"/>
      <c r="I39" s="28"/>
    </row>
    <row r="40" spans="3:9" ht="15" customHeight="1" x14ac:dyDescent="0.55000000000000004">
      <c r="C40" s="180"/>
      <c r="D40" s="183"/>
      <c r="E40" s="20"/>
      <c r="F40" s="19"/>
      <c r="G40" s="24"/>
      <c r="H40" s="19"/>
      <c r="I40" s="28"/>
    </row>
    <row r="41" spans="3:9" ht="15" customHeight="1" x14ac:dyDescent="0.55000000000000004">
      <c r="C41" s="180"/>
      <c r="D41" s="183"/>
      <c r="E41" s="20"/>
      <c r="F41" s="19"/>
      <c r="G41" s="24"/>
      <c r="H41" s="19"/>
      <c r="I41" s="28"/>
    </row>
    <row r="42" spans="3:9" ht="15" customHeight="1" x14ac:dyDescent="0.55000000000000004">
      <c r="C42" s="180"/>
      <c r="D42" s="183"/>
      <c r="E42" s="20"/>
      <c r="F42" s="19"/>
      <c r="G42" s="22"/>
      <c r="H42" s="19"/>
      <c r="I42" s="28"/>
    </row>
    <row r="43" spans="3:9" ht="15" customHeight="1" x14ac:dyDescent="0.55000000000000004">
      <c r="C43" s="180"/>
      <c r="D43" s="183"/>
      <c r="E43" s="20"/>
      <c r="F43" s="19"/>
      <c r="G43" s="22"/>
      <c r="H43" s="19"/>
      <c r="I43" s="28"/>
    </row>
    <row r="44" spans="3:9" ht="15" customHeight="1" thickBot="1" x14ac:dyDescent="0.6">
      <c r="C44" s="180"/>
      <c r="D44" s="184"/>
      <c r="E44" s="29"/>
      <c r="F44" s="26"/>
      <c r="G44" s="30"/>
      <c r="H44" s="26"/>
      <c r="I44" s="31"/>
    </row>
    <row r="45" spans="3:9" ht="15" customHeight="1" thickBot="1" x14ac:dyDescent="0.6">
      <c r="C45" s="181"/>
      <c r="D45" s="33" t="s">
        <v>45</v>
      </c>
      <c r="E45" s="54">
        <v>46462000</v>
      </c>
      <c r="F45" s="34"/>
      <c r="G45" s="35"/>
      <c r="H45" s="34"/>
      <c r="I45" s="36"/>
    </row>
    <row r="46" spans="3:9" ht="15" customHeight="1" x14ac:dyDescent="0.55000000000000004">
      <c r="C46" s="180"/>
      <c r="D46" s="186" t="s">
        <v>48</v>
      </c>
      <c r="E46" s="32"/>
      <c r="F46" s="50" t="s">
        <v>44</v>
      </c>
      <c r="G46" s="51" t="s">
        <v>44</v>
      </c>
      <c r="H46" s="52" t="s">
        <v>44</v>
      </c>
      <c r="I46" s="53" t="s">
        <v>44</v>
      </c>
    </row>
    <row r="47" spans="3:9" ht="15" customHeight="1" x14ac:dyDescent="0.55000000000000004">
      <c r="C47" s="180"/>
      <c r="D47" s="183"/>
      <c r="E47" s="20"/>
      <c r="F47" s="19"/>
      <c r="G47" s="22"/>
      <c r="H47" s="23"/>
      <c r="I47" s="28"/>
    </row>
    <row r="48" spans="3:9" ht="15" customHeight="1" x14ac:dyDescent="0.55000000000000004">
      <c r="C48" s="180"/>
      <c r="D48" s="183"/>
      <c r="E48" s="20"/>
      <c r="F48" s="19"/>
      <c r="G48" s="22"/>
      <c r="H48" s="23"/>
      <c r="I48" s="28"/>
    </row>
    <row r="49" spans="3:9" ht="15" customHeight="1" x14ac:dyDescent="0.55000000000000004">
      <c r="C49" s="180"/>
      <c r="D49" s="183"/>
      <c r="E49" s="20"/>
      <c r="F49" s="19"/>
      <c r="G49" s="22"/>
      <c r="H49" s="23"/>
      <c r="I49" s="28"/>
    </row>
    <row r="50" spans="3:9" ht="15" customHeight="1" x14ac:dyDescent="0.55000000000000004">
      <c r="C50" s="180"/>
      <c r="D50" s="183"/>
      <c r="E50" s="20"/>
      <c r="F50" s="19"/>
      <c r="G50" s="24"/>
      <c r="H50" s="19"/>
      <c r="I50" s="28"/>
    </row>
    <row r="51" spans="3:9" ht="15" customHeight="1" x14ac:dyDescent="0.55000000000000004">
      <c r="C51" s="180"/>
      <c r="D51" s="183"/>
      <c r="E51" s="20"/>
      <c r="F51" s="19"/>
      <c r="G51" s="24"/>
      <c r="H51" s="19"/>
      <c r="I51" s="28"/>
    </row>
    <row r="52" spans="3:9" ht="15" customHeight="1" x14ac:dyDescent="0.55000000000000004">
      <c r="C52" s="180"/>
      <c r="D52" s="183"/>
      <c r="E52" s="20"/>
      <c r="F52" s="19"/>
      <c r="G52" s="24"/>
      <c r="H52" s="19"/>
      <c r="I52" s="28"/>
    </row>
    <row r="53" spans="3:9" ht="15" customHeight="1" x14ac:dyDescent="0.55000000000000004">
      <c r="C53" s="180"/>
      <c r="D53" s="183"/>
      <c r="E53" s="20"/>
      <c r="F53" s="19"/>
      <c r="G53" s="22"/>
      <c r="H53" s="19"/>
      <c r="I53" s="28"/>
    </row>
    <row r="54" spans="3:9" ht="15" customHeight="1" x14ac:dyDescent="0.55000000000000004">
      <c r="C54" s="180"/>
      <c r="D54" s="183"/>
      <c r="E54" s="20"/>
      <c r="F54" s="19"/>
      <c r="G54" s="22"/>
      <c r="H54" s="19"/>
      <c r="I54" s="28"/>
    </row>
    <row r="55" spans="3:9" ht="15" customHeight="1" thickBot="1" x14ac:dyDescent="0.6">
      <c r="C55" s="180"/>
      <c r="D55" s="184"/>
      <c r="E55" s="29"/>
      <c r="F55" s="26"/>
      <c r="G55" s="30"/>
      <c r="H55" s="26"/>
      <c r="I55" s="31"/>
    </row>
    <row r="56" spans="3:9" ht="15" customHeight="1" thickBot="1" x14ac:dyDescent="0.6">
      <c r="C56" s="181"/>
      <c r="D56" s="33" t="s">
        <v>45</v>
      </c>
      <c r="E56" s="54">
        <v>0</v>
      </c>
      <c r="F56" s="34"/>
      <c r="G56" s="35"/>
      <c r="H56" s="34"/>
      <c r="I56" s="36"/>
    </row>
    <row r="57" spans="3:9" ht="15" customHeight="1" x14ac:dyDescent="0.55000000000000004">
      <c r="C57" s="187" t="s">
        <v>49</v>
      </c>
      <c r="D57" s="186" t="s">
        <v>18</v>
      </c>
      <c r="E57" s="32"/>
      <c r="F57" s="50">
        <v>1000</v>
      </c>
      <c r="G57" s="51" t="s">
        <v>44</v>
      </c>
      <c r="H57" s="52">
        <v>2000</v>
      </c>
      <c r="I57" s="53" t="s">
        <v>63</v>
      </c>
    </row>
    <row r="58" spans="3:9" ht="15" customHeight="1" x14ac:dyDescent="0.55000000000000004">
      <c r="C58" s="187"/>
      <c r="D58" s="183"/>
      <c r="E58" s="20"/>
      <c r="F58" s="19"/>
      <c r="G58" s="22"/>
      <c r="H58" s="23"/>
      <c r="I58" s="28"/>
    </row>
    <row r="59" spans="3:9" ht="15" customHeight="1" x14ac:dyDescent="0.55000000000000004">
      <c r="C59" s="187"/>
      <c r="D59" s="183"/>
      <c r="E59" s="20"/>
      <c r="F59" s="19"/>
      <c r="G59" s="22"/>
      <c r="H59" s="23"/>
      <c r="I59" s="28"/>
    </row>
    <row r="60" spans="3:9" ht="15" customHeight="1" x14ac:dyDescent="0.55000000000000004">
      <c r="C60" s="187"/>
      <c r="D60" s="183"/>
      <c r="E60" s="20"/>
      <c r="F60" s="19"/>
      <c r="G60" s="24"/>
      <c r="H60" s="19"/>
      <c r="I60" s="28"/>
    </row>
    <row r="61" spans="3:9" ht="15" customHeight="1" x14ac:dyDescent="0.55000000000000004">
      <c r="C61" s="187"/>
      <c r="D61" s="183"/>
      <c r="E61" s="20"/>
      <c r="F61" s="19"/>
      <c r="G61" s="22"/>
      <c r="H61" s="19"/>
      <c r="I61" s="28"/>
    </row>
    <row r="62" spans="3:9" ht="15" customHeight="1" x14ac:dyDescent="0.55000000000000004">
      <c r="C62" s="187"/>
      <c r="D62" s="183"/>
      <c r="E62" s="20"/>
      <c r="F62" s="19"/>
      <c r="G62" s="22"/>
      <c r="H62" s="19"/>
      <c r="I62" s="28"/>
    </row>
    <row r="63" spans="3:9" ht="15" customHeight="1" x14ac:dyDescent="0.55000000000000004">
      <c r="C63" s="187"/>
      <c r="D63" s="183"/>
      <c r="E63" s="20"/>
      <c r="F63" s="19"/>
      <c r="G63" s="22"/>
      <c r="H63" s="19"/>
      <c r="I63" s="28"/>
    </row>
    <row r="64" spans="3:9" ht="15" customHeight="1" x14ac:dyDescent="0.55000000000000004">
      <c r="C64" s="187"/>
      <c r="D64" s="183"/>
      <c r="E64" s="20"/>
      <c r="F64" s="19"/>
      <c r="G64" s="22"/>
      <c r="H64" s="19"/>
      <c r="I64" s="28"/>
    </row>
    <row r="65" spans="2:9" ht="15" customHeight="1" x14ac:dyDescent="0.55000000000000004">
      <c r="C65" s="187"/>
      <c r="D65" s="183"/>
      <c r="E65" s="20"/>
      <c r="F65" s="19"/>
      <c r="G65" s="22"/>
      <c r="H65" s="19"/>
      <c r="I65" s="28"/>
    </row>
    <row r="66" spans="2:9" ht="15" customHeight="1" thickBot="1" x14ac:dyDescent="0.6">
      <c r="C66" s="187"/>
      <c r="D66" s="184"/>
      <c r="E66" s="29"/>
      <c r="F66" s="26"/>
      <c r="G66" s="30"/>
      <c r="H66" s="26"/>
      <c r="I66" s="31"/>
    </row>
    <row r="67" spans="2:9" ht="15" customHeight="1" thickBot="1" x14ac:dyDescent="0.6">
      <c r="C67" s="188"/>
      <c r="D67" s="33" t="s">
        <v>45</v>
      </c>
      <c r="E67" s="54">
        <v>22905000</v>
      </c>
      <c r="F67" s="34"/>
      <c r="G67" s="35"/>
      <c r="H67" s="41"/>
      <c r="I67" s="36"/>
    </row>
    <row r="68" spans="2:9" ht="15" customHeight="1" thickBot="1" x14ac:dyDescent="0.6">
      <c r="C68" s="189" t="s">
        <v>50</v>
      </c>
      <c r="D68" s="190"/>
      <c r="E68" s="57">
        <f>E23+E34+E45+E56+E67</f>
        <v>104946469</v>
      </c>
      <c r="F68" s="37"/>
      <c r="G68" s="38"/>
      <c r="H68" s="39"/>
      <c r="I68" s="40"/>
    </row>
    <row r="69" spans="2:9" ht="15" customHeight="1" x14ac:dyDescent="0.55000000000000004">
      <c r="C69" s="191" t="s">
        <v>52</v>
      </c>
      <c r="D69" s="192"/>
      <c r="E69" s="61">
        <v>10389</v>
      </c>
      <c r="F69" s="193"/>
      <c r="G69" s="193"/>
      <c r="H69" s="193"/>
      <c r="I69" s="193"/>
    </row>
    <row r="70" spans="2:9" ht="15" customHeight="1" thickBot="1" x14ac:dyDescent="0.6">
      <c r="C70" s="170" t="s">
        <v>53</v>
      </c>
      <c r="D70" s="171"/>
      <c r="E70" s="62">
        <v>7960</v>
      </c>
      <c r="F70" s="14"/>
      <c r="G70" s="14"/>
      <c r="H70" s="14"/>
      <c r="I70" s="14"/>
    </row>
    <row r="71" spans="2:9" ht="15" customHeight="1" x14ac:dyDescent="0.55000000000000004">
      <c r="C71" s="194" t="s">
        <v>20</v>
      </c>
      <c r="D71" s="195"/>
      <c r="E71" s="55">
        <f>(E6+E8)/E69</f>
        <v>10060.846953508519</v>
      </c>
      <c r="F71" s="14"/>
      <c r="G71" s="14"/>
      <c r="H71" s="14"/>
      <c r="I71" s="14"/>
    </row>
    <row r="72" spans="2:9" ht="15" customHeight="1" thickBot="1" x14ac:dyDescent="0.6">
      <c r="C72" s="170" t="s">
        <v>21</v>
      </c>
      <c r="D72" s="171"/>
      <c r="E72" s="56">
        <f>(E7+E9)/E70</f>
        <v>3383.721105527638</v>
      </c>
      <c r="F72" s="163"/>
      <c r="G72" s="163"/>
      <c r="H72" s="163"/>
      <c r="I72" s="163"/>
    </row>
    <row r="73" spans="2:9" ht="15" customHeight="1" x14ac:dyDescent="0.55000000000000004">
      <c r="C73" s="9" t="s">
        <v>54</v>
      </c>
      <c r="D73" s="9"/>
      <c r="E73" s="9"/>
      <c r="F73" s="9"/>
      <c r="G73" s="9"/>
      <c r="H73" s="9"/>
      <c r="I73" s="9"/>
    </row>
    <row r="74" spans="2:9" ht="15" customHeight="1" x14ac:dyDescent="0.55000000000000004">
      <c r="C74" s="9" t="s">
        <v>58</v>
      </c>
      <c r="D74" s="9"/>
      <c r="E74" s="9"/>
      <c r="F74" s="9"/>
      <c r="G74" s="9"/>
      <c r="H74" s="9"/>
      <c r="I74" s="9"/>
    </row>
    <row r="75" spans="2:9" ht="15" customHeight="1" x14ac:dyDescent="0.55000000000000004"/>
    <row r="76" spans="2:9" ht="15" customHeight="1" x14ac:dyDescent="0.55000000000000004">
      <c r="B76" s="1" t="s">
        <v>22</v>
      </c>
      <c r="C76" s="113" t="s">
        <v>23</v>
      </c>
      <c r="D76" s="113"/>
      <c r="E76" s="113"/>
      <c r="F76" s="113"/>
      <c r="G76" s="113"/>
    </row>
    <row r="77" spans="2:9" ht="12.5" thickBot="1" x14ac:dyDescent="0.6">
      <c r="C77" s="6"/>
      <c r="D77" s="6"/>
      <c r="E77" s="196" t="s">
        <v>24</v>
      </c>
      <c r="F77" s="196"/>
      <c r="G77" s="196"/>
      <c r="H77" s="196" t="s">
        <v>25</v>
      </c>
      <c r="I77" s="196"/>
    </row>
    <row r="78" spans="2:9" ht="15" customHeight="1" x14ac:dyDescent="0.55000000000000004">
      <c r="C78" s="149" t="s">
        <v>26</v>
      </c>
      <c r="D78" s="150"/>
      <c r="E78" s="197"/>
      <c r="F78" s="198"/>
      <c r="G78" s="199"/>
      <c r="H78" s="197"/>
      <c r="I78" s="200"/>
    </row>
    <row r="79" spans="2:9" ht="15" customHeight="1" thickBot="1" x14ac:dyDescent="0.6">
      <c r="C79" s="201" t="s">
        <v>27</v>
      </c>
      <c r="D79" s="202"/>
      <c r="E79" s="203"/>
      <c r="F79" s="204"/>
      <c r="G79" s="205"/>
      <c r="H79" s="204"/>
      <c r="I79" s="206"/>
    </row>
    <row r="80" spans="2:9" ht="15" customHeight="1" thickBot="1" x14ac:dyDescent="0.6">
      <c r="C80" s="210" t="s">
        <v>56</v>
      </c>
      <c r="D80" s="211"/>
      <c r="E80" s="153">
        <v>30</v>
      </c>
      <c r="F80" s="154"/>
      <c r="G80" s="154"/>
      <c r="H80" s="154"/>
      <c r="I80" s="155"/>
    </row>
    <row r="81" spans="2:9" ht="15" customHeight="1" x14ac:dyDescent="0.55000000000000004">
      <c r="C81" s="9" t="s">
        <v>78</v>
      </c>
      <c r="D81" s="9"/>
      <c r="E81" s="16"/>
      <c r="F81" s="16"/>
      <c r="G81" s="16"/>
      <c r="H81" s="16"/>
      <c r="I81" s="16"/>
    </row>
    <row r="82" spans="2:9" ht="15" customHeight="1" x14ac:dyDescent="0.55000000000000004"/>
    <row r="83" spans="2:9" ht="15" customHeight="1" thickBot="1" x14ac:dyDescent="0.6">
      <c r="B83" s="1" t="s">
        <v>28</v>
      </c>
      <c r="C83" s="113" t="s">
        <v>29</v>
      </c>
      <c r="D83" s="113"/>
      <c r="E83" s="113"/>
      <c r="F83" s="113"/>
      <c r="G83" s="113"/>
    </row>
    <row r="84" spans="2:9" ht="15" customHeight="1" x14ac:dyDescent="0.55000000000000004">
      <c r="C84" s="108" t="s">
        <v>30</v>
      </c>
      <c r="D84" s="4" t="s">
        <v>31</v>
      </c>
      <c r="E84" s="145">
        <f>(E6+E7)/E10</f>
        <v>0.39915208034617733</v>
      </c>
      <c r="F84" s="145"/>
      <c r="G84" s="145"/>
      <c r="H84" s="145"/>
      <c r="I84" s="146"/>
    </row>
    <row r="85" spans="2:9" ht="15" customHeight="1" thickBot="1" x14ac:dyDescent="0.6">
      <c r="C85" s="109"/>
      <c r="D85" s="5" t="s">
        <v>32</v>
      </c>
      <c r="E85" s="147">
        <f>(E8+E9)/E10</f>
        <v>0.60084791965382267</v>
      </c>
      <c r="F85" s="212"/>
      <c r="G85" s="212"/>
      <c r="H85" s="212"/>
      <c r="I85" s="213"/>
    </row>
    <row r="86" spans="2:9" ht="15" customHeight="1" x14ac:dyDescent="0.55000000000000004"/>
    <row r="87" spans="2:9" ht="15" customHeight="1" thickBot="1" x14ac:dyDescent="0.6">
      <c r="B87" s="1" t="s">
        <v>33</v>
      </c>
      <c r="C87" s="113" t="s">
        <v>34</v>
      </c>
      <c r="D87" s="113"/>
      <c r="E87" s="113"/>
      <c r="F87" s="113"/>
      <c r="G87" s="113"/>
      <c r="H87" s="113"/>
      <c r="I87" s="113"/>
    </row>
    <row r="88" spans="2:9" ht="70" customHeight="1" thickBot="1" x14ac:dyDescent="0.6">
      <c r="C88" s="3" t="s">
        <v>35</v>
      </c>
      <c r="D88" s="207"/>
      <c r="E88" s="208"/>
      <c r="F88" s="208"/>
      <c r="G88" s="208"/>
      <c r="H88" s="208"/>
      <c r="I88" s="209"/>
    </row>
  </sheetData>
  <mergeCells count="44">
    <mergeCell ref="C87:I87"/>
    <mergeCell ref="D88:I88"/>
    <mergeCell ref="C80:D80"/>
    <mergeCell ref="E80:I80"/>
    <mergeCell ref="C83:G83"/>
    <mergeCell ref="C84:C85"/>
    <mergeCell ref="E84:I84"/>
    <mergeCell ref="E85:I85"/>
    <mergeCell ref="C78:D78"/>
    <mergeCell ref="E78:G78"/>
    <mergeCell ref="H78:I78"/>
    <mergeCell ref="C79:D79"/>
    <mergeCell ref="E79:G79"/>
    <mergeCell ref="H79:I79"/>
    <mergeCell ref="C71:D71"/>
    <mergeCell ref="C72:D72"/>
    <mergeCell ref="F72:I72"/>
    <mergeCell ref="C76:G76"/>
    <mergeCell ref="E77:G77"/>
    <mergeCell ref="H77:I77"/>
    <mergeCell ref="C70:D70"/>
    <mergeCell ref="C10:D10"/>
    <mergeCell ref="C11:E12"/>
    <mergeCell ref="F11:I11"/>
    <mergeCell ref="C13:C56"/>
    <mergeCell ref="D13:D22"/>
    <mergeCell ref="D24:D33"/>
    <mergeCell ref="D35:D44"/>
    <mergeCell ref="D46:D55"/>
    <mergeCell ref="C57:C67"/>
    <mergeCell ref="D57:D66"/>
    <mergeCell ref="C68:D68"/>
    <mergeCell ref="C69:D69"/>
    <mergeCell ref="F69:I69"/>
    <mergeCell ref="A1:J1"/>
    <mergeCell ref="C2:G2"/>
    <mergeCell ref="C3:D3"/>
    <mergeCell ref="E3:I3"/>
    <mergeCell ref="C5:G5"/>
    <mergeCell ref="C6:C9"/>
    <mergeCell ref="F6:I6"/>
    <mergeCell ref="F7:I7"/>
    <mergeCell ref="F8:I8"/>
    <mergeCell ref="F9:I9"/>
  </mergeCells>
  <phoneticPr fontId="1"/>
  <pageMargins left="0.51181102362204722" right="0.11811023622047245" top="0.55118110236220474" bottom="0.19685039370078741" header="0.31496062992125984" footer="0.11811023622047245"/>
  <pageSetup paperSize="9" scale="55" orientation="portrait" r:id="rId1"/>
  <headerFooter scaleWithDoc="0" alignWithMargins="0">
    <oddHeader>&amp;R&amp;A</oddHeader>
  </headerFooter>
  <rowBreaks count="1" manualBreakCount="1">
    <brk id="56" max="8" man="1"/>
  </rowBreaks>
  <colBreaks count="1" manualBreakCount="1">
    <brk id="9" max="8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88"/>
  <sheetViews>
    <sheetView view="pageBreakPreview" topLeftCell="B1" zoomScaleNormal="100" zoomScaleSheetLayoutView="100" workbookViewId="0">
      <selection activeCell="E46" sqref="E46"/>
    </sheetView>
  </sheetViews>
  <sheetFormatPr defaultColWidth="9" defaultRowHeight="12" x14ac:dyDescent="0.55000000000000004"/>
  <cols>
    <col min="1" max="1" width="0.75" style="1" customWidth="1"/>
    <col min="2" max="2" width="3.08203125" style="1" bestFit="1" customWidth="1"/>
    <col min="3" max="3" width="10.58203125" style="1" customWidth="1"/>
    <col min="4" max="4" width="24.58203125" style="1" customWidth="1"/>
    <col min="5" max="6" width="10.58203125" style="1" customWidth="1"/>
    <col min="7" max="8" width="6.58203125" style="1" customWidth="1"/>
    <col min="9" max="9" width="32.08203125" style="1" bestFit="1" customWidth="1"/>
    <col min="10" max="10" width="0.83203125" style="1" customWidth="1"/>
    <col min="11" max="11" width="9" style="1" customWidth="1"/>
    <col min="12" max="16384" width="9" style="1"/>
  </cols>
  <sheetData>
    <row r="1" spans="1:10" ht="18.75" customHeight="1" x14ac:dyDescent="0.55000000000000004">
      <c r="A1" s="134" t="s">
        <v>36</v>
      </c>
      <c r="B1" s="134"/>
      <c r="C1" s="134"/>
      <c r="D1" s="134"/>
      <c r="E1" s="134"/>
      <c r="F1" s="134"/>
      <c r="G1" s="134"/>
      <c r="H1" s="134"/>
      <c r="I1" s="134"/>
      <c r="J1" s="134"/>
    </row>
    <row r="2" spans="1:10" ht="15" customHeight="1" thickBot="1" x14ac:dyDescent="0.6">
      <c r="B2" s="1" t="s">
        <v>3</v>
      </c>
      <c r="C2" s="113" t="s">
        <v>4</v>
      </c>
      <c r="D2" s="113"/>
      <c r="E2" s="113"/>
      <c r="F2" s="113"/>
      <c r="G2" s="113"/>
      <c r="H2" s="6"/>
    </row>
    <row r="3" spans="1:10" ht="19.5" customHeight="1" thickBot="1" x14ac:dyDescent="0.6">
      <c r="C3" s="165" t="s">
        <v>51</v>
      </c>
      <c r="D3" s="166"/>
      <c r="E3" s="167" t="s">
        <v>61</v>
      </c>
      <c r="F3" s="168"/>
      <c r="G3" s="168"/>
      <c r="H3" s="168"/>
      <c r="I3" s="169"/>
    </row>
    <row r="4" spans="1:10" ht="15" customHeight="1" x14ac:dyDescent="0.55000000000000004"/>
    <row r="5" spans="1:10" ht="15" customHeight="1" thickBot="1" x14ac:dyDescent="0.6">
      <c r="B5" s="1" t="s">
        <v>6</v>
      </c>
      <c r="C5" s="113" t="s">
        <v>7</v>
      </c>
      <c r="D5" s="113"/>
      <c r="E5" s="113"/>
      <c r="F5" s="113"/>
      <c r="G5" s="113"/>
    </row>
    <row r="6" spans="1:10" ht="15" customHeight="1" x14ac:dyDescent="0.55000000000000004">
      <c r="C6" s="160" t="s">
        <v>8</v>
      </c>
      <c r="D6" s="18" t="s">
        <v>9</v>
      </c>
      <c r="E6" s="60">
        <v>49411883</v>
      </c>
      <c r="F6" s="163"/>
      <c r="G6" s="163"/>
      <c r="H6" s="163"/>
      <c r="I6" s="163"/>
    </row>
    <row r="7" spans="1:10" ht="15" customHeight="1" x14ac:dyDescent="0.55000000000000004">
      <c r="C7" s="161"/>
      <c r="D7" s="17" t="s">
        <v>37</v>
      </c>
      <c r="E7" s="58">
        <v>36139248</v>
      </c>
      <c r="F7" s="163"/>
      <c r="G7" s="163"/>
      <c r="H7" s="163"/>
      <c r="I7" s="163"/>
    </row>
    <row r="8" spans="1:10" ht="15" customHeight="1" x14ac:dyDescent="0.55000000000000004">
      <c r="C8" s="161"/>
      <c r="D8" s="17" t="s">
        <v>11</v>
      </c>
      <c r="E8" s="58">
        <v>245460236</v>
      </c>
      <c r="F8" s="163"/>
      <c r="G8" s="163"/>
      <c r="H8" s="163"/>
      <c r="I8" s="163"/>
    </row>
    <row r="9" spans="1:10" ht="15" customHeight="1" x14ac:dyDescent="0.55000000000000004">
      <c r="C9" s="162"/>
      <c r="D9" s="43" t="s">
        <v>38</v>
      </c>
      <c r="E9" s="59">
        <v>0</v>
      </c>
      <c r="F9" s="163"/>
      <c r="G9" s="163"/>
      <c r="H9" s="163"/>
      <c r="I9" s="163"/>
    </row>
    <row r="10" spans="1:10" ht="15" customHeight="1" thickBot="1" x14ac:dyDescent="0.6">
      <c r="C10" s="172" t="s">
        <v>50</v>
      </c>
      <c r="D10" s="173"/>
      <c r="E10" s="45">
        <f>SUM(E6:E9)</f>
        <v>331011367</v>
      </c>
      <c r="F10" s="42"/>
      <c r="G10" s="42"/>
      <c r="H10" s="42"/>
      <c r="I10" s="42"/>
    </row>
    <row r="11" spans="1:10" ht="21" customHeight="1" x14ac:dyDescent="0.55000000000000004">
      <c r="C11" s="174" t="s">
        <v>13</v>
      </c>
      <c r="D11" s="175"/>
      <c r="E11" s="175"/>
      <c r="F11" s="178" t="s">
        <v>81</v>
      </c>
      <c r="G11" s="178"/>
      <c r="H11" s="178"/>
      <c r="I11" s="179"/>
    </row>
    <row r="12" spans="1:10" ht="22" customHeight="1" x14ac:dyDescent="0.55000000000000004">
      <c r="C12" s="176"/>
      <c r="D12" s="177"/>
      <c r="E12" s="177"/>
      <c r="F12" s="21" t="s">
        <v>39</v>
      </c>
      <c r="G12" s="21" t="s">
        <v>40</v>
      </c>
      <c r="H12" s="21" t="s">
        <v>41</v>
      </c>
      <c r="I12" s="27" t="s">
        <v>42</v>
      </c>
    </row>
    <row r="13" spans="1:10" ht="15" customHeight="1" x14ac:dyDescent="0.55000000000000004">
      <c r="C13" s="180" t="s">
        <v>43</v>
      </c>
      <c r="D13" s="182" t="s">
        <v>15</v>
      </c>
      <c r="E13" s="20"/>
      <c r="F13" s="46" t="s">
        <v>47</v>
      </c>
      <c r="G13" s="47">
        <v>50</v>
      </c>
      <c r="H13" s="48">
        <v>5000</v>
      </c>
      <c r="I13" s="49" t="s">
        <v>62</v>
      </c>
    </row>
    <row r="14" spans="1:10" ht="15" customHeight="1" x14ac:dyDescent="0.55000000000000004">
      <c r="C14" s="180"/>
      <c r="D14" s="183"/>
      <c r="E14" s="20"/>
      <c r="F14" s="46"/>
      <c r="G14" s="47"/>
      <c r="H14" s="48"/>
      <c r="I14" s="49"/>
    </row>
    <row r="15" spans="1:10" ht="15" customHeight="1" x14ac:dyDescent="0.55000000000000004">
      <c r="C15" s="180"/>
      <c r="D15" s="183"/>
      <c r="E15" s="20"/>
      <c r="F15" s="19"/>
      <c r="G15" s="22"/>
      <c r="H15" s="23"/>
      <c r="I15" s="28"/>
    </row>
    <row r="16" spans="1:10" ht="15" customHeight="1" x14ac:dyDescent="0.55000000000000004">
      <c r="C16" s="180"/>
      <c r="D16" s="183"/>
      <c r="E16" s="20"/>
      <c r="F16" s="19"/>
      <c r="G16" s="22"/>
      <c r="H16" s="23"/>
      <c r="I16" s="28"/>
    </row>
    <row r="17" spans="3:9" ht="15" customHeight="1" x14ac:dyDescent="0.55000000000000004">
      <c r="C17" s="180"/>
      <c r="D17" s="183"/>
      <c r="E17" s="20"/>
      <c r="F17" s="23"/>
      <c r="G17" s="24"/>
      <c r="H17" s="19"/>
      <c r="I17" s="44"/>
    </row>
    <row r="18" spans="3:9" ht="15" customHeight="1" x14ac:dyDescent="0.55000000000000004">
      <c r="C18" s="180"/>
      <c r="D18" s="183"/>
      <c r="E18" s="20"/>
      <c r="F18" s="23"/>
      <c r="G18" s="24"/>
      <c r="H18" s="19"/>
      <c r="I18" s="28"/>
    </row>
    <row r="19" spans="3:9" ht="15" customHeight="1" x14ac:dyDescent="0.55000000000000004">
      <c r="C19" s="180"/>
      <c r="D19" s="183"/>
      <c r="E19" s="20"/>
      <c r="F19" s="23"/>
      <c r="G19" s="24"/>
      <c r="H19" s="19"/>
      <c r="I19" s="28"/>
    </row>
    <row r="20" spans="3:9" ht="15" customHeight="1" x14ac:dyDescent="0.55000000000000004">
      <c r="C20" s="180"/>
      <c r="D20" s="183"/>
      <c r="E20" s="20"/>
      <c r="F20" s="23"/>
      <c r="G20" s="25"/>
      <c r="H20" s="19"/>
      <c r="I20" s="28"/>
    </row>
    <row r="21" spans="3:9" ht="15" customHeight="1" x14ac:dyDescent="0.55000000000000004">
      <c r="C21" s="180"/>
      <c r="D21" s="183"/>
      <c r="E21" s="20"/>
      <c r="F21" s="19"/>
      <c r="G21" s="22"/>
      <c r="H21" s="19"/>
      <c r="I21" s="28"/>
    </row>
    <row r="22" spans="3:9" ht="15" customHeight="1" thickBot="1" x14ac:dyDescent="0.6">
      <c r="C22" s="180"/>
      <c r="D22" s="184"/>
      <c r="E22" s="29"/>
      <c r="F22" s="26"/>
      <c r="G22" s="30"/>
      <c r="H22" s="26"/>
      <c r="I22" s="31"/>
    </row>
    <row r="23" spans="3:9" ht="15" customHeight="1" thickBot="1" x14ac:dyDescent="0.6">
      <c r="C23" s="181"/>
      <c r="D23" s="33" t="s">
        <v>45</v>
      </c>
      <c r="E23" s="54">
        <v>20808646</v>
      </c>
      <c r="F23" s="34"/>
      <c r="G23" s="35"/>
      <c r="H23" s="34"/>
      <c r="I23" s="36"/>
    </row>
    <row r="24" spans="3:9" ht="15" customHeight="1" x14ac:dyDescent="0.55000000000000004">
      <c r="C24" s="180"/>
      <c r="D24" s="185" t="s">
        <v>46</v>
      </c>
      <c r="E24" s="32"/>
      <c r="F24" s="50" t="s">
        <v>47</v>
      </c>
      <c r="G24" s="51">
        <v>50</v>
      </c>
      <c r="H24" s="52">
        <v>5000</v>
      </c>
      <c r="I24" s="53" t="s">
        <v>60</v>
      </c>
    </row>
    <row r="25" spans="3:9" ht="15" customHeight="1" x14ac:dyDescent="0.55000000000000004">
      <c r="C25" s="180"/>
      <c r="D25" s="183"/>
      <c r="E25" s="20"/>
      <c r="F25" s="19"/>
      <c r="G25" s="22"/>
      <c r="H25" s="23"/>
      <c r="I25" s="28"/>
    </row>
    <row r="26" spans="3:9" ht="15" customHeight="1" x14ac:dyDescent="0.55000000000000004">
      <c r="C26" s="180"/>
      <c r="D26" s="183"/>
      <c r="E26" s="20"/>
      <c r="F26" s="19"/>
      <c r="G26" s="22"/>
      <c r="H26" s="23"/>
      <c r="I26" s="28"/>
    </row>
    <row r="27" spans="3:9" ht="15" customHeight="1" x14ac:dyDescent="0.55000000000000004">
      <c r="C27" s="180"/>
      <c r="D27" s="183"/>
      <c r="E27" s="20"/>
      <c r="F27" s="19"/>
      <c r="G27" s="22"/>
      <c r="H27" s="23"/>
      <c r="I27" s="28"/>
    </row>
    <row r="28" spans="3:9" ht="15" customHeight="1" x14ac:dyDescent="0.55000000000000004">
      <c r="C28" s="180"/>
      <c r="D28" s="183"/>
      <c r="E28" s="20"/>
      <c r="F28" s="23"/>
      <c r="G28" s="24"/>
      <c r="H28" s="19"/>
      <c r="I28" s="28"/>
    </row>
    <row r="29" spans="3:9" ht="15" customHeight="1" x14ac:dyDescent="0.55000000000000004">
      <c r="C29" s="180"/>
      <c r="D29" s="183"/>
      <c r="E29" s="20"/>
      <c r="F29" s="23"/>
      <c r="G29" s="24"/>
      <c r="H29" s="19"/>
      <c r="I29" s="28"/>
    </row>
    <row r="30" spans="3:9" ht="15" customHeight="1" x14ac:dyDescent="0.55000000000000004">
      <c r="C30" s="180"/>
      <c r="D30" s="183"/>
      <c r="E30" s="20"/>
      <c r="F30" s="23"/>
      <c r="G30" s="24"/>
      <c r="H30" s="19"/>
      <c r="I30" s="28"/>
    </row>
    <row r="31" spans="3:9" ht="15" customHeight="1" x14ac:dyDescent="0.55000000000000004">
      <c r="C31" s="180"/>
      <c r="D31" s="183"/>
      <c r="E31" s="20"/>
      <c r="F31" s="23"/>
      <c r="G31" s="25"/>
      <c r="H31" s="19"/>
      <c r="I31" s="28"/>
    </row>
    <row r="32" spans="3:9" ht="15" customHeight="1" x14ac:dyDescent="0.55000000000000004">
      <c r="C32" s="180"/>
      <c r="D32" s="183"/>
      <c r="E32" s="20"/>
      <c r="F32" s="19"/>
      <c r="G32" s="22"/>
      <c r="H32" s="19"/>
      <c r="I32" s="28"/>
    </row>
    <row r="33" spans="3:9" ht="15" customHeight="1" thickBot="1" x14ac:dyDescent="0.6">
      <c r="C33" s="180"/>
      <c r="D33" s="184"/>
      <c r="E33" s="29"/>
      <c r="F33" s="26"/>
      <c r="G33" s="30"/>
      <c r="H33" s="26"/>
      <c r="I33" s="31"/>
    </row>
    <row r="34" spans="3:9" ht="15" customHeight="1" thickBot="1" x14ac:dyDescent="0.6">
      <c r="C34" s="181"/>
      <c r="D34" s="33" t="s">
        <v>45</v>
      </c>
      <c r="E34" s="54">
        <v>33907097</v>
      </c>
      <c r="F34" s="34"/>
      <c r="G34" s="35"/>
      <c r="H34" s="34"/>
      <c r="I34" s="36"/>
    </row>
    <row r="35" spans="3:9" ht="15" customHeight="1" x14ac:dyDescent="0.55000000000000004">
      <c r="C35" s="180"/>
      <c r="D35" s="186" t="s">
        <v>16</v>
      </c>
      <c r="E35" s="32"/>
      <c r="F35" s="50" t="s">
        <v>47</v>
      </c>
      <c r="G35" s="51">
        <v>50</v>
      </c>
      <c r="H35" s="52">
        <v>5000</v>
      </c>
      <c r="I35" s="53" t="s">
        <v>62</v>
      </c>
    </row>
    <row r="36" spans="3:9" ht="15" customHeight="1" x14ac:dyDescent="0.55000000000000004">
      <c r="C36" s="180"/>
      <c r="D36" s="183"/>
      <c r="E36" s="20"/>
      <c r="F36" s="19"/>
      <c r="G36" s="22"/>
      <c r="H36" s="23"/>
      <c r="I36" s="49" t="s">
        <v>67</v>
      </c>
    </row>
    <row r="37" spans="3:9" ht="15" customHeight="1" x14ac:dyDescent="0.55000000000000004">
      <c r="C37" s="180"/>
      <c r="D37" s="183"/>
      <c r="E37" s="20"/>
      <c r="F37" s="19"/>
      <c r="G37" s="22"/>
      <c r="H37" s="23"/>
      <c r="I37" s="28"/>
    </row>
    <row r="38" spans="3:9" ht="15" customHeight="1" x14ac:dyDescent="0.55000000000000004">
      <c r="C38" s="180"/>
      <c r="D38" s="183"/>
      <c r="E38" s="20"/>
      <c r="F38" s="19"/>
      <c r="G38" s="22"/>
      <c r="H38" s="23"/>
      <c r="I38" s="28"/>
    </row>
    <row r="39" spans="3:9" ht="15" customHeight="1" x14ac:dyDescent="0.55000000000000004">
      <c r="C39" s="180"/>
      <c r="D39" s="183"/>
      <c r="E39" s="20"/>
      <c r="F39" s="19"/>
      <c r="G39" s="24"/>
      <c r="H39" s="19"/>
      <c r="I39" s="28"/>
    </row>
    <row r="40" spans="3:9" ht="15" customHeight="1" x14ac:dyDescent="0.55000000000000004">
      <c r="C40" s="180"/>
      <c r="D40" s="183"/>
      <c r="E40" s="20"/>
      <c r="F40" s="19"/>
      <c r="G40" s="24"/>
      <c r="H40" s="19"/>
      <c r="I40" s="28"/>
    </row>
    <row r="41" spans="3:9" ht="15" customHeight="1" x14ac:dyDescent="0.55000000000000004">
      <c r="C41" s="180"/>
      <c r="D41" s="183"/>
      <c r="E41" s="20"/>
      <c r="F41" s="19"/>
      <c r="G41" s="24"/>
      <c r="H41" s="19"/>
      <c r="I41" s="28"/>
    </row>
    <row r="42" spans="3:9" ht="15" customHeight="1" x14ac:dyDescent="0.55000000000000004">
      <c r="C42" s="180"/>
      <c r="D42" s="183"/>
      <c r="E42" s="20"/>
      <c r="F42" s="19"/>
      <c r="G42" s="22"/>
      <c r="H42" s="19"/>
      <c r="I42" s="28"/>
    </row>
    <row r="43" spans="3:9" ht="15" customHeight="1" x14ac:dyDescent="0.55000000000000004">
      <c r="C43" s="180"/>
      <c r="D43" s="183"/>
      <c r="E43" s="20"/>
      <c r="F43" s="19"/>
      <c r="G43" s="22"/>
      <c r="H43" s="19"/>
      <c r="I43" s="28"/>
    </row>
    <row r="44" spans="3:9" ht="15" customHeight="1" thickBot="1" x14ac:dyDescent="0.6">
      <c r="C44" s="180"/>
      <c r="D44" s="184"/>
      <c r="E44" s="29"/>
      <c r="F44" s="26"/>
      <c r="G44" s="30"/>
      <c r="H44" s="26"/>
      <c r="I44" s="31"/>
    </row>
    <row r="45" spans="3:9" ht="15" customHeight="1" thickBot="1" x14ac:dyDescent="0.6">
      <c r="C45" s="181"/>
      <c r="D45" s="33" t="s">
        <v>45</v>
      </c>
      <c r="E45" s="54">
        <v>87235000</v>
      </c>
      <c r="F45" s="34"/>
      <c r="G45" s="35"/>
      <c r="H45" s="34"/>
      <c r="I45" s="36"/>
    </row>
    <row r="46" spans="3:9" ht="15" customHeight="1" x14ac:dyDescent="0.55000000000000004">
      <c r="C46" s="180"/>
      <c r="D46" s="186" t="s">
        <v>48</v>
      </c>
      <c r="E46" s="32"/>
      <c r="F46" s="50" t="s">
        <v>44</v>
      </c>
      <c r="G46" s="51" t="s">
        <v>44</v>
      </c>
      <c r="H46" s="52" t="s">
        <v>44</v>
      </c>
      <c r="I46" s="53" t="s">
        <v>44</v>
      </c>
    </row>
    <row r="47" spans="3:9" ht="15" customHeight="1" x14ac:dyDescent="0.55000000000000004">
      <c r="C47" s="180"/>
      <c r="D47" s="183"/>
      <c r="E47" s="20"/>
      <c r="F47" s="19"/>
      <c r="G47" s="22"/>
      <c r="H47" s="23"/>
      <c r="I47" s="28"/>
    </row>
    <row r="48" spans="3:9" ht="15" customHeight="1" x14ac:dyDescent="0.55000000000000004">
      <c r="C48" s="180"/>
      <c r="D48" s="183"/>
      <c r="E48" s="20"/>
      <c r="F48" s="19"/>
      <c r="G48" s="22"/>
      <c r="H48" s="23"/>
      <c r="I48" s="28"/>
    </row>
    <row r="49" spans="3:9" ht="15" customHeight="1" x14ac:dyDescent="0.55000000000000004">
      <c r="C49" s="180"/>
      <c r="D49" s="183"/>
      <c r="E49" s="20"/>
      <c r="F49" s="19"/>
      <c r="G49" s="22"/>
      <c r="H49" s="23"/>
      <c r="I49" s="28"/>
    </row>
    <row r="50" spans="3:9" ht="15" customHeight="1" x14ac:dyDescent="0.55000000000000004">
      <c r="C50" s="180"/>
      <c r="D50" s="183"/>
      <c r="E50" s="20"/>
      <c r="F50" s="19"/>
      <c r="G50" s="24"/>
      <c r="H50" s="19"/>
      <c r="I50" s="28"/>
    </row>
    <row r="51" spans="3:9" ht="15" customHeight="1" x14ac:dyDescent="0.55000000000000004">
      <c r="C51" s="180"/>
      <c r="D51" s="183"/>
      <c r="E51" s="20"/>
      <c r="F51" s="19"/>
      <c r="G51" s="24"/>
      <c r="H51" s="19"/>
      <c r="I51" s="28"/>
    </row>
    <row r="52" spans="3:9" ht="15" customHeight="1" x14ac:dyDescent="0.55000000000000004">
      <c r="C52" s="180"/>
      <c r="D52" s="183"/>
      <c r="E52" s="20"/>
      <c r="F52" s="19"/>
      <c r="G52" s="24"/>
      <c r="H52" s="19"/>
      <c r="I52" s="28"/>
    </row>
    <row r="53" spans="3:9" ht="15" customHeight="1" x14ac:dyDescent="0.55000000000000004">
      <c r="C53" s="180"/>
      <c r="D53" s="183"/>
      <c r="E53" s="20"/>
      <c r="F53" s="19"/>
      <c r="G53" s="22"/>
      <c r="H53" s="19"/>
      <c r="I53" s="28"/>
    </row>
    <row r="54" spans="3:9" ht="15" customHeight="1" x14ac:dyDescent="0.55000000000000004">
      <c r="C54" s="180"/>
      <c r="D54" s="183"/>
      <c r="E54" s="20"/>
      <c r="F54" s="19"/>
      <c r="G54" s="22"/>
      <c r="H54" s="19"/>
      <c r="I54" s="28"/>
    </row>
    <row r="55" spans="3:9" ht="15" customHeight="1" thickBot="1" x14ac:dyDescent="0.6">
      <c r="C55" s="180"/>
      <c r="D55" s="184"/>
      <c r="E55" s="29"/>
      <c r="F55" s="26"/>
      <c r="G55" s="30"/>
      <c r="H55" s="26"/>
      <c r="I55" s="31"/>
    </row>
    <row r="56" spans="3:9" ht="15" customHeight="1" thickBot="1" x14ac:dyDescent="0.6">
      <c r="C56" s="181"/>
      <c r="D56" s="33" t="s">
        <v>45</v>
      </c>
      <c r="E56" s="54">
        <v>0</v>
      </c>
      <c r="F56" s="34"/>
      <c r="G56" s="35"/>
      <c r="H56" s="34"/>
      <c r="I56" s="36"/>
    </row>
    <row r="57" spans="3:9" ht="15" customHeight="1" x14ac:dyDescent="0.55000000000000004">
      <c r="C57" s="187" t="s">
        <v>49</v>
      </c>
      <c r="D57" s="186" t="s">
        <v>18</v>
      </c>
      <c r="E57" s="32"/>
      <c r="F57" s="50">
        <v>1000</v>
      </c>
      <c r="G57" s="51" t="s">
        <v>44</v>
      </c>
      <c r="H57" s="52">
        <v>2000</v>
      </c>
      <c r="I57" s="53" t="s">
        <v>63</v>
      </c>
    </row>
    <row r="58" spans="3:9" ht="15" customHeight="1" x14ac:dyDescent="0.55000000000000004">
      <c r="C58" s="187"/>
      <c r="D58" s="183"/>
      <c r="E58" s="20"/>
      <c r="F58" s="19"/>
      <c r="G58" s="22"/>
      <c r="H58" s="23"/>
      <c r="I58" s="28"/>
    </row>
    <row r="59" spans="3:9" ht="15" customHeight="1" x14ac:dyDescent="0.55000000000000004">
      <c r="C59" s="187"/>
      <c r="D59" s="183"/>
      <c r="E59" s="20"/>
      <c r="F59" s="19"/>
      <c r="G59" s="22"/>
      <c r="H59" s="23"/>
      <c r="I59" s="28"/>
    </row>
    <row r="60" spans="3:9" ht="15" customHeight="1" x14ac:dyDescent="0.55000000000000004">
      <c r="C60" s="187"/>
      <c r="D60" s="183"/>
      <c r="E60" s="20"/>
      <c r="F60" s="19"/>
      <c r="G60" s="24"/>
      <c r="H60" s="19"/>
      <c r="I60" s="28"/>
    </row>
    <row r="61" spans="3:9" ht="15" customHeight="1" x14ac:dyDescent="0.55000000000000004">
      <c r="C61" s="187"/>
      <c r="D61" s="183"/>
      <c r="E61" s="20"/>
      <c r="F61" s="19"/>
      <c r="G61" s="22"/>
      <c r="H61" s="19"/>
      <c r="I61" s="28"/>
    </row>
    <row r="62" spans="3:9" ht="15" customHeight="1" x14ac:dyDescent="0.55000000000000004">
      <c r="C62" s="187"/>
      <c r="D62" s="183"/>
      <c r="E62" s="20"/>
      <c r="F62" s="19"/>
      <c r="G62" s="22"/>
      <c r="H62" s="19"/>
      <c r="I62" s="28"/>
    </row>
    <row r="63" spans="3:9" ht="15" customHeight="1" x14ac:dyDescent="0.55000000000000004">
      <c r="C63" s="187"/>
      <c r="D63" s="183"/>
      <c r="E63" s="20"/>
      <c r="F63" s="19"/>
      <c r="G63" s="22"/>
      <c r="H63" s="19"/>
      <c r="I63" s="28"/>
    </row>
    <row r="64" spans="3:9" ht="15" customHeight="1" x14ac:dyDescent="0.55000000000000004">
      <c r="C64" s="187"/>
      <c r="D64" s="183"/>
      <c r="E64" s="20"/>
      <c r="F64" s="19"/>
      <c r="G64" s="22"/>
      <c r="H64" s="19"/>
      <c r="I64" s="28"/>
    </row>
    <row r="65" spans="2:9" ht="15" customHeight="1" x14ac:dyDescent="0.55000000000000004">
      <c r="C65" s="187"/>
      <c r="D65" s="183"/>
      <c r="E65" s="20"/>
      <c r="F65" s="19"/>
      <c r="G65" s="22"/>
      <c r="H65" s="19"/>
      <c r="I65" s="28"/>
    </row>
    <row r="66" spans="2:9" ht="15" customHeight="1" thickBot="1" x14ac:dyDescent="0.6">
      <c r="C66" s="187"/>
      <c r="D66" s="184"/>
      <c r="E66" s="29"/>
      <c r="F66" s="26"/>
      <c r="G66" s="30"/>
      <c r="H66" s="26"/>
      <c r="I66" s="31"/>
    </row>
    <row r="67" spans="2:9" ht="15" customHeight="1" thickBot="1" x14ac:dyDescent="0.6">
      <c r="C67" s="188"/>
      <c r="D67" s="33" t="s">
        <v>45</v>
      </c>
      <c r="E67" s="54">
        <v>44941000</v>
      </c>
      <c r="F67" s="34"/>
      <c r="G67" s="35"/>
      <c r="H67" s="41"/>
      <c r="I67" s="36"/>
    </row>
    <row r="68" spans="2:9" ht="15" customHeight="1" thickBot="1" x14ac:dyDescent="0.6">
      <c r="C68" s="189" t="s">
        <v>50</v>
      </c>
      <c r="D68" s="190"/>
      <c r="E68" s="57">
        <f>E23+E34+E45+E56+E67</f>
        <v>186891743</v>
      </c>
      <c r="F68" s="37"/>
      <c r="G68" s="38"/>
      <c r="H68" s="39"/>
      <c r="I68" s="40"/>
    </row>
    <row r="69" spans="2:9" ht="15" customHeight="1" x14ac:dyDescent="0.55000000000000004">
      <c r="C69" s="191" t="s">
        <v>52</v>
      </c>
      <c r="D69" s="192"/>
      <c r="E69" s="61">
        <v>22682</v>
      </c>
      <c r="F69" s="193"/>
      <c r="G69" s="193"/>
      <c r="H69" s="193"/>
      <c r="I69" s="193"/>
    </row>
    <row r="70" spans="2:9" ht="15" customHeight="1" thickBot="1" x14ac:dyDescent="0.6">
      <c r="C70" s="170" t="s">
        <v>53</v>
      </c>
      <c r="D70" s="171"/>
      <c r="E70" s="92">
        <v>9259</v>
      </c>
      <c r="F70" s="14"/>
      <c r="G70" s="14"/>
      <c r="H70" s="14"/>
      <c r="I70" s="14"/>
    </row>
    <row r="71" spans="2:9" ht="15" customHeight="1" x14ac:dyDescent="0.55000000000000004">
      <c r="C71" s="194" t="s">
        <v>20</v>
      </c>
      <c r="D71" s="195"/>
      <c r="E71" s="55">
        <f>(E6+E8)/E69</f>
        <v>13000.269773388591</v>
      </c>
      <c r="F71" s="78"/>
      <c r="G71" s="14"/>
      <c r="H71" s="14"/>
      <c r="I71" s="14"/>
    </row>
    <row r="72" spans="2:9" ht="15" customHeight="1" thickBot="1" x14ac:dyDescent="0.6">
      <c r="C72" s="170" t="s">
        <v>21</v>
      </c>
      <c r="D72" s="171"/>
      <c r="E72" s="56">
        <f>(E7+E9)/E70</f>
        <v>3903.1480721460202</v>
      </c>
      <c r="F72" s="163"/>
      <c r="G72" s="163"/>
      <c r="H72" s="163"/>
      <c r="I72" s="163"/>
    </row>
    <row r="73" spans="2:9" ht="15" customHeight="1" x14ac:dyDescent="0.55000000000000004">
      <c r="C73" s="9" t="s">
        <v>54</v>
      </c>
      <c r="D73" s="9"/>
      <c r="E73" s="9"/>
      <c r="F73" s="9"/>
      <c r="G73" s="9"/>
      <c r="H73" s="9"/>
      <c r="I73" s="9"/>
    </row>
    <row r="74" spans="2:9" ht="15" customHeight="1" x14ac:dyDescent="0.55000000000000004">
      <c r="C74" s="9" t="s">
        <v>58</v>
      </c>
      <c r="D74" s="9"/>
      <c r="E74" s="9"/>
      <c r="F74" s="9"/>
      <c r="G74" s="9"/>
      <c r="H74" s="9"/>
      <c r="I74" s="9"/>
    </row>
    <row r="75" spans="2:9" ht="15" customHeight="1" x14ac:dyDescent="0.55000000000000004"/>
    <row r="76" spans="2:9" ht="15" customHeight="1" x14ac:dyDescent="0.55000000000000004">
      <c r="B76" s="1" t="s">
        <v>22</v>
      </c>
      <c r="C76" s="113" t="s">
        <v>23</v>
      </c>
      <c r="D76" s="113"/>
      <c r="E76" s="113"/>
      <c r="F76" s="113"/>
      <c r="G76" s="113"/>
    </row>
    <row r="77" spans="2:9" ht="12.5" thickBot="1" x14ac:dyDescent="0.6">
      <c r="C77" s="6"/>
      <c r="D77" s="6"/>
      <c r="E77" s="196" t="s">
        <v>24</v>
      </c>
      <c r="F77" s="196"/>
      <c r="G77" s="196"/>
      <c r="H77" s="196" t="s">
        <v>25</v>
      </c>
      <c r="I77" s="196"/>
    </row>
    <row r="78" spans="2:9" ht="15" customHeight="1" x14ac:dyDescent="0.55000000000000004">
      <c r="C78" s="149" t="s">
        <v>26</v>
      </c>
      <c r="D78" s="150"/>
      <c r="E78" s="197"/>
      <c r="F78" s="198"/>
      <c r="G78" s="199"/>
      <c r="H78" s="197"/>
      <c r="I78" s="200"/>
    </row>
    <row r="79" spans="2:9" ht="15" customHeight="1" thickBot="1" x14ac:dyDescent="0.6">
      <c r="C79" s="201" t="s">
        <v>27</v>
      </c>
      <c r="D79" s="202"/>
      <c r="E79" s="203"/>
      <c r="F79" s="204"/>
      <c r="G79" s="205"/>
      <c r="H79" s="204"/>
      <c r="I79" s="206"/>
    </row>
    <row r="80" spans="2:9" ht="15" customHeight="1" thickBot="1" x14ac:dyDescent="0.6">
      <c r="C80" s="210" t="s">
        <v>56</v>
      </c>
      <c r="D80" s="211"/>
      <c r="E80" s="153">
        <v>31</v>
      </c>
      <c r="F80" s="154"/>
      <c r="G80" s="154"/>
      <c r="H80" s="154"/>
      <c r="I80" s="155"/>
    </row>
    <row r="81" spans="2:9" ht="15" customHeight="1" x14ac:dyDescent="0.55000000000000004">
      <c r="C81" s="9" t="s">
        <v>78</v>
      </c>
      <c r="D81" s="9"/>
      <c r="E81" s="16"/>
      <c r="F81" s="16"/>
      <c r="G81" s="16"/>
      <c r="H81" s="16"/>
      <c r="I81" s="16"/>
    </row>
    <row r="82" spans="2:9" ht="15" customHeight="1" x14ac:dyDescent="0.55000000000000004"/>
    <row r="83" spans="2:9" ht="15" customHeight="1" thickBot="1" x14ac:dyDescent="0.6">
      <c r="B83" s="1" t="s">
        <v>28</v>
      </c>
      <c r="C83" s="113" t="s">
        <v>29</v>
      </c>
      <c r="D83" s="113"/>
      <c r="E83" s="113"/>
      <c r="F83" s="113"/>
      <c r="G83" s="113"/>
    </row>
    <row r="84" spans="2:9" ht="15" customHeight="1" x14ac:dyDescent="0.55000000000000004">
      <c r="C84" s="108" t="s">
        <v>30</v>
      </c>
      <c r="D84" s="4" t="s">
        <v>31</v>
      </c>
      <c r="E84" s="145">
        <f>(E6+E7)/E10</f>
        <v>0.25845375575878637</v>
      </c>
      <c r="F84" s="145"/>
      <c r="G84" s="145"/>
      <c r="H84" s="145"/>
      <c r="I84" s="146"/>
    </row>
    <row r="85" spans="2:9" ht="15" customHeight="1" thickBot="1" x14ac:dyDescent="0.6">
      <c r="C85" s="109"/>
      <c r="D85" s="5" t="s">
        <v>32</v>
      </c>
      <c r="E85" s="147">
        <f>(E8+E9)/E10</f>
        <v>0.74154624424121363</v>
      </c>
      <c r="F85" s="212"/>
      <c r="G85" s="212"/>
      <c r="H85" s="212"/>
      <c r="I85" s="213"/>
    </row>
    <row r="86" spans="2:9" ht="15" customHeight="1" x14ac:dyDescent="0.55000000000000004"/>
    <row r="87" spans="2:9" ht="15" customHeight="1" thickBot="1" x14ac:dyDescent="0.6">
      <c r="B87" s="1" t="s">
        <v>33</v>
      </c>
      <c r="C87" s="113" t="s">
        <v>34</v>
      </c>
      <c r="D87" s="113"/>
      <c r="E87" s="113"/>
      <c r="F87" s="113"/>
      <c r="G87" s="113"/>
      <c r="H87" s="113"/>
      <c r="I87" s="113"/>
    </row>
    <row r="88" spans="2:9" ht="70" customHeight="1" thickBot="1" x14ac:dyDescent="0.6">
      <c r="C88" s="3" t="s">
        <v>35</v>
      </c>
      <c r="D88" s="207"/>
      <c r="E88" s="208"/>
      <c r="F88" s="208"/>
      <c r="G88" s="208"/>
      <c r="H88" s="208"/>
      <c r="I88" s="209"/>
    </row>
  </sheetData>
  <mergeCells count="44">
    <mergeCell ref="C87:I87"/>
    <mergeCell ref="D88:I88"/>
    <mergeCell ref="C80:D80"/>
    <mergeCell ref="E80:I80"/>
    <mergeCell ref="C83:G83"/>
    <mergeCell ref="C84:C85"/>
    <mergeCell ref="E84:I84"/>
    <mergeCell ref="E85:I85"/>
    <mergeCell ref="C78:D78"/>
    <mergeCell ref="E78:G78"/>
    <mergeCell ref="H78:I78"/>
    <mergeCell ref="C79:D79"/>
    <mergeCell ref="E79:G79"/>
    <mergeCell ref="H79:I79"/>
    <mergeCell ref="C71:D71"/>
    <mergeCell ref="C72:D72"/>
    <mergeCell ref="F72:I72"/>
    <mergeCell ref="C76:G76"/>
    <mergeCell ref="E77:G77"/>
    <mergeCell ref="H77:I77"/>
    <mergeCell ref="C70:D70"/>
    <mergeCell ref="C10:D10"/>
    <mergeCell ref="C11:E12"/>
    <mergeCell ref="F11:I11"/>
    <mergeCell ref="C13:C56"/>
    <mergeCell ref="D13:D22"/>
    <mergeCell ref="D24:D33"/>
    <mergeCell ref="D35:D44"/>
    <mergeCell ref="D46:D55"/>
    <mergeCell ref="C57:C67"/>
    <mergeCell ref="D57:D66"/>
    <mergeCell ref="C68:D68"/>
    <mergeCell ref="C69:D69"/>
    <mergeCell ref="F69:I69"/>
    <mergeCell ref="A1:J1"/>
    <mergeCell ref="C2:G2"/>
    <mergeCell ref="C3:D3"/>
    <mergeCell ref="E3:I3"/>
    <mergeCell ref="C5:G5"/>
    <mergeCell ref="C6:C9"/>
    <mergeCell ref="F6:I6"/>
    <mergeCell ref="F7:I7"/>
    <mergeCell ref="F8:I8"/>
    <mergeCell ref="F9:I9"/>
  </mergeCells>
  <phoneticPr fontId="1"/>
  <pageMargins left="0.51181102362204722" right="0.11811023622047245" top="0.55118110236220474" bottom="0.19685039370078741" header="0.31496062992125984" footer="0.11811023622047245"/>
  <pageSetup paperSize="9" scale="55" orientation="portrait" r:id="rId1"/>
  <headerFooter scaleWithDoc="0" alignWithMargins="0">
    <oddHeader>&amp;R&amp;A</oddHeader>
  </headerFooter>
  <rowBreaks count="1" manualBreakCount="1">
    <brk id="56" max="8" man="1"/>
  </rowBreaks>
  <colBreaks count="1" manualBreakCount="1">
    <brk id="9" max="8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88"/>
  <sheetViews>
    <sheetView view="pageBreakPreview" topLeftCell="B1" zoomScaleNormal="100" zoomScaleSheetLayoutView="100" workbookViewId="0">
      <selection activeCell="E46" sqref="E46"/>
    </sheetView>
  </sheetViews>
  <sheetFormatPr defaultColWidth="9" defaultRowHeight="12" x14ac:dyDescent="0.55000000000000004"/>
  <cols>
    <col min="1" max="1" width="0.75" style="1" customWidth="1"/>
    <col min="2" max="2" width="3.08203125" style="1" bestFit="1" customWidth="1"/>
    <col min="3" max="3" width="10.58203125" style="1" customWidth="1"/>
    <col min="4" max="4" width="24.58203125" style="1" customWidth="1"/>
    <col min="5" max="6" width="10.58203125" style="1" customWidth="1"/>
    <col min="7" max="8" width="6.58203125" style="1" customWidth="1"/>
    <col min="9" max="9" width="32.08203125" style="1" bestFit="1" customWidth="1"/>
    <col min="10" max="10" width="0.83203125" style="1" customWidth="1"/>
    <col min="11" max="11" width="9" style="1" customWidth="1"/>
    <col min="12" max="16384" width="9" style="1"/>
  </cols>
  <sheetData>
    <row r="1" spans="1:10" ht="18.75" customHeight="1" x14ac:dyDescent="0.55000000000000004">
      <c r="A1" s="134" t="s">
        <v>36</v>
      </c>
      <c r="B1" s="134"/>
      <c r="C1" s="134"/>
      <c r="D1" s="134"/>
      <c r="E1" s="134"/>
      <c r="F1" s="134"/>
      <c r="G1" s="134"/>
      <c r="H1" s="134"/>
      <c r="I1" s="134"/>
      <c r="J1" s="134"/>
    </row>
    <row r="2" spans="1:10" ht="15" customHeight="1" thickBot="1" x14ac:dyDescent="0.6">
      <c r="B2" s="1" t="s">
        <v>3</v>
      </c>
      <c r="C2" s="113" t="s">
        <v>4</v>
      </c>
      <c r="D2" s="113"/>
      <c r="E2" s="113"/>
      <c r="F2" s="113"/>
      <c r="G2" s="113"/>
      <c r="H2" s="6"/>
    </row>
    <row r="3" spans="1:10" ht="19.5" customHeight="1" thickBot="1" x14ac:dyDescent="0.6">
      <c r="C3" s="165" t="s">
        <v>51</v>
      </c>
      <c r="D3" s="166"/>
      <c r="E3" s="167" t="s">
        <v>61</v>
      </c>
      <c r="F3" s="168"/>
      <c r="G3" s="168"/>
      <c r="H3" s="168"/>
      <c r="I3" s="169"/>
    </row>
    <row r="4" spans="1:10" ht="15" customHeight="1" x14ac:dyDescent="0.55000000000000004"/>
    <row r="5" spans="1:10" ht="15" customHeight="1" thickBot="1" x14ac:dyDescent="0.6">
      <c r="B5" s="1" t="s">
        <v>6</v>
      </c>
      <c r="C5" s="113" t="s">
        <v>7</v>
      </c>
      <c r="D5" s="113"/>
      <c r="E5" s="113"/>
      <c r="F5" s="113"/>
      <c r="G5" s="113"/>
    </row>
    <row r="6" spans="1:10" ht="15" customHeight="1" x14ac:dyDescent="0.55000000000000004">
      <c r="C6" s="160" t="s">
        <v>8</v>
      </c>
      <c r="D6" s="18" t="s">
        <v>9</v>
      </c>
      <c r="E6" s="60">
        <v>58142991</v>
      </c>
      <c r="F6" s="163"/>
      <c r="G6" s="163"/>
      <c r="H6" s="163"/>
      <c r="I6" s="163"/>
    </row>
    <row r="7" spans="1:10" ht="15" customHeight="1" x14ac:dyDescent="0.55000000000000004">
      <c r="C7" s="161"/>
      <c r="D7" s="17" t="s">
        <v>37</v>
      </c>
      <c r="E7" s="58">
        <v>34106682</v>
      </c>
      <c r="F7" s="163"/>
      <c r="G7" s="163"/>
      <c r="H7" s="163"/>
      <c r="I7" s="163"/>
    </row>
    <row r="8" spans="1:10" ht="15" customHeight="1" x14ac:dyDescent="0.55000000000000004">
      <c r="C8" s="161"/>
      <c r="D8" s="17" t="s">
        <v>11</v>
      </c>
      <c r="E8" s="58">
        <v>252980133</v>
      </c>
      <c r="F8" s="163"/>
      <c r="G8" s="163"/>
      <c r="H8" s="163"/>
      <c r="I8" s="163"/>
    </row>
    <row r="9" spans="1:10" ht="15" customHeight="1" x14ac:dyDescent="0.55000000000000004">
      <c r="C9" s="162"/>
      <c r="D9" s="43" t="s">
        <v>38</v>
      </c>
      <c r="E9" s="59">
        <v>0</v>
      </c>
      <c r="F9" s="163"/>
      <c r="G9" s="163"/>
      <c r="H9" s="163"/>
      <c r="I9" s="163"/>
    </row>
    <row r="10" spans="1:10" ht="15" customHeight="1" thickBot="1" x14ac:dyDescent="0.6">
      <c r="C10" s="172" t="s">
        <v>50</v>
      </c>
      <c r="D10" s="173"/>
      <c r="E10" s="45">
        <f>SUM(E6:E9)</f>
        <v>345229806</v>
      </c>
      <c r="F10" s="42"/>
      <c r="G10" s="42"/>
      <c r="H10" s="42"/>
      <c r="I10" s="42"/>
    </row>
    <row r="11" spans="1:10" ht="21" customHeight="1" x14ac:dyDescent="0.55000000000000004">
      <c r="C11" s="174" t="s">
        <v>13</v>
      </c>
      <c r="D11" s="175"/>
      <c r="E11" s="175"/>
      <c r="F11" s="178" t="s">
        <v>81</v>
      </c>
      <c r="G11" s="178"/>
      <c r="H11" s="178"/>
      <c r="I11" s="179"/>
    </row>
    <row r="12" spans="1:10" ht="22" customHeight="1" x14ac:dyDescent="0.55000000000000004">
      <c r="C12" s="176"/>
      <c r="D12" s="177"/>
      <c r="E12" s="177"/>
      <c r="F12" s="21" t="s">
        <v>39</v>
      </c>
      <c r="G12" s="21" t="s">
        <v>40</v>
      </c>
      <c r="H12" s="21" t="s">
        <v>41</v>
      </c>
      <c r="I12" s="27" t="s">
        <v>42</v>
      </c>
    </row>
    <row r="13" spans="1:10" ht="15" customHeight="1" x14ac:dyDescent="0.55000000000000004">
      <c r="C13" s="180" t="s">
        <v>43</v>
      </c>
      <c r="D13" s="182" t="s">
        <v>15</v>
      </c>
      <c r="E13" s="20"/>
      <c r="F13" s="46" t="s">
        <v>47</v>
      </c>
      <c r="G13" s="47">
        <v>50</v>
      </c>
      <c r="H13" s="48">
        <v>5000</v>
      </c>
      <c r="I13" s="49" t="s">
        <v>62</v>
      </c>
    </row>
    <row r="14" spans="1:10" ht="15" customHeight="1" x14ac:dyDescent="0.55000000000000004">
      <c r="C14" s="180"/>
      <c r="D14" s="183"/>
      <c r="E14" s="20"/>
      <c r="F14" s="46"/>
      <c r="G14" s="47"/>
      <c r="H14" s="48"/>
      <c r="I14" s="49"/>
    </row>
    <row r="15" spans="1:10" ht="15" customHeight="1" x14ac:dyDescent="0.55000000000000004">
      <c r="C15" s="180"/>
      <c r="D15" s="183"/>
      <c r="E15" s="20"/>
      <c r="F15" s="19"/>
      <c r="G15" s="22"/>
      <c r="H15" s="23"/>
      <c r="I15" s="28"/>
    </row>
    <row r="16" spans="1:10" ht="15" customHeight="1" x14ac:dyDescent="0.55000000000000004">
      <c r="C16" s="180"/>
      <c r="D16" s="183"/>
      <c r="E16" s="20"/>
      <c r="F16" s="19"/>
      <c r="G16" s="22"/>
      <c r="H16" s="23"/>
      <c r="I16" s="28"/>
    </row>
    <row r="17" spans="3:9" ht="15" customHeight="1" x14ac:dyDescent="0.55000000000000004">
      <c r="C17" s="180"/>
      <c r="D17" s="183"/>
      <c r="E17" s="20"/>
      <c r="F17" s="23"/>
      <c r="G17" s="24"/>
      <c r="H17" s="19"/>
      <c r="I17" s="44"/>
    </row>
    <row r="18" spans="3:9" ht="15" customHeight="1" x14ac:dyDescent="0.55000000000000004">
      <c r="C18" s="180"/>
      <c r="D18" s="183"/>
      <c r="E18" s="20"/>
      <c r="F18" s="23"/>
      <c r="G18" s="24"/>
      <c r="H18" s="19"/>
      <c r="I18" s="28"/>
    </row>
    <row r="19" spans="3:9" ht="15" customHeight="1" x14ac:dyDescent="0.55000000000000004">
      <c r="C19" s="180"/>
      <c r="D19" s="183"/>
      <c r="E19" s="20"/>
      <c r="F19" s="23"/>
      <c r="G19" s="24"/>
      <c r="H19" s="19"/>
      <c r="I19" s="28"/>
    </row>
    <row r="20" spans="3:9" ht="15" customHeight="1" x14ac:dyDescent="0.55000000000000004">
      <c r="C20" s="180"/>
      <c r="D20" s="183"/>
      <c r="E20" s="20"/>
      <c r="F20" s="23"/>
      <c r="G20" s="25"/>
      <c r="H20" s="19"/>
      <c r="I20" s="28"/>
    </row>
    <row r="21" spans="3:9" ht="15" customHeight="1" x14ac:dyDescent="0.55000000000000004">
      <c r="C21" s="180"/>
      <c r="D21" s="183"/>
      <c r="E21" s="20"/>
      <c r="F21" s="19"/>
      <c r="G21" s="22"/>
      <c r="H21" s="19"/>
      <c r="I21" s="28"/>
    </row>
    <row r="22" spans="3:9" ht="15" customHeight="1" thickBot="1" x14ac:dyDescent="0.6">
      <c r="C22" s="180"/>
      <c r="D22" s="184"/>
      <c r="E22" s="29"/>
      <c r="F22" s="26"/>
      <c r="G22" s="30"/>
      <c r="H22" s="26"/>
      <c r="I22" s="31"/>
    </row>
    <row r="23" spans="3:9" ht="15" customHeight="1" thickBot="1" x14ac:dyDescent="0.6">
      <c r="C23" s="181"/>
      <c r="D23" s="33" t="s">
        <v>45</v>
      </c>
      <c r="E23" s="54">
        <v>18363860</v>
      </c>
      <c r="F23" s="34"/>
      <c r="G23" s="35"/>
      <c r="H23" s="34"/>
      <c r="I23" s="36"/>
    </row>
    <row r="24" spans="3:9" ht="15" customHeight="1" x14ac:dyDescent="0.55000000000000004">
      <c r="C24" s="180"/>
      <c r="D24" s="185" t="s">
        <v>46</v>
      </c>
      <c r="E24" s="32"/>
      <c r="F24" s="50" t="s">
        <v>47</v>
      </c>
      <c r="G24" s="51">
        <v>50</v>
      </c>
      <c r="H24" s="52">
        <v>5000</v>
      </c>
      <c r="I24" s="53" t="s">
        <v>60</v>
      </c>
    </row>
    <row r="25" spans="3:9" ht="15" customHeight="1" x14ac:dyDescent="0.55000000000000004">
      <c r="C25" s="180"/>
      <c r="D25" s="183"/>
      <c r="E25" s="20"/>
      <c r="F25" s="19"/>
      <c r="G25" s="22"/>
      <c r="H25" s="23"/>
      <c r="I25" s="28"/>
    </row>
    <row r="26" spans="3:9" ht="15" customHeight="1" x14ac:dyDescent="0.55000000000000004">
      <c r="C26" s="180"/>
      <c r="D26" s="183"/>
      <c r="E26" s="20"/>
      <c r="F26" s="19"/>
      <c r="G26" s="22"/>
      <c r="H26" s="23"/>
      <c r="I26" s="28"/>
    </row>
    <row r="27" spans="3:9" ht="15" customHeight="1" x14ac:dyDescent="0.55000000000000004">
      <c r="C27" s="180"/>
      <c r="D27" s="183"/>
      <c r="E27" s="20"/>
      <c r="F27" s="19"/>
      <c r="G27" s="22"/>
      <c r="H27" s="23"/>
      <c r="I27" s="28"/>
    </row>
    <row r="28" spans="3:9" ht="15" customHeight="1" x14ac:dyDescent="0.55000000000000004">
      <c r="C28" s="180"/>
      <c r="D28" s="183"/>
      <c r="E28" s="20"/>
      <c r="F28" s="23"/>
      <c r="G28" s="24"/>
      <c r="H28" s="19"/>
      <c r="I28" s="28"/>
    </row>
    <row r="29" spans="3:9" ht="15" customHeight="1" x14ac:dyDescent="0.55000000000000004">
      <c r="C29" s="180"/>
      <c r="D29" s="183"/>
      <c r="E29" s="20"/>
      <c r="F29" s="23"/>
      <c r="G29" s="24"/>
      <c r="H29" s="19"/>
      <c r="I29" s="28"/>
    </row>
    <row r="30" spans="3:9" ht="15" customHeight="1" x14ac:dyDescent="0.55000000000000004">
      <c r="C30" s="180"/>
      <c r="D30" s="183"/>
      <c r="E30" s="20"/>
      <c r="F30" s="23"/>
      <c r="G30" s="24"/>
      <c r="H30" s="19"/>
      <c r="I30" s="28"/>
    </row>
    <row r="31" spans="3:9" ht="15" customHeight="1" x14ac:dyDescent="0.55000000000000004">
      <c r="C31" s="180"/>
      <c r="D31" s="183"/>
      <c r="E31" s="20"/>
      <c r="F31" s="23"/>
      <c r="G31" s="25"/>
      <c r="H31" s="19"/>
      <c r="I31" s="28"/>
    </row>
    <row r="32" spans="3:9" ht="15" customHeight="1" x14ac:dyDescent="0.55000000000000004">
      <c r="C32" s="180"/>
      <c r="D32" s="183"/>
      <c r="E32" s="20"/>
      <c r="F32" s="19"/>
      <c r="G32" s="22"/>
      <c r="H32" s="19"/>
      <c r="I32" s="28"/>
    </row>
    <row r="33" spans="3:9" ht="15" customHeight="1" thickBot="1" x14ac:dyDescent="0.6">
      <c r="C33" s="180"/>
      <c r="D33" s="184"/>
      <c r="E33" s="29"/>
      <c r="F33" s="26"/>
      <c r="G33" s="30"/>
      <c r="H33" s="26"/>
      <c r="I33" s="31"/>
    </row>
    <row r="34" spans="3:9" ht="15" customHeight="1" thickBot="1" x14ac:dyDescent="0.6">
      <c r="C34" s="181"/>
      <c r="D34" s="33" t="s">
        <v>45</v>
      </c>
      <c r="E34" s="54">
        <v>31519203</v>
      </c>
      <c r="F34" s="34"/>
      <c r="G34" s="35"/>
      <c r="H34" s="34"/>
      <c r="I34" s="36"/>
    </row>
    <row r="35" spans="3:9" ht="15" customHeight="1" x14ac:dyDescent="0.55000000000000004">
      <c r="C35" s="180"/>
      <c r="D35" s="186" t="s">
        <v>16</v>
      </c>
      <c r="E35" s="32"/>
      <c r="F35" s="50" t="s">
        <v>47</v>
      </c>
      <c r="G35" s="51">
        <v>50</v>
      </c>
      <c r="H35" s="52">
        <v>5000</v>
      </c>
      <c r="I35" s="53" t="s">
        <v>62</v>
      </c>
    </row>
    <row r="36" spans="3:9" ht="15" customHeight="1" x14ac:dyDescent="0.55000000000000004">
      <c r="C36" s="180"/>
      <c r="D36" s="183"/>
      <c r="E36" s="20"/>
      <c r="F36" s="19"/>
      <c r="G36" s="22"/>
      <c r="H36" s="23"/>
      <c r="I36" s="49" t="s">
        <v>67</v>
      </c>
    </row>
    <row r="37" spans="3:9" ht="15" customHeight="1" x14ac:dyDescent="0.55000000000000004">
      <c r="C37" s="180"/>
      <c r="D37" s="183"/>
      <c r="E37" s="20"/>
      <c r="F37" s="19"/>
      <c r="G37" s="22"/>
      <c r="H37" s="23"/>
      <c r="I37" s="28"/>
    </row>
    <row r="38" spans="3:9" ht="15" customHeight="1" x14ac:dyDescent="0.55000000000000004">
      <c r="C38" s="180"/>
      <c r="D38" s="183"/>
      <c r="E38" s="20"/>
      <c r="F38" s="19"/>
      <c r="G38" s="22"/>
      <c r="H38" s="23"/>
      <c r="I38" s="28"/>
    </row>
    <row r="39" spans="3:9" ht="15" customHeight="1" x14ac:dyDescent="0.55000000000000004">
      <c r="C39" s="180"/>
      <c r="D39" s="183"/>
      <c r="E39" s="20"/>
      <c r="F39" s="19"/>
      <c r="G39" s="24"/>
      <c r="H39" s="19"/>
      <c r="I39" s="28"/>
    </row>
    <row r="40" spans="3:9" ht="15" customHeight="1" x14ac:dyDescent="0.55000000000000004">
      <c r="C40" s="180"/>
      <c r="D40" s="183"/>
      <c r="E40" s="20"/>
      <c r="F40" s="19"/>
      <c r="G40" s="24"/>
      <c r="H40" s="19"/>
      <c r="I40" s="28"/>
    </row>
    <row r="41" spans="3:9" ht="15" customHeight="1" x14ac:dyDescent="0.55000000000000004">
      <c r="C41" s="180"/>
      <c r="D41" s="183"/>
      <c r="E41" s="20"/>
      <c r="F41" s="19"/>
      <c r="G41" s="24"/>
      <c r="H41" s="19"/>
      <c r="I41" s="28"/>
    </row>
    <row r="42" spans="3:9" ht="15" customHeight="1" x14ac:dyDescent="0.55000000000000004">
      <c r="C42" s="180"/>
      <c r="D42" s="183"/>
      <c r="E42" s="20"/>
      <c r="F42" s="19"/>
      <c r="G42" s="22"/>
      <c r="H42" s="19"/>
      <c r="I42" s="28"/>
    </row>
    <row r="43" spans="3:9" ht="15" customHeight="1" x14ac:dyDescent="0.55000000000000004">
      <c r="C43" s="180"/>
      <c r="D43" s="183"/>
      <c r="E43" s="20"/>
      <c r="F43" s="19"/>
      <c r="G43" s="22"/>
      <c r="H43" s="19"/>
      <c r="I43" s="28"/>
    </row>
    <row r="44" spans="3:9" ht="15" customHeight="1" thickBot="1" x14ac:dyDescent="0.6">
      <c r="C44" s="180"/>
      <c r="D44" s="184"/>
      <c r="E44" s="29"/>
      <c r="F44" s="26"/>
      <c r="G44" s="30"/>
      <c r="H44" s="26"/>
      <c r="I44" s="31"/>
    </row>
    <row r="45" spans="3:9" ht="15" customHeight="1" thickBot="1" x14ac:dyDescent="0.6">
      <c r="C45" s="181"/>
      <c r="D45" s="33" t="s">
        <v>45</v>
      </c>
      <c r="E45" s="54">
        <v>83815000</v>
      </c>
      <c r="F45" s="34"/>
      <c r="G45" s="35"/>
      <c r="H45" s="34"/>
      <c r="I45" s="36"/>
    </row>
    <row r="46" spans="3:9" ht="15" customHeight="1" x14ac:dyDescent="0.55000000000000004">
      <c r="C46" s="180"/>
      <c r="D46" s="186" t="s">
        <v>48</v>
      </c>
      <c r="E46" s="32"/>
      <c r="F46" s="50" t="s">
        <v>44</v>
      </c>
      <c r="G46" s="51" t="s">
        <v>44</v>
      </c>
      <c r="H46" s="52" t="s">
        <v>44</v>
      </c>
      <c r="I46" s="53" t="s">
        <v>44</v>
      </c>
    </row>
    <row r="47" spans="3:9" ht="15" customHeight="1" x14ac:dyDescent="0.55000000000000004">
      <c r="C47" s="180"/>
      <c r="D47" s="183"/>
      <c r="E47" s="20"/>
      <c r="F47" s="19"/>
      <c r="G47" s="22"/>
      <c r="H47" s="23"/>
      <c r="I47" s="28"/>
    </row>
    <row r="48" spans="3:9" ht="15" customHeight="1" x14ac:dyDescent="0.55000000000000004">
      <c r="C48" s="180"/>
      <c r="D48" s="183"/>
      <c r="E48" s="20"/>
      <c r="F48" s="19"/>
      <c r="G48" s="22"/>
      <c r="H48" s="23"/>
      <c r="I48" s="28"/>
    </row>
    <row r="49" spans="3:9" ht="15" customHeight="1" x14ac:dyDescent="0.55000000000000004">
      <c r="C49" s="180"/>
      <c r="D49" s="183"/>
      <c r="E49" s="20"/>
      <c r="F49" s="19"/>
      <c r="G49" s="22"/>
      <c r="H49" s="23"/>
      <c r="I49" s="28"/>
    </row>
    <row r="50" spans="3:9" ht="15" customHeight="1" x14ac:dyDescent="0.55000000000000004">
      <c r="C50" s="180"/>
      <c r="D50" s="183"/>
      <c r="E50" s="20"/>
      <c r="F50" s="19"/>
      <c r="G50" s="24"/>
      <c r="H50" s="19"/>
      <c r="I50" s="28"/>
    </row>
    <row r="51" spans="3:9" ht="15" customHeight="1" x14ac:dyDescent="0.55000000000000004">
      <c r="C51" s="180"/>
      <c r="D51" s="183"/>
      <c r="E51" s="20"/>
      <c r="F51" s="19"/>
      <c r="G51" s="24"/>
      <c r="H51" s="19"/>
      <c r="I51" s="28"/>
    </row>
    <row r="52" spans="3:9" ht="15" customHeight="1" x14ac:dyDescent="0.55000000000000004">
      <c r="C52" s="180"/>
      <c r="D52" s="183"/>
      <c r="E52" s="20"/>
      <c r="F52" s="19"/>
      <c r="G52" s="24"/>
      <c r="H52" s="19"/>
      <c r="I52" s="28"/>
    </row>
    <row r="53" spans="3:9" ht="15" customHeight="1" x14ac:dyDescent="0.55000000000000004">
      <c r="C53" s="180"/>
      <c r="D53" s="183"/>
      <c r="E53" s="20"/>
      <c r="F53" s="19"/>
      <c r="G53" s="22"/>
      <c r="H53" s="19"/>
      <c r="I53" s="28"/>
    </row>
    <row r="54" spans="3:9" ht="15" customHeight="1" x14ac:dyDescent="0.55000000000000004">
      <c r="C54" s="180"/>
      <c r="D54" s="183"/>
      <c r="E54" s="20"/>
      <c r="F54" s="19"/>
      <c r="G54" s="22"/>
      <c r="H54" s="19"/>
      <c r="I54" s="28"/>
    </row>
    <row r="55" spans="3:9" ht="15" customHeight="1" thickBot="1" x14ac:dyDescent="0.6">
      <c r="C55" s="180"/>
      <c r="D55" s="184"/>
      <c r="E55" s="29"/>
      <c r="F55" s="26"/>
      <c r="G55" s="30"/>
      <c r="H55" s="26"/>
      <c r="I55" s="31"/>
    </row>
    <row r="56" spans="3:9" ht="15" customHeight="1" thickBot="1" x14ac:dyDescent="0.6">
      <c r="C56" s="181"/>
      <c r="D56" s="33" t="s">
        <v>45</v>
      </c>
      <c r="E56" s="54">
        <v>0</v>
      </c>
      <c r="F56" s="34"/>
      <c r="G56" s="35"/>
      <c r="H56" s="34"/>
      <c r="I56" s="36"/>
    </row>
    <row r="57" spans="3:9" ht="15" customHeight="1" x14ac:dyDescent="0.55000000000000004">
      <c r="C57" s="187" t="s">
        <v>49</v>
      </c>
      <c r="D57" s="186" t="s">
        <v>18</v>
      </c>
      <c r="E57" s="32"/>
      <c r="F57" s="50">
        <v>1000</v>
      </c>
      <c r="G57" s="51" t="s">
        <v>44</v>
      </c>
      <c r="H57" s="52">
        <v>2000</v>
      </c>
      <c r="I57" s="53" t="s">
        <v>63</v>
      </c>
    </row>
    <row r="58" spans="3:9" ht="15" customHeight="1" x14ac:dyDescent="0.55000000000000004">
      <c r="C58" s="187"/>
      <c r="D58" s="183"/>
      <c r="E58" s="20"/>
      <c r="F58" s="19"/>
      <c r="G58" s="22"/>
      <c r="H58" s="23"/>
      <c r="I58" s="28"/>
    </row>
    <row r="59" spans="3:9" ht="15" customHeight="1" x14ac:dyDescent="0.55000000000000004">
      <c r="C59" s="187"/>
      <c r="D59" s="183"/>
      <c r="E59" s="20"/>
      <c r="F59" s="19"/>
      <c r="G59" s="22"/>
      <c r="H59" s="23"/>
      <c r="I59" s="28"/>
    </row>
    <row r="60" spans="3:9" ht="15" customHeight="1" x14ac:dyDescent="0.55000000000000004">
      <c r="C60" s="187"/>
      <c r="D60" s="183"/>
      <c r="E60" s="20"/>
      <c r="F60" s="19"/>
      <c r="G60" s="24"/>
      <c r="H60" s="19"/>
      <c r="I60" s="28"/>
    </row>
    <row r="61" spans="3:9" ht="15" customHeight="1" x14ac:dyDescent="0.55000000000000004">
      <c r="C61" s="187"/>
      <c r="D61" s="183"/>
      <c r="E61" s="20"/>
      <c r="F61" s="19"/>
      <c r="G61" s="22"/>
      <c r="H61" s="19"/>
      <c r="I61" s="28"/>
    </row>
    <row r="62" spans="3:9" ht="15" customHeight="1" x14ac:dyDescent="0.55000000000000004">
      <c r="C62" s="187"/>
      <c r="D62" s="183"/>
      <c r="E62" s="20"/>
      <c r="F62" s="19"/>
      <c r="G62" s="22"/>
      <c r="H62" s="19"/>
      <c r="I62" s="28"/>
    </row>
    <row r="63" spans="3:9" ht="15" customHeight="1" x14ac:dyDescent="0.55000000000000004">
      <c r="C63" s="187"/>
      <c r="D63" s="183"/>
      <c r="E63" s="20"/>
      <c r="F63" s="19"/>
      <c r="G63" s="22"/>
      <c r="H63" s="19"/>
      <c r="I63" s="28"/>
    </row>
    <row r="64" spans="3:9" ht="15" customHeight="1" x14ac:dyDescent="0.55000000000000004">
      <c r="C64" s="187"/>
      <c r="D64" s="183"/>
      <c r="E64" s="20"/>
      <c r="F64" s="19"/>
      <c r="G64" s="22"/>
      <c r="H64" s="19"/>
      <c r="I64" s="28"/>
    </row>
    <row r="65" spans="2:9" ht="15" customHeight="1" x14ac:dyDescent="0.55000000000000004">
      <c r="C65" s="187"/>
      <c r="D65" s="183"/>
      <c r="E65" s="20"/>
      <c r="F65" s="19"/>
      <c r="G65" s="22"/>
      <c r="H65" s="19"/>
      <c r="I65" s="28"/>
    </row>
    <row r="66" spans="2:9" ht="15" customHeight="1" thickBot="1" x14ac:dyDescent="0.6">
      <c r="C66" s="187"/>
      <c r="D66" s="184"/>
      <c r="E66" s="29"/>
      <c r="F66" s="26"/>
      <c r="G66" s="30"/>
      <c r="H66" s="26"/>
      <c r="I66" s="31"/>
    </row>
    <row r="67" spans="2:9" ht="15" customHeight="1" thickBot="1" x14ac:dyDescent="0.6">
      <c r="C67" s="188"/>
      <c r="D67" s="33" t="s">
        <v>45</v>
      </c>
      <c r="E67" s="54">
        <v>38645000</v>
      </c>
      <c r="F67" s="34"/>
      <c r="G67" s="35"/>
      <c r="H67" s="41"/>
      <c r="I67" s="36"/>
    </row>
    <row r="68" spans="2:9" ht="15" customHeight="1" thickBot="1" x14ac:dyDescent="0.6">
      <c r="C68" s="189" t="s">
        <v>50</v>
      </c>
      <c r="D68" s="190"/>
      <c r="E68" s="57">
        <f>E23+E34+E45+E56+E67</f>
        <v>172343063</v>
      </c>
      <c r="F68" s="37"/>
      <c r="G68" s="38"/>
      <c r="H68" s="39"/>
      <c r="I68" s="40"/>
    </row>
    <row r="69" spans="2:9" ht="15" customHeight="1" x14ac:dyDescent="0.55000000000000004">
      <c r="C69" s="191" t="s">
        <v>52</v>
      </c>
      <c r="D69" s="192"/>
      <c r="E69" s="61">
        <v>20191</v>
      </c>
      <c r="F69" s="193"/>
      <c r="G69" s="193"/>
      <c r="H69" s="193"/>
      <c r="I69" s="193"/>
    </row>
    <row r="70" spans="2:9" ht="15" customHeight="1" thickBot="1" x14ac:dyDescent="0.6">
      <c r="C70" s="170" t="s">
        <v>53</v>
      </c>
      <c r="D70" s="171"/>
      <c r="E70" s="62">
        <v>7742</v>
      </c>
      <c r="F70" s="14"/>
      <c r="G70" s="14"/>
      <c r="H70" s="14"/>
      <c r="I70" s="14"/>
    </row>
    <row r="71" spans="2:9" ht="15" customHeight="1" x14ac:dyDescent="0.55000000000000004">
      <c r="C71" s="194" t="s">
        <v>20</v>
      </c>
      <c r="D71" s="195"/>
      <c r="E71" s="55">
        <f>(E6+E8)/E69</f>
        <v>15409.000247635086</v>
      </c>
      <c r="F71" s="14"/>
      <c r="G71" s="14"/>
      <c r="H71" s="14"/>
      <c r="I71" s="14"/>
    </row>
    <row r="72" spans="2:9" ht="15" customHeight="1" thickBot="1" x14ac:dyDescent="0.6">
      <c r="C72" s="170" t="s">
        <v>21</v>
      </c>
      <c r="D72" s="171"/>
      <c r="E72" s="56">
        <f>(E7+E9)/E70</f>
        <v>4405.4097132523893</v>
      </c>
      <c r="F72" s="163"/>
      <c r="G72" s="163"/>
      <c r="H72" s="163"/>
      <c r="I72" s="163"/>
    </row>
    <row r="73" spans="2:9" ht="15" customHeight="1" x14ac:dyDescent="0.55000000000000004">
      <c r="C73" s="9" t="s">
        <v>54</v>
      </c>
      <c r="D73" s="9"/>
      <c r="E73" s="9"/>
      <c r="F73" s="9"/>
      <c r="G73" s="9"/>
      <c r="H73" s="9"/>
      <c r="I73" s="9"/>
    </row>
    <row r="74" spans="2:9" ht="15" customHeight="1" x14ac:dyDescent="0.55000000000000004">
      <c r="C74" s="9" t="s">
        <v>58</v>
      </c>
      <c r="D74" s="9"/>
      <c r="E74" s="9"/>
      <c r="F74" s="9"/>
      <c r="G74" s="9"/>
      <c r="H74" s="9"/>
      <c r="I74" s="9"/>
    </row>
    <row r="75" spans="2:9" ht="15" customHeight="1" x14ac:dyDescent="0.55000000000000004"/>
    <row r="76" spans="2:9" ht="15" customHeight="1" x14ac:dyDescent="0.55000000000000004">
      <c r="B76" s="1" t="s">
        <v>22</v>
      </c>
      <c r="C76" s="113" t="s">
        <v>23</v>
      </c>
      <c r="D76" s="113"/>
      <c r="E76" s="113"/>
      <c r="F76" s="113"/>
      <c r="G76" s="113"/>
    </row>
    <row r="77" spans="2:9" ht="12.5" thickBot="1" x14ac:dyDescent="0.6">
      <c r="C77" s="6"/>
      <c r="D77" s="6"/>
      <c r="E77" s="196" t="s">
        <v>24</v>
      </c>
      <c r="F77" s="196"/>
      <c r="G77" s="196"/>
      <c r="H77" s="196" t="s">
        <v>25</v>
      </c>
      <c r="I77" s="196"/>
    </row>
    <row r="78" spans="2:9" ht="15" customHeight="1" x14ac:dyDescent="0.55000000000000004">
      <c r="C78" s="149" t="s">
        <v>26</v>
      </c>
      <c r="D78" s="150"/>
      <c r="E78" s="197"/>
      <c r="F78" s="198"/>
      <c r="G78" s="199"/>
      <c r="H78" s="197"/>
      <c r="I78" s="200"/>
    </row>
    <row r="79" spans="2:9" ht="15" customHeight="1" thickBot="1" x14ac:dyDescent="0.6">
      <c r="C79" s="201" t="s">
        <v>27</v>
      </c>
      <c r="D79" s="202"/>
      <c r="E79" s="203"/>
      <c r="F79" s="204"/>
      <c r="G79" s="205"/>
      <c r="H79" s="204"/>
      <c r="I79" s="206"/>
    </row>
    <row r="80" spans="2:9" ht="15" customHeight="1" thickBot="1" x14ac:dyDescent="0.6">
      <c r="C80" s="210" t="s">
        <v>56</v>
      </c>
      <c r="D80" s="211"/>
      <c r="E80" s="153">
        <v>15</v>
      </c>
      <c r="F80" s="154"/>
      <c r="G80" s="154"/>
      <c r="H80" s="154"/>
      <c r="I80" s="155"/>
    </row>
    <row r="81" spans="2:9" ht="15" customHeight="1" x14ac:dyDescent="0.55000000000000004">
      <c r="C81" s="9" t="s">
        <v>78</v>
      </c>
      <c r="D81" s="9"/>
      <c r="E81" s="16"/>
      <c r="F81" s="16"/>
      <c r="G81" s="16"/>
      <c r="H81" s="16"/>
      <c r="I81" s="16"/>
    </row>
    <row r="82" spans="2:9" ht="15" customHeight="1" x14ac:dyDescent="0.55000000000000004"/>
    <row r="83" spans="2:9" ht="15" customHeight="1" thickBot="1" x14ac:dyDescent="0.6">
      <c r="B83" s="1" t="s">
        <v>28</v>
      </c>
      <c r="C83" s="113" t="s">
        <v>29</v>
      </c>
      <c r="D83" s="113"/>
      <c r="E83" s="113"/>
      <c r="F83" s="113"/>
      <c r="G83" s="113"/>
    </row>
    <row r="84" spans="2:9" ht="15" customHeight="1" x14ac:dyDescent="0.55000000000000004">
      <c r="C84" s="108" t="s">
        <v>30</v>
      </c>
      <c r="D84" s="4" t="s">
        <v>31</v>
      </c>
      <c r="E84" s="145">
        <f>(E6+E7)/E10</f>
        <v>0.26721236520348418</v>
      </c>
      <c r="F84" s="145"/>
      <c r="G84" s="145"/>
      <c r="H84" s="145"/>
      <c r="I84" s="146"/>
    </row>
    <row r="85" spans="2:9" ht="15" customHeight="1" thickBot="1" x14ac:dyDescent="0.6">
      <c r="C85" s="109"/>
      <c r="D85" s="5" t="s">
        <v>32</v>
      </c>
      <c r="E85" s="147">
        <f>(E8+E9)/E10</f>
        <v>0.73278763479651576</v>
      </c>
      <c r="F85" s="212"/>
      <c r="G85" s="212"/>
      <c r="H85" s="212"/>
      <c r="I85" s="213"/>
    </row>
    <row r="86" spans="2:9" ht="15" customHeight="1" x14ac:dyDescent="0.55000000000000004"/>
    <row r="87" spans="2:9" ht="15" customHeight="1" thickBot="1" x14ac:dyDescent="0.6">
      <c r="B87" s="1" t="s">
        <v>33</v>
      </c>
      <c r="C87" s="113" t="s">
        <v>34</v>
      </c>
      <c r="D87" s="113"/>
      <c r="E87" s="113"/>
      <c r="F87" s="113"/>
      <c r="G87" s="113"/>
      <c r="H87" s="113"/>
      <c r="I87" s="113"/>
    </row>
    <row r="88" spans="2:9" ht="70" customHeight="1" thickBot="1" x14ac:dyDescent="0.6">
      <c r="C88" s="3" t="s">
        <v>35</v>
      </c>
      <c r="D88" s="207"/>
      <c r="E88" s="208"/>
      <c r="F88" s="208"/>
      <c r="G88" s="208"/>
      <c r="H88" s="208"/>
      <c r="I88" s="209"/>
    </row>
  </sheetData>
  <mergeCells count="44">
    <mergeCell ref="C87:I87"/>
    <mergeCell ref="D88:I88"/>
    <mergeCell ref="C80:D80"/>
    <mergeCell ref="E80:I80"/>
    <mergeCell ref="C83:G83"/>
    <mergeCell ref="C84:C85"/>
    <mergeCell ref="E84:I84"/>
    <mergeCell ref="E85:I85"/>
    <mergeCell ref="C78:D78"/>
    <mergeCell ref="E78:G78"/>
    <mergeCell ref="H78:I78"/>
    <mergeCell ref="C79:D79"/>
    <mergeCell ref="E79:G79"/>
    <mergeCell ref="H79:I79"/>
    <mergeCell ref="C71:D71"/>
    <mergeCell ref="C72:D72"/>
    <mergeCell ref="F72:I72"/>
    <mergeCell ref="C76:G76"/>
    <mergeCell ref="E77:G77"/>
    <mergeCell ref="H77:I77"/>
    <mergeCell ref="C70:D70"/>
    <mergeCell ref="C10:D10"/>
    <mergeCell ref="C11:E12"/>
    <mergeCell ref="F11:I11"/>
    <mergeCell ref="C13:C56"/>
    <mergeCell ref="D13:D22"/>
    <mergeCell ref="D24:D33"/>
    <mergeCell ref="D35:D44"/>
    <mergeCell ref="D46:D55"/>
    <mergeCell ref="C57:C67"/>
    <mergeCell ref="D57:D66"/>
    <mergeCell ref="C68:D68"/>
    <mergeCell ref="C69:D69"/>
    <mergeCell ref="F69:I69"/>
    <mergeCell ref="A1:J1"/>
    <mergeCell ref="C2:G2"/>
    <mergeCell ref="C3:D3"/>
    <mergeCell ref="E3:I3"/>
    <mergeCell ref="C5:G5"/>
    <mergeCell ref="C6:C9"/>
    <mergeCell ref="F6:I6"/>
    <mergeCell ref="F7:I7"/>
    <mergeCell ref="F8:I8"/>
    <mergeCell ref="F9:I9"/>
  </mergeCells>
  <phoneticPr fontId="1"/>
  <pageMargins left="0.51181102362204722" right="0.11811023622047245" top="0.55118110236220474" bottom="0.19685039370078741" header="0.31496062992125984" footer="0.11811023622047245"/>
  <pageSetup paperSize="9" scale="55" orientation="portrait" r:id="rId1"/>
  <headerFooter scaleWithDoc="0" alignWithMargins="0"/>
  <rowBreaks count="1" manualBreakCount="1">
    <brk id="56" max="8" man="1"/>
  </rowBreaks>
  <colBreaks count="1" manualBreakCount="1">
    <brk id="9" max="89"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88"/>
  <sheetViews>
    <sheetView view="pageBreakPreview" zoomScale="80" zoomScaleNormal="100" zoomScaleSheetLayoutView="80" workbookViewId="0">
      <selection activeCell="E46" sqref="E46"/>
    </sheetView>
  </sheetViews>
  <sheetFormatPr defaultColWidth="9" defaultRowHeight="12" x14ac:dyDescent="0.55000000000000004"/>
  <cols>
    <col min="1" max="1" width="0.75" style="1" customWidth="1"/>
    <col min="2" max="2" width="3.08203125" style="1" bestFit="1" customWidth="1"/>
    <col min="3" max="3" width="10.58203125" style="1" customWidth="1"/>
    <col min="4" max="4" width="24.58203125" style="1" customWidth="1"/>
    <col min="5" max="6" width="10.58203125" style="1" customWidth="1"/>
    <col min="7" max="8" width="6.58203125" style="1" customWidth="1"/>
    <col min="9" max="9" width="32.08203125" style="1" bestFit="1" customWidth="1"/>
    <col min="10" max="10" width="0.83203125" style="1" customWidth="1"/>
    <col min="11" max="11" width="9" style="1" customWidth="1"/>
    <col min="12" max="16384" width="9" style="1"/>
  </cols>
  <sheetData>
    <row r="1" spans="1:10" ht="18.75" customHeight="1" x14ac:dyDescent="0.55000000000000004">
      <c r="A1" s="134" t="s">
        <v>36</v>
      </c>
      <c r="B1" s="134"/>
      <c r="C1" s="134"/>
      <c r="D1" s="134"/>
      <c r="E1" s="134"/>
      <c r="F1" s="134"/>
      <c r="G1" s="134"/>
      <c r="H1" s="134"/>
      <c r="I1" s="134"/>
      <c r="J1" s="134"/>
    </row>
    <row r="2" spans="1:10" ht="15" customHeight="1" thickBot="1" x14ac:dyDescent="0.6">
      <c r="B2" s="1" t="s">
        <v>3</v>
      </c>
      <c r="C2" s="113" t="s">
        <v>4</v>
      </c>
      <c r="D2" s="113"/>
      <c r="E2" s="113"/>
      <c r="F2" s="113"/>
      <c r="G2" s="113"/>
      <c r="H2" s="6"/>
    </row>
    <row r="3" spans="1:10" ht="19.5" customHeight="1" thickBot="1" x14ac:dyDescent="0.6">
      <c r="C3" s="165" t="s">
        <v>51</v>
      </c>
      <c r="D3" s="166"/>
      <c r="E3" s="167" t="s">
        <v>61</v>
      </c>
      <c r="F3" s="168"/>
      <c r="G3" s="168"/>
      <c r="H3" s="168"/>
      <c r="I3" s="169"/>
    </row>
    <row r="4" spans="1:10" ht="15" customHeight="1" x14ac:dyDescent="0.55000000000000004"/>
    <row r="5" spans="1:10" ht="15" customHeight="1" thickBot="1" x14ac:dyDescent="0.6">
      <c r="B5" s="1" t="s">
        <v>6</v>
      </c>
      <c r="C5" s="113" t="s">
        <v>7</v>
      </c>
      <c r="D5" s="113"/>
      <c r="E5" s="113"/>
      <c r="F5" s="113"/>
      <c r="G5" s="113"/>
    </row>
    <row r="6" spans="1:10" ht="15" customHeight="1" x14ac:dyDescent="0.55000000000000004">
      <c r="C6" s="160" t="s">
        <v>8</v>
      </c>
      <c r="D6" s="18" t="s">
        <v>9</v>
      </c>
      <c r="E6" s="60">
        <v>15160114</v>
      </c>
      <c r="F6" s="163"/>
      <c r="G6" s="163"/>
      <c r="H6" s="163"/>
      <c r="I6" s="163"/>
    </row>
    <row r="7" spans="1:10" ht="15" customHeight="1" x14ac:dyDescent="0.55000000000000004">
      <c r="C7" s="161"/>
      <c r="D7" s="17" t="s">
        <v>37</v>
      </c>
      <c r="E7" s="58">
        <v>11555640</v>
      </c>
      <c r="F7" s="163"/>
      <c r="G7" s="163"/>
      <c r="H7" s="163"/>
      <c r="I7" s="163"/>
    </row>
    <row r="8" spans="1:10" ht="15" customHeight="1" x14ac:dyDescent="0.55000000000000004">
      <c r="C8" s="161"/>
      <c r="D8" s="17" t="s">
        <v>11</v>
      </c>
      <c r="E8" s="58">
        <v>99308572</v>
      </c>
      <c r="F8" s="163"/>
      <c r="G8" s="163"/>
      <c r="H8" s="163"/>
      <c r="I8" s="163"/>
    </row>
    <row r="9" spans="1:10" ht="15" customHeight="1" x14ac:dyDescent="0.55000000000000004">
      <c r="C9" s="162"/>
      <c r="D9" s="43" t="s">
        <v>38</v>
      </c>
      <c r="E9" s="59">
        <v>0</v>
      </c>
      <c r="F9" s="163"/>
      <c r="G9" s="163"/>
      <c r="H9" s="163"/>
      <c r="I9" s="163"/>
    </row>
    <row r="10" spans="1:10" ht="15" customHeight="1" thickBot="1" x14ac:dyDescent="0.6">
      <c r="C10" s="172" t="s">
        <v>50</v>
      </c>
      <c r="D10" s="173"/>
      <c r="E10" s="45">
        <f>SUM(E6:E9)</f>
        <v>126024326</v>
      </c>
      <c r="F10" s="42"/>
      <c r="G10" s="42"/>
      <c r="H10" s="42"/>
      <c r="I10" s="42"/>
    </row>
    <row r="11" spans="1:10" ht="21" customHeight="1" x14ac:dyDescent="0.55000000000000004">
      <c r="C11" s="174" t="s">
        <v>13</v>
      </c>
      <c r="D11" s="175"/>
      <c r="E11" s="175"/>
      <c r="F11" s="178" t="s">
        <v>81</v>
      </c>
      <c r="G11" s="178"/>
      <c r="H11" s="178"/>
      <c r="I11" s="179"/>
    </row>
    <row r="12" spans="1:10" ht="22" customHeight="1" x14ac:dyDescent="0.55000000000000004">
      <c r="C12" s="176"/>
      <c r="D12" s="177"/>
      <c r="E12" s="177"/>
      <c r="F12" s="21" t="s">
        <v>39</v>
      </c>
      <c r="G12" s="21" t="s">
        <v>40</v>
      </c>
      <c r="H12" s="21" t="s">
        <v>41</v>
      </c>
      <c r="I12" s="27" t="s">
        <v>42</v>
      </c>
    </row>
    <row r="13" spans="1:10" ht="15" customHeight="1" x14ac:dyDescent="0.55000000000000004">
      <c r="C13" s="180" t="s">
        <v>43</v>
      </c>
      <c r="D13" s="182" t="s">
        <v>15</v>
      </c>
      <c r="E13" s="20"/>
      <c r="F13" s="46" t="s">
        <v>47</v>
      </c>
      <c r="G13" s="47">
        <v>50</v>
      </c>
      <c r="H13" s="48">
        <v>5000</v>
      </c>
      <c r="I13" s="49" t="s">
        <v>62</v>
      </c>
    </row>
    <row r="14" spans="1:10" ht="15" customHeight="1" x14ac:dyDescent="0.55000000000000004">
      <c r="C14" s="180"/>
      <c r="D14" s="183"/>
      <c r="E14" s="20"/>
      <c r="F14" s="46"/>
      <c r="G14" s="47"/>
      <c r="H14" s="48"/>
      <c r="I14" s="49"/>
    </row>
    <row r="15" spans="1:10" ht="15" customHeight="1" x14ac:dyDescent="0.55000000000000004">
      <c r="C15" s="180"/>
      <c r="D15" s="183"/>
      <c r="E15" s="20"/>
      <c r="F15" s="19"/>
      <c r="G15" s="22"/>
      <c r="H15" s="23"/>
      <c r="I15" s="28"/>
    </row>
    <row r="16" spans="1:10" ht="15" customHeight="1" x14ac:dyDescent="0.55000000000000004">
      <c r="C16" s="180"/>
      <c r="D16" s="183"/>
      <c r="E16" s="20"/>
      <c r="F16" s="19"/>
      <c r="G16" s="22"/>
      <c r="H16" s="23"/>
      <c r="I16" s="28"/>
    </row>
    <row r="17" spans="3:9" ht="15" customHeight="1" x14ac:dyDescent="0.55000000000000004">
      <c r="C17" s="180"/>
      <c r="D17" s="183"/>
      <c r="E17" s="20"/>
      <c r="F17" s="23"/>
      <c r="G17" s="24"/>
      <c r="H17" s="19"/>
      <c r="I17" s="44"/>
    </row>
    <row r="18" spans="3:9" ht="15" customHeight="1" x14ac:dyDescent="0.55000000000000004">
      <c r="C18" s="180"/>
      <c r="D18" s="183"/>
      <c r="E18" s="20"/>
      <c r="F18" s="23"/>
      <c r="G18" s="24"/>
      <c r="H18" s="19"/>
      <c r="I18" s="28"/>
    </row>
    <row r="19" spans="3:9" ht="15" customHeight="1" x14ac:dyDescent="0.55000000000000004">
      <c r="C19" s="180"/>
      <c r="D19" s="183"/>
      <c r="E19" s="20"/>
      <c r="F19" s="23"/>
      <c r="G19" s="24"/>
      <c r="H19" s="19"/>
      <c r="I19" s="28"/>
    </row>
    <row r="20" spans="3:9" ht="15" customHeight="1" x14ac:dyDescent="0.55000000000000004">
      <c r="C20" s="180"/>
      <c r="D20" s="183"/>
      <c r="E20" s="20"/>
      <c r="F20" s="23"/>
      <c r="G20" s="25"/>
      <c r="H20" s="19"/>
      <c r="I20" s="28"/>
    </row>
    <row r="21" spans="3:9" ht="15" customHeight="1" x14ac:dyDescent="0.55000000000000004">
      <c r="C21" s="180"/>
      <c r="D21" s="183"/>
      <c r="E21" s="20"/>
      <c r="F21" s="19"/>
      <c r="G21" s="22"/>
      <c r="H21" s="19"/>
      <c r="I21" s="28"/>
    </row>
    <row r="22" spans="3:9" ht="15" customHeight="1" thickBot="1" x14ac:dyDescent="0.6">
      <c r="C22" s="180"/>
      <c r="D22" s="184"/>
      <c r="E22" s="29"/>
      <c r="F22" s="26"/>
      <c r="G22" s="30"/>
      <c r="H22" s="26"/>
      <c r="I22" s="31"/>
    </row>
    <row r="23" spans="3:9" ht="15" customHeight="1" thickBot="1" x14ac:dyDescent="0.6">
      <c r="C23" s="181"/>
      <c r="D23" s="33" t="s">
        <v>45</v>
      </c>
      <c r="E23" s="54">
        <v>8766500</v>
      </c>
      <c r="F23" s="34"/>
      <c r="G23" s="35"/>
      <c r="H23" s="34"/>
      <c r="I23" s="36"/>
    </row>
    <row r="24" spans="3:9" ht="15" customHeight="1" x14ac:dyDescent="0.55000000000000004">
      <c r="C24" s="180"/>
      <c r="D24" s="185" t="s">
        <v>46</v>
      </c>
      <c r="E24" s="32"/>
      <c r="F24" s="50" t="s">
        <v>47</v>
      </c>
      <c r="G24" s="51">
        <v>50</v>
      </c>
      <c r="H24" s="52">
        <v>5000</v>
      </c>
      <c r="I24" s="53" t="s">
        <v>60</v>
      </c>
    </row>
    <row r="25" spans="3:9" ht="15" customHeight="1" x14ac:dyDescent="0.55000000000000004">
      <c r="C25" s="180"/>
      <c r="D25" s="183"/>
      <c r="E25" s="20"/>
      <c r="F25" s="19"/>
      <c r="G25" s="22"/>
      <c r="H25" s="23"/>
      <c r="I25" s="28"/>
    </row>
    <row r="26" spans="3:9" ht="15" customHeight="1" x14ac:dyDescent="0.55000000000000004">
      <c r="C26" s="180"/>
      <c r="D26" s="183"/>
      <c r="E26" s="20"/>
      <c r="F26" s="19"/>
      <c r="G26" s="22"/>
      <c r="H26" s="23"/>
      <c r="I26" s="28"/>
    </row>
    <row r="27" spans="3:9" ht="15" customHeight="1" x14ac:dyDescent="0.55000000000000004">
      <c r="C27" s="180"/>
      <c r="D27" s="183"/>
      <c r="E27" s="20"/>
      <c r="F27" s="19"/>
      <c r="G27" s="22"/>
      <c r="H27" s="23"/>
      <c r="I27" s="28"/>
    </row>
    <row r="28" spans="3:9" ht="15" customHeight="1" x14ac:dyDescent="0.55000000000000004">
      <c r="C28" s="180"/>
      <c r="D28" s="183"/>
      <c r="E28" s="20"/>
      <c r="F28" s="23"/>
      <c r="G28" s="24"/>
      <c r="H28" s="19"/>
      <c r="I28" s="28"/>
    </row>
    <row r="29" spans="3:9" ht="15" customHeight="1" x14ac:dyDescent="0.55000000000000004">
      <c r="C29" s="180"/>
      <c r="D29" s="183"/>
      <c r="E29" s="20"/>
      <c r="F29" s="23"/>
      <c r="G29" s="24"/>
      <c r="H29" s="19"/>
      <c r="I29" s="28"/>
    </row>
    <row r="30" spans="3:9" ht="15" customHeight="1" x14ac:dyDescent="0.55000000000000004">
      <c r="C30" s="180"/>
      <c r="D30" s="183"/>
      <c r="E30" s="20"/>
      <c r="F30" s="23"/>
      <c r="G30" s="24"/>
      <c r="H30" s="19"/>
      <c r="I30" s="28"/>
    </row>
    <row r="31" spans="3:9" ht="15" customHeight="1" x14ac:dyDescent="0.55000000000000004">
      <c r="C31" s="180"/>
      <c r="D31" s="183"/>
      <c r="E31" s="20"/>
      <c r="F31" s="23"/>
      <c r="G31" s="25"/>
      <c r="H31" s="19"/>
      <c r="I31" s="28"/>
    </row>
    <row r="32" spans="3:9" ht="15" customHeight="1" x14ac:dyDescent="0.55000000000000004">
      <c r="C32" s="180"/>
      <c r="D32" s="183"/>
      <c r="E32" s="20"/>
      <c r="F32" s="19"/>
      <c r="G32" s="22"/>
      <c r="H32" s="19"/>
      <c r="I32" s="28"/>
    </row>
    <row r="33" spans="3:9" ht="15" customHeight="1" thickBot="1" x14ac:dyDescent="0.6">
      <c r="C33" s="180"/>
      <c r="D33" s="184"/>
      <c r="E33" s="29"/>
      <c r="F33" s="26"/>
      <c r="G33" s="30"/>
      <c r="H33" s="26"/>
      <c r="I33" s="31"/>
    </row>
    <row r="34" spans="3:9" ht="15" customHeight="1" thickBot="1" x14ac:dyDescent="0.6">
      <c r="C34" s="181"/>
      <c r="D34" s="33" t="s">
        <v>45</v>
      </c>
      <c r="E34" s="54">
        <v>10587828</v>
      </c>
      <c r="F34" s="34"/>
      <c r="G34" s="35"/>
      <c r="H34" s="34"/>
      <c r="I34" s="36"/>
    </row>
    <row r="35" spans="3:9" ht="15" customHeight="1" x14ac:dyDescent="0.55000000000000004">
      <c r="C35" s="180"/>
      <c r="D35" s="186" t="s">
        <v>16</v>
      </c>
      <c r="E35" s="32"/>
      <c r="F35" s="50" t="s">
        <v>47</v>
      </c>
      <c r="G35" s="51">
        <v>50</v>
      </c>
      <c r="H35" s="52">
        <v>5000</v>
      </c>
      <c r="I35" s="53" t="s">
        <v>62</v>
      </c>
    </row>
    <row r="36" spans="3:9" ht="15" customHeight="1" x14ac:dyDescent="0.55000000000000004">
      <c r="C36" s="180"/>
      <c r="D36" s="183"/>
      <c r="E36" s="20"/>
      <c r="F36" s="19"/>
      <c r="G36" s="22"/>
      <c r="H36" s="23"/>
      <c r="I36" s="49" t="s">
        <v>67</v>
      </c>
    </row>
    <row r="37" spans="3:9" ht="15" customHeight="1" x14ac:dyDescent="0.55000000000000004">
      <c r="C37" s="180"/>
      <c r="D37" s="183"/>
      <c r="E37" s="20"/>
      <c r="F37" s="19"/>
      <c r="G37" s="22"/>
      <c r="H37" s="23"/>
      <c r="I37" s="28"/>
    </row>
    <row r="38" spans="3:9" ht="15" customHeight="1" x14ac:dyDescent="0.55000000000000004">
      <c r="C38" s="180"/>
      <c r="D38" s="183"/>
      <c r="E38" s="20"/>
      <c r="F38" s="19"/>
      <c r="G38" s="22"/>
      <c r="H38" s="23"/>
      <c r="I38" s="28"/>
    </row>
    <row r="39" spans="3:9" ht="15" customHeight="1" x14ac:dyDescent="0.55000000000000004">
      <c r="C39" s="180"/>
      <c r="D39" s="183"/>
      <c r="E39" s="20"/>
      <c r="F39" s="19"/>
      <c r="G39" s="24"/>
      <c r="H39" s="19"/>
      <c r="I39" s="28"/>
    </row>
    <row r="40" spans="3:9" ht="15" customHeight="1" x14ac:dyDescent="0.55000000000000004">
      <c r="C40" s="180"/>
      <c r="D40" s="183"/>
      <c r="E40" s="20"/>
      <c r="F40" s="19"/>
      <c r="G40" s="24"/>
      <c r="H40" s="19"/>
      <c r="I40" s="28"/>
    </row>
    <row r="41" spans="3:9" ht="15" customHeight="1" x14ac:dyDescent="0.55000000000000004">
      <c r="C41" s="180"/>
      <c r="D41" s="183"/>
      <c r="E41" s="20"/>
      <c r="F41" s="19"/>
      <c r="G41" s="24"/>
      <c r="H41" s="19"/>
      <c r="I41" s="28"/>
    </row>
    <row r="42" spans="3:9" ht="15" customHeight="1" x14ac:dyDescent="0.55000000000000004">
      <c r="C42" s="180"/>
      <c r="D42" s="183"/>
      <c r="E42" s="20"/>
      <c r="F42" s="19"/>
      <c r="G42" s="22"/>
      <c r="H42" s="19"/>
      <c r="I42" s="28"/>
    </row>
    <row r="43" spans="3:9" ht="15" customHeight="1" x14ac:dyDescent="0.55000000000000004">
      <c r="C43" s="180"/>
      <c r="D43" s="183"/>
      <c r="E43" s="20"/>
      <c r="F43" s="19"/>
      <c r="G43" s="22"/>
      <c r="H43" s="19"/>
      <c r="I43" s="28"/>
    </row>
    <row r="44" spans="3:9" ht="15" customHeight="1" thickBot="1" x14ac:dyDescent="0.6">
      <c r="C44" s="180"/>
      <c r="D44" s="184"/>
      <c r="E44" s="29"/>
      <c r="F44" s="26"/>
      <c r="G44" s="30"/>
      <c r="H44" s="26"/>
      <c r="I44" s="31"/>
    </row>
    <row r="45" spans="3:9" ht="15" customHeight="1" thickBot="1" x14ac:dyDescent="0.6">
      <c r="C45" s="181"/>
      <c r="D45" s="33" t="s">
        <v>45</v>
      </c>
      <c r="E45" s="54">
        <v>49553000</v>
      </c>
      <c r="F45" s="34"/>
      <c r="G45" s="35"/>
      <c r="H45" s="34"/>
      <c r="I45" s="36"/>
    </row>
    <row r="46" spans="3:9" ht="15" customHeight="1" x14ac:dyDescent="0.55000000000000004">
      <c r="C46" s="180"/>
      <c r="D46" s="186" t="s">
        <v>48</v>
      </c>
      <c r="E46" s="32"/>
      <c r="F46" s="50" t="s">
        <v>44</v>
      </c>
      <c r="G46" s="51" t="s">
        <v>44</v>
      </c>
      <c r="H46" s="52" t="s">
        <v>44</v>
      </c>
      <c r="I46" s="53" t="s">
        <v>44</v>
      </c>
    </row>
    <row r="47" spans="3:9" ht="15" customHeight="1" x14ac:dyDescent="0.55000000000000004">
      <c r="C47" s="180"/>
      <c r="D47" s="183"/>
      <c r="E47" s="20"/>
      <c r="F47" s="19"/>
      <c r="G47" s="22"/>
      <c r="H47" s="23"/>
      <c r="I47" s="28"/>
    </row>
    <row r="48" spans="3:9" ht="15" customHeight="1" x14ac:dyDescent="0.55000000000000004">
      <c r="C48" s="180"/>
      <c r="D48" s="183"/>
      <c r="E48" s="20"/>
      <c r="F48" s="19"/>
      <c r="G48" s="22"/>
      <c r="H48" s="23"/>
      <c r="I48" s="28"/>
    </row>
    <row r="49" spans="3:9" ht="15" customHeight="1" x14ac:dyDescent="0.55000000000000004">
      <c r="C49" s="180"/>
      <c r="D49" s="183"/>
      <c r="E49" s="20"/>
      <c r="F49" s="19"/>
      <c r="G49" s="22"/>
      <c r="H49" s="23"/>
      <c r="I49" s="28"/>
    </row>
    <row r="50" spans="3:9" ht="15" customHeight="1" x14ac:dyDescent="0.55000000000000004">
      <c r="C50" s="180"/>
      <c r="D50" s="183"/>
      <c r="E50" s="20"/>
      <c r="F50" s="19"/>
      <c r="G50" s="24"/>
      <c r="H50" s="19"/>
      <c r="I50" s="28"/>
    </row>
    <row r="51" spans="3:9" ht="15" customHeight="1" x14ac:dyDescent="0.55000000000000004">
      <c r="C51" s="180"/>
      <c r="D51" s="183"/>
      <c r="E51" s="20"/>
      <c r="F51" s="19"/>
      <c r="G51" s="24"/>
      <c r="H51" s="19"/>
      <c r="I51" s="28"/>
    </row>
    <row r="52" spans="3:9" ht="15" customHeight="1" x14ac:dyDescent="0.55000000000000004">
      <c r="C52" s="180"/>
      <c r="D52" s="183"/>
      <c r="E52" s="20"/>
      <c r="F52" s="19"/>
      <c r="G52" s="24"/>
      <c r="H52" s="19"/>
      <c r="I52" s="28"/>
    </row>
    <row r="53" spans="3:9" ht="15" customHeight="1" x14ac:dyDescent="0.55000000000000004">
      <c r="C53" s="180"/>
      <c r="D53" s="183"/>
      <c r="E53" s="20"/>
      <c r="F53" s="19"/>
      <c r="G53" s="22"/>
      <c r="H53" s="19"/>
      <c r="I53" s="28"/>
    </row>
    <row r="54" spans="3:9" ht="15" customHeight="1" x14ac:dyDescent="0.55000000000000004">
      <c r="C54" s="180"/>
      <c r="D54" s="183"/>
      <c r="E54" s="20"/>
      <c r="F54" s="19"/>
      <c r="G54" s="22"/>
      <c r="H54" s="19"/>
      <c r="I54" s="28"/>
    </row>
    <row r="55" spans="3:9" ht="15" customHeight="1" thickBot="1" x14ac:dyDescent="0.6">
      <c r="C55" s="180"/>
      <c r="D55" s="184"/>
      <c r="E55" s="29"/>
      <c r="F55" s="26"/>
      <c r="G55" s="30"/>
      <c r="H55" s="26"/>
      <c r="I55" s="31"/>
    </row>
    <row r="56" spans="3:9" ht="15" customHeight="1" thickBot="1" x14ac:dyDescent="0.6">
      <c r="C56" s="181"/>
      <c r="D56" s="33" t="s">
        <v>45</v>
      </c>
      <c r="E56" s="54">
        <v>0</v>
      </c>
      <c r="F56" s="34"/>
      <c r="G56" s="35"/>
      <c r="H56" s="34"/>
      <c r="I56" s="36"/>
    </row>
    <row r="57" spans="3:9" ht="15" customHeight="1" x14ac:dyDescent="0.55000000000000004">
      <c r="C57" s="187" t="s">
        <v>49</v>
      </c>
      <c r="D57" s="186" t="s">
        <v>18</v>
      </c>
      <c r="E57" s="32"/>
      <c r="F57" s="50">
        <v>1000</v>
      </c>
      <c r="G57" s="51" t="s">
        <v>44</v>
      </c>
      <c r="H57" s="52">
        <v>2000</v>
      </c>
      <c r="I57" s="53" t="s">
        <v>63</v>
      </c>
    </row>
    <row r="58" spans="3:9" ht="15" customHeight="1" x14ac:dyDescent="0.55000000000000004">
      <c r="C58" s="187"/>
      <c r="D58" s="183"/>
      <c r="E58" s="20"/>
      <c r="F58" s="19"/>
      <c r="G58" s="22"/>
      <c r="H58" s="23"/>
      <c r="I58" s="28"/>
    </row>
    <row r="59" spans="3:9" ht="15" customHeight="1" x14ac:dyDescent="0.55000000000000004">
      <c r="C59" s="187"/>
      <c r="D59" s="183"/>
      <c r="E59" s="20"/>
      <c r="F59" s="19"/>
      <c r="G59" s="22"/>
      <c r="H59" s="23"/>
      <c r="I59" s="28"/>
    </row>
    <row r="60" spans="3:9" ht="15" customHeight="1" x14ac:dyDescent="0.55000000000000004">
      <c r="C60" s="187"/>
      <c r="D60" s="183"/>
      <c r="E60" s="20"/>
      <c r="F60" s="19"/>
      <c r="G60" s="24"/>
      <c r="H60" s="19"/>
      <c r="I60" s="28"/>
    </row>
    <row r="61" spans="3:9" ht="15" customHeight="1" x14ac:dyDescent="0.55000000000000004">
      <c r="C61" s="187"/>
      <c r="D61" s="183"/>
      <c r="E61" s="20"/>
      <c r="F61" s="19"/>
      <c r="G61" s="22"/>
      <c r="H61" s="19"/>
      <c r="I61" s="28"/>
    </row>
    <row r="62" spans="3:9" ht="15" customHeight="1" x14ac:dyDescent="0.55000000000000004">
      <c r="C62" s="187"/>
      <c r="D62" s="183"/>
      <c r="E62" s="20"/>
      <c r="F62" s="19"/>
      <c r="G62" s="22"/>
      <c r="H62" s="19"/>
      <c r="I62" s="28"/>
    </row>
    <row r="63" spans="3:9" ht="15" customHeight="1" x14ac:dyDescent="0.55000000000000004">
      <c r="C63" s="187"/>
      <c r="D63" s="183"/>
      <c r="E63" s="20"/>
      <c r="F63" s="19"/>
      <c r="G63" s="22"/>
      <c r="H63" s="19"/>
      <c r="I63" s="28"/>
    </row>
    <row r="64" spans="3:9" ht="15" customHeight="1" x14ac:dyDescent="0.55000000000000004">
      <c r="C64" s="187"/>
      <c r="D64" s="183"/>
      <c r="E64" s="20"/>
      <c r="F64" s="19"/>
      <c r="G64" s="22"/>
      <c r="H64" s="19"/>
      <c r="I64" s="28"/>
    </row>
    <row r="65" spans="2:9" ht="15" customHeight="1" x14ac:dyDescent="0.55000000000000004">
      <c r="C65" s="187"/>
      <c r="D65" s="183"/>
      <c r="E65" s="20"/>
      <c r="F65" s="19"/>
      <c r="G65" s="22"/>
      <c r="H65" s="19"/>
      <c r="I65" s="28"/>
    </row>
    <row r="66" spans="2:9" ht="15" customHeight="1" thickBot="1" x14ac:dyDescent="0.6">
      <c r="C66" s="187"/>
      <c r="D66" s="184"/>
      <c r="E66" s="29"/>
      <c r="F66" s="26"/>
      <c r="G66" s="30"/>
      <c r="H66" s="26"/>
      <c r="I66" s="31"/>
    </row>
    <row r="67" spans="2:9" ht="15" customHeight="1" thickBot="1" x14ac:dyDescent="0.6">
      <c r="C67" s="188"/>
      <c r="D67" s="33" t="s">
        <v>45</v>
      </c>
      <c r="E67" s="54">
        <v>20509000</v>
      </c>
      <c r="F67" s="34"/>
      <c r="G67" s="35"/>
      <c r="H67" s="41"/>
      <c r="I67" s="36"/>
    </row>
    <row r="68" spans="2:9" ht="15" customHeight="1" thickBot="1" x14ac:dyDescent="0.6">
      <c r="C68" s="189" t="s">
        <v>50</v>
      </c>
      <c r="D68" s="190"/>
      <c r="E68" s="57">
        <f>E23+E34+E45+E56+E67</f>
        <v>89416328</v>
      </c>
      <c r="F68" s="37"/>
      <c r="G68" s="38"/>
      <c r="H68" s="39"/>
      <c r="I68" s="40"/>
    </row>
    <row r="69" spans="2:9" ht="15" customHeight="1" x14ac:dyDescent="0.55000000000000004">
      <c r="C69" s="191" t="s">
        <v>52</v>
      </c>
      <c r="D69" s="192"/>
      <c r="E69" s="61">
        <v>7538</v>
      </c>
      <c r="F69" s="193"/>
      <c r="G69" s="193"/>
      <c r="H69" s="193"/>
      <c r="I69" s="193"/>
    </row>
    <row r="70" spans="2:9" ht="15" customHeight="1" thickBot="1" x14ac:dyDescent="0.6">
      <c r="C70" s="170" t="s">
        <v>53</v>
      </c>
      <c r="D70" s="171"/>
      <c r="E70" s="62">
        <v>2219</v>
      </c>
      <c r="F70" s="14"/>
      <c r="G70" s="14"/>
      <c r="H70" s="14"/>
      <c r="I70" s="14"/>
    </row>
    <row r="71" spans="2:9" ht="15" customHeight="1" x14ac:dyDescent="0.55000000000000004">
      <c r="C71" s="194" t="s">
        <v>20</v>
      </c>
      <c r="D71" s="195"/>
      <c r="E71" s="55">
        <f>(E6+E8)/E69</f>
        <v>15185.551339877951</v>
      </c>
      <c r="F71" s="14"/>
      <c r="G71" s="14"/>
      <c r="H71" s="14"/>
      <c r="I71" s="14"/>
    </row>
    <row r="72" spans="2:9" ht="15" customHeight="1" thickBot="1" x14ac:dyDescent="0.6">
      <c r="C72" s="170" t="s">
        <v>21</v>
      </c>
      <c r="D72" s="171"/>
      <c r="E72" s="56">
        <f>(E7+E9)/E70</f>
        <v>5207.5890040558807</v>
      </c>
      <c r="F72" s="163"/>
      <c r="G72" s="163"/>
      <c r="H72" s="163"/>
      <c r="I72" s="163"/>
    </row>
    <row r="73" spans="2:9" ht="15" customHeight="1" x14ac:dyDescent="0.55000000000000004">
      <c r="C73" s="9" t="s">
        <v>54</v>
      </c>
      <c r="D73" s="9"/>
      <c r="E73" s="9"/>
      <c r="F73" s="9"/>
      <c r="G73" s="9"/>
      <c r="H73" s="9"/>
      <c r="I73" s="9"/>
    </row>
    <row r="74" spans="2:9" ht="15.5" customHeight="1" x14ac:dyDescent="0.55000000000000004">
      <c r="C74" s="9" t="s">
        <v>58</v>
      </c>
      <c r="D74" s="9"/>
      <c r="E74" s="9"/>
      <c r="F74" s="9"/>
      <c r="G74" s="9"/>
      <c r="H74" s="9"/>
      <c r="I74" s="9"/>
    </row>
    <row r="75" spans="2:9" ht="15" customHeight="1" x14ac:dyDescent="0.55000000000000004"/>
    <row r="76" spans="2:9" ht="15" customHeight="1" x14ac:dyDescent="0.55000000000000004">
      <c r="B76" s="1" t="s">
        <v>22</v>
      </c>
      <c r="C76" s="113" t="s">
        <v>23</v>
      </c>
      <c r="D76" s="113"/>
      <c r="E76" s="113"/>
      <c r="F76" s="113"/>
      <c r="G76" s="113"/>
    </row>
    <row r="77" spans="2:9" ht="12.5" thickBot="1" x14ac:dyDescent="0.6">
      <c r="C77" s="6"/>
      <c r="D77" s="6"/>
      <c r="E77" s="196" t="s">
        <v>24</v>
      </c>
      <c r="F77" s="196"/>
      <c r="G77" s="196"/>
      <c r="H77" s="196" t="s">
        <v>25</v>
      </c>
      <c r="I77" s="196"/>
    </row>
    <row r="78" spans="2:9" ht="15" customHeight="1" x14ac:dyDescent="0.55000000000000004">
      <c r="C78" s="149" t="s">
        <v>26</v>
      </c>
      <c r="D78" s="150"/>
      <c r="E78" s="197"/>
      <c r="F78" s="198"/>
      <c r="G78" s="199"/>
      <c r="H78" s="197"/>
      <c r="I78" s="200"/>
    </row>
    <row r="79" spans="2:9" ht="15" customHeight="1" thickBot="1" x14ac:dyDescent="0.6">
      <c r="C79" s="201" t="s">
        <v>27</v>
      </c>
      <c r="D79" s="202"/>
      <c r="E79" s="203"/>
      <c r="F79" s="204"/>
      <c r="G79" s="205"/>
      <c r="H79" s="204"/>
      <c r="I79" s="206"/>
    </row>
    <row r="80" spans="2:9" ht="15" customHeight="1" thickBot="1" x14ac:dyDescent="0.6">
      <c r="C80" s="210" t="s">
        <v>56</v>
      </c>
      <c r="D80" s="211"/>
      <c r="E80" s="153">
        <v>14</v>
      </c>
      <c r="F80" s="154"/>
      <c r="G80" s="154"/>
      <c r="H80" s="154"/>
      <c r="I80" s="155"/>
    </row>
    <row r="81" spans="2:9" ht="15" customHeight="1" x14ac:dyDescent="0.55000000000000004">
      <c r="C81" s="9" t="s">
        <v>78</v>
      </c>
      <c r="D81" s="9"/>
      <c r="E81" s="16"/>
      <c r="F81" s="16"/>
      <c r="G81" s="16"/>
      <c r="H81" s="16"/>
      <c r="I81" s="16"/>
    </row>
    <row r="82" spans="2:9" ht="15" customHeight="1" x14ac:dyDescent="0.55000000000000004"/>
    <row r="83" spans="2:9" ht="15" customHeight="1" thickBot="1" x14ac:dyDescent="0.6">
      <c r="B83" s="1" t="s">
        <v>28</v>
      </c>
      <c r="C83" s="113" t="s">
        <v>29</v>
      </c>
      <c r="D83" s="113"/>
      <c r="E83" s="113"/>
      <c r="F83" s="113"/>
      <c r="G83" s="113"/>
    </row>
    <row r="84" spans="2:9" ht="15" customHeight="1" x14ac:dyDescent="0.55000000000000004">
      <c r="C84" s="108" t="s">
        <v>30</v>
      </c>
      <c r="D84" s="4" t="s">
        <v>31</v>
      </c>
      <c r="E84" s="145">
        <f>(E6+E7)/E10</f>
        <v>0.21198886633997949</v>
      </c>
      <c r="F84" s="145"/>
      <c r="G84" s="145"/>
      <c r="H84" s="145"/>
      <c r="I84" s="146"/>
    </row>
    <row r="85" spans="2:9" ht="15" customHeight="1" thickBot="1" x14ac:dyDescent="0.6">
      <c r="C85" s="109"/>
      <c r="D85" s="5" t="s">
        <v>32</v>
      </c>
      <c r="E85" s="147">
        <f>(E8+E9)/E10</f>
        <v>0.78801113366002051</v>
      </c>
      <c r="F85" s="212"/>
      <c r="G85" s="212"/>
      <c r="H85" s="212"/>
      <c r="I85" s="213"/>
    </row>
    <row r="86" spans="2:9" ht="15" customHeight="1" x14ac:dyDescent="0.55000000000000004"/>
    <row r="87" spans="2:9" ht="15" customHeight="1" thickBot="1" x14ac:dyDescent="0.6">
      <c r="B87" s="1" t="s">
        <v>33</v>
      </c>
      <c r="C87" s="113" t="s">
        <v>34</v>
      </c>
      <c r="D87" s="113"/>
      <c r="E87" s="113"/>
      <c r="F87" s="113"/>
      <c r="G87" s="113"/>
      <c r="H87" s="113"/>
      <c r="I87" s="113"/>
    </row>
    <row r="88" spans="2:9" ht="70" customHeight="1" thickBot="1" x14ac:dyDescent="0.6">
      <c r="C88" s="3" t="s">
        <v>35</v>
      </c>
      <c r="D88" s="207"/>
      <c r="E88" s="208"/>
      <c r="F88" s="208"/>
      <c r="G88" s="208"/>
      <c r="H88" s="208"/>
      <c r="I88" s="209"/>
    </row>
  </sheetData>
  <mergeCells count="44">
    <mergeCell ref="C87:I87"/>
    <mergeCell ref="D88:I88"/>
    <mergeCell ref="C80:D80"/>
    <mergeCell ref="E80:I80"/>
    <mergeCell ref="C83:G83"/>
    <mergeCell ref="C84:C85"/>
    <mergeCell ref="E84:I84"/>
    <mergeCell ref="E85:I85"/>
    <mergeCell ref="C78:D78"/>
    <mergeCell ref="E78:G78"/>
    <mergeCell ref="H78:I78"/>
    <mergeCell ref="C79:D79"/>
    <mergeCell ref="E79:G79"/>
    <mergeCell ref="H79:I79"/>
    <mergeCell ref="C71:D71"/>
    <mergeCell ref="C72:D72"/>
    <mergeCell ref="F72:I72"/>
    <mergeCell ref="C76:G76"/>
    <mergeCell ref="E77:G77"/>
    <mergeCell ref="H77:I77"/>
    <mergeCell ref="C70:D70"/>
    <mergeCell ref="C10:D10"/>
    <mergeCell ref="C11:E12"/>
    <mergeCell ref="F11:I11"/>
    <mergeCell ref="C13:C56"/>
    <mergeCell ref="D13:D22"/>
    <mergeCell ref="D24:D33"/>
    <mergeCell ref="D35:D44"/>
    <mergeCell ref="D46:D55"/>
    <mergeCell ref="C57:C67"/>
    <mergeCell ref="D57:D66"/>
    <mergeCell ref="C68:D68"/>
    <mergeCell ref="C69:D69"/>
    <mergeCell ref="F69:I69"/>
    <mergeCell ref="A1:J1"/>
    <mergeCell ref="C2:G2"/>
    <mergeCell ref="C3:D3"/>
    <mergeCell ref="E3:I3"/>
    <mergeCell ref="C5:G5"/>
    <mergeCell ref="C6:C9"/>
    <mergeCell ref="F6:I6"/>
    <mergeCell ref="F7:I7"/>
    <mergeCell ref="F8:I8"/>
    <mergeCell ref="F9:I9"/>
  </mergeCells>
  <phoneticPr fontId="1"/>
  <pageMargins left="0.51181102362204722" right="0.11811023622047245" top="0.55118110236220474" bottom="0.19685039370078741" header="0.31496062992125984" footer="0.11811023622047245"/>
  <pageSetup paperSize="9" scale="55" orientation="portrait" r:id="rId1"/>
  <headerFooter scaleWithDoc="0" alignWithMargins="0">
    <oddHeader>&amp;R&amp;A</oddHeader>
  </headerFooter>
  <rowBreaks count="1" manualBreakCount="1">
    <brk id="56" max="8" man="1"/>
  </rowBreaks>
  <colBreaks count="1" manualBreakCount="1">
    <brk id="9" max="8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88"/>
  <sheetViews>
    <sheetView view="pageBreakPreview" topLeftCell="C1" zoomScaleNormal="100" zoomScaleSheetLayoutView="100" workbookViewId="0">
      <selection activeCell="E46" sqref="E46"/>
    </sheetView>
  </sheetViews>
  <sheetFormatPr defaultColWidth="9" defaultRowHeight="12" x14ac:dyDescent="0.55000000000000004"/>
  <cols>
    <col min="1" max="1" width="0.75" style="1" customWidth="1"/>
    <col min="2" max="2" width="3.08203125" style="1" bestFit="1" customWidth="1"/>
    <col min="3" max="3" width="10.58203125" style="1" customWidth="1"/>
    <col min="4" max="4" width="24.58203125" style="1" customWidth="1"/>
    <col min="5" max="6" width="10.58203125" style="1" customWidth="1"/>
    <col min="7" max="8" width="6.58203125" style="1" customWidth="1"/>
    <col min="9" max="9" width="32.08203125" style="1" bestFit="1" customWidth="1"/>
    <col min="10" max="10" width="0.83203125" style="1" customWidth="1"/>
    <col min="11" max="11" width="9" style="1" customWidth="1"/>
    <col min="12" max="16384" width="9" style="1"/>
  </cols>
  <sheetData>
    <row r="1" spans="1:10" ht="18.75" customHeight="1" x14ac:dyDescent="0.55000000000000004">
      <c r="A1" s="134" t="s">
        <v>36</v>
      </c>
      <c r="B1" s="134"/>
      <c r="C1" s="134"/>
      <c r="D1" s="134"/>
      <c r="E1" s="134"/>
      <c r="F1" s="134"/>
      <c r="G1" s="134"/>
      <c r="H1" s="134"/>
      <c r="I1" s="134"/>
      <c r="J1" s="134"/>
    </row>
    <row r="2" spans="1:10" ht="15" customHeight="1" thickBot="1" x14ac:dyDescent="0.6">
      <c r="B2" s="1" t="s">
        <v>3</v>
      </c>
      <c r="C2" s="113" t="s">
        <v>4</v>
      </c>
      <c r="D2" s="113"/>
      <c r="E2" s="113"/>
      <c r="F2" s="113"/>
      <c r="G2" s="113"/>
      <c r="H2" s="6"/>
    </row>
    <row r="3" spans="1:10" ht="19.5" customHeight="1" thickBot="1" x14ac:dyDescent="0.6">
      <c r="C3" s="165" t="s">
        <v>51</v>
      </c>
      <c r="D3" s="166"/>
      <c r="E3" s="167" t="s">
        <v>61</v>
      </c>
      <c r="F3" s="168"/>
      <c r="G3" s="168"/>
      <c r="H3" s="168"/>
      <c r="I3" s="169"/>
    </row>
    <row r="4" spans="1:10" ht="15" customHeight="1" x14ac:dyDescent="0.55000000000000004"/>
    <row r="5" spans="1:10" ht="15" customHeight="1" thickBot="1" x14ac:dyDescent="0.6">
      <c r="B5" s="1" t="s">
        <v>6</v>
      </c>
      <c r="C5" s="113" t="s">
        <v>7</v>
      </c>
      <c r="D5" s="113"/>
      <c r="E5" s="113"/>
      <c r="F5" s="113"/>
      <c r="G5" s="113"/>
    </row>
    <row r="6" spans="1:10" ht="15" customHeight="1" x14ac:dyDescent="0.55000000000000004">
      <c r="C6" s="160" t="s">
        <v>8</v>
      </c>
      <c r="D6" s="18" t="s">
        <v>9</v>
      </c>
      <c r="E6" s="60">
        <v>76595296</v>
      </c>
      <c r="F6" s="163"/>
      <c r="G6" s="163"/>
      <c r="H6" s="163"/>
      <c r="I6" s="163"/>
    </row>
    <row r="7" spans="1:10" ht="15" customHeight="1" x14ac:dyDescent="0.55000000000000004">
      <c r="C7" s="161"/>
      <c r="D7" s="17" t="s">
        <v>37</v>
      </c>
      <c r="E7" s="58">
        <v>181251589</v>
      </c>
      <c r="F7" s="163"/>
      <c r="G7" s="163"/>
      <c r="H7" s="163"/>
      <c r="I7" s="163"/>
    </row>
    <row r="8" spans="1:10" ht="15" customHeight="1" x14ac:dyDescent="0.55000000000000004">
      <c r="C8" s="161"/>
      <c r="D8" s="17" t="s">
        <v>11</v>
      </c>
      <c r="E8" s="58">
        <v>410357585</v>
      </c>
      <c r="F8" s="163"/>
      <c r="G8" s="163"/>
      <c r="H8" s="163"/>
      <c r="I8" s="163"/>
    </row>
    <row r="9" spans="1:10" ht="15" customHeight="1" x14ac:dyDescent="0.55000000000000004">
      <c r="C9" s="162"/>
      <c r="D9" s="43" t="s">
        <v>38</v>
      </c>
      <c r="E9" s="59">
        <v>0</v>
      </c>
      <c r="F9" s="163"/>
      <c r="G9" s="163"/>
      <c r="H9" s="163"/>
      <c r="I9" s="163"/>
    </row>
    <row r="10" spans="1:10" ht="15" customHeight="1" thickBot="1" x14ac:dyDescent="0.6">
      <c r="C10" s="172" t="s">
        <v>50</v>
      </c>
      <c r="D10" s="173"/>
      <c r="E10" s="45">
        <f>SUM(E6:E9)</f>
        <v>668204470</v>
      </c>
      <c r="F10" s="42"/>
      <c r="G10" s="42"/>
      <c r="H10" s="42"/>
      <c r="I10" s="42"/>
    </row>
    <row r="11" spans="1:10" ht="21" customHeight="1" x14ac:dyDescent="0.55000000000000004">
      <c r="C11" s="174" t="s">
        <v>13</v>
      </c>
      <c r="D11" s="175"/>
      <c r="E11" s="175"/>
      <c r="F11" s="178" t="s">
        <v>81</v>
      </c>
      <c r="G11" s="178"/>
      <c r="H11" s="178"/>
      <c r="I11" s="179"/>
    </row>
    <row r="12" spans="1:10" ht="22" customHeight="1" x14ac:dyDescent="0.55000000000000004">
      <c r="C12" s="176"/>
      <c r="D12" s="177"/>
      <c r="E12" s="177"/>
      <c r="F12" s="21" t="s">
        <v>39</v>
      </c>
      <c r="G12" s="21" t="s">
        <v>40</v>
      </c>
      <c r="H12" s="21" t="s">
        <v>41</v>
      </c>
      <c r="I12" s="27" t="s">
        <v>42</v>
      </c>
    </row>
    <row r="13" spans="1:10" ht="15" customHeight="1" x14ac:dyDescent="0.55000000000000004">
      <c r="C13" s="180" t="s">
        <v>43</v>
      </c>
      <c r="D13" s="182" t="s">
        <v>15</v>
      </c>
      <c r="E13" s="20"/>
      <c r="F13" s="46" t="s">
        <v>47</v>
      </c>
      <c r="G13" s="47">
        <v>50</v>
      </c>
      <c r="H13" s="48">
        <v>5000</v>
      </c>
      <c r="I13" s="49" t="s">
        <v>62</v>
      </c>
    </row>
    <row r="14" spans="1:10" ht="15" customHeight="1" x14ac:dyDescent="0.55000000000000004">
      <c r="C14" s="180"/>
      <c r="D14" s="183"/>
      <c r="E14" s="20"/>
      <c r="F14" s="46"/>
      <c r="G14" s="47"/>
      <c r="H14" s="48"/>
      <c r="I14" s="49"/>
    </row>
    <row r="15" spans="1:10" ht="15" customHeight="1" x14ac:dyDescent="0.55000000000000004">
      <c r="C15" s="180"/>
      <c r="D15" s="183"/>
      <c r="E15" s="20"/>
      <c r="F15" s="19"/>
      <c r="G15" s="22"/>
      <c r="H15" s="23"/>
      <c r="I15" s="28"/>
    </row>
    <row r="16" spans="1:10" ht="15" customHeight="1" x14ac:dyDescent="0.55000000000000004">
      <c r="C16" s="180"/>
      <c r="D16" s="183"/>
      <c r="E16" s="20"/>
      <c r="F16" s="19"/>
      <c r="G16" s="22"/>
      <c r="H16" s="23"/>
      <c r="I16" s="28"/>
    </row>
    <row r="17" spans="3:9" ht="15" customHeight="1" x14ac:dyDescent="0.55000000000000004">
      <c r="C17" s="180"/>
      <c r="D17" s="183"/>
      <c r="E17" s="20"/>
      <c r="F17" s="23"/>
      <c r="G17" s="24"/>
      <c r="H17" s="19"/>
      <c r="I17" s="44"/>
    </row>
    <row r="18" spans="3:9" ht="15" customHeight="1" x14ac:dyDescent="0.55000000000000004">
      <c r="C18" s="180"/>
      <c r="D18" s="183"/>
      <c r="E18" s="20"/>
      <c r="F18" s="23"/>
      <c r="G18" s="24"/>
      <c r="H18" s="19"/>
      <c r="I18" s="28"/>
    </row>
    <row r="19" spans="3:9" ht="15" customHeight="1" x14ac:dyDescent="0.55000000000000004">
      <c r="C19" s="180"/>
      <c r="D19" s="183"/>
      <c r="E19" s="20"/>
      <c r="F19" s="23"/>
      <c r="G19" s="24"/>
      <c r="H19" s="19"/>
      <c r="I19" s="28"/>
    </row>
    <row r="20" spans="3:9" ht="15" customHeight="1" x14ac:dyDescent="0.55000000000000004">
      <c r="C20" s="180"/>
      <c r="D20" s="183"/>
      <c r="E20" s="20"/>
      <c r="F20" s="23"/>
      <c r="G20" s="25"/>
      <c r="H20" s="19"/>
      <c r="I20" s="28"/>
    </row>
    <row r="21" spans="3:9" ht="15" customHeight="1" x14ac:dyDescent="0.55000000000000004">
      <c r="C21" s="180"/>
      <c r="D21" s="183"/>
      <c r="E21" s="20"/>
      <c r="F21" s="19"/>
      <c r="G21" s="22"/>
      <c r="H21" s="19"/>
      <c r="I21" s="28"/>
    </row>
    <row r="22" spans="3:9" ht="15" customHeight="1" thickBot="1" x14ac:dyDescent="0.6">
      <c r="C22" s="180"/>
      <c r="D22" s="184"/>
      <c r="E22" s="29"/>
      <c r="F22" s="26"/>
      <c r="G22" s="30"/>
      <c r="H22" s="26"/>
      <c r="I22" s="31"/>
    </row>
    <row r="23" spans="3:9" ht="15" customHeight="1" thickBot="1" x14ac:dyDescent="0.6">
      <c r="C23" s="181"/>
      <c r="D23" s="33" t="s">
        <v>45</v>
      </c>
      <c r="E23" s="54">
        <v>27750000</v>
      </c>
      <c r="F23" s="34"/>
      <c r="G23" s="35"/>
      <c r="H23" s="34"/>
      <c r="I23" s="36"/>
    </row>
    <row r="24" spans="3:9" ht="15" customHeight="1" x14ac:dyDescent="0.55000000000000004">
      <c r="C24" s="180"/>
      <c r="D24" s="185" t="s">
        <v>46</v>
      </c>
      <c r="E24" s="32"/>
      <c r="F24" s="50" t="s">
        <v>47</v>
      </c>
      <c r="G24" s="51">
        <v>50</v>
      </c>
      <c r="H24" s="52">
        <v>5000</v>
      </c>
      <c r="I24" s="53" t="s">
        <v>60</v>
      </c>
    </row>
    <row r="25" spans="3:9" ht="15" customHeight="1" x14ac:dyDescent="0.55000000000000004">
      <c r="C25" s="180"/>
      <c r="D25" s="183"/>
      <c r="E25" s="20"/>
      <c r="F25" s="19"/>
      <c r="G25" s="22"/>
      <c r="H25" s="23"/>
      <c r="I25" s="28"/>
    </row>
    <row r="26" spans="3:9" ht="15" customHeight="1" x14ac:dyDescent="0.55000000000000004">
      <c r="C26" s="180"/>
      <c r="D26" s="183"/>
      <c r="E26" s="20"/>
      <c r="F26" s="19"/>
      <c r="G26" s="22"/>
      <c r="H26" s="23"/>
      <c r="I26" s="28"/>
    </row>
    <row r="27" spans="3:9" ht="15" customHeight="1" x14ac:dyDescent="0.55000000000000004">
      <c r="C27" s="180"/>
      <c r="D27" s="183"/>
      <c r="E27" s="20"/>
      <c r="F27" s="19"/>
      <c r="G27" s="22"/>
      <c r="H27" s="23"/>
      <c r="I27" s="28"/>
    </row>
    <row r="28" spans="3:9" ht="15" customHeight="1" x14ac:dyDescent="0.55000000000000004">
      <c r="C28" s="180"/>
      <c r="D28" s="183"/>
      <c r="E28" s="20"/>
      <c r="F28" s="23"/>
      <c r="G28" s="24"/>
      <c r="H28" s="19"/>
      <c r="I28" s="28"/>
    </row>
    <row r="29" spans="3:9" ht="15" customHeight="1" x14ac:dyDescent="0.55000000000000004">
      <c r="C29" s="180"/>
      <c r="D29" s="183"/>
      <c r="E29" s="20"/>
      <c r="F29" s="23"/>
      <c r="G29" s="24"/>
      <c r="H29" s="19"/>
      <c r="I29" s="28"/>
    </row>
    <row r="30" spans="3:9" ht="15" customHeight="1" x14ac:dyDescent="0.55000000000000004">
      <c r="C30" s="180"/>
      <c r="D30" s="183"/>
      <c r="E30" s="20"/>
      <c r="F30" s="23"/>
      <c r="G30" s="24"/>
      <c r="H30" s="19"/>
      <c r="I30" s="28"/>
    </row>
    <row r="31" spans="3:9" ht="15" customHeight="1" x14ac:dyDescent="0.55000000000000004">
      <c r="C31" s="180"/>
      <c r="D31" s="183"/>
      <c r="E31" s="20"/>
      <c r="F31" s="23"/>
      <c r="G31" s="25"/>
      <c r="H31" s="19"/>
      <c r="I31" s="28"/>
    </row>
    <row r="32" spans="3:9" ht="15" customHeight="1" x14ac:dyDescent="0.55000000000000004">
      <c r="C32" s="180"/>
      <c r="D32" s="183"/>
      <c r="E32" s="20"/>
      <c r="F32" s="19"/>
      <c r="G32" s="22"/>
      <c r="H32" s="19"/>
      <c r="I32" s="28"/>
    </row>
    <row r="33" spans="3:9" ht="15" customHeight="1" thickBot="1" x14ac:dyDescent="0.6">
      <c r="C33" s="180"/>
      <c r="D33" s="184"/>
      <c r="E33" s="29"/>
      <c r="F33" s="26"/>
      <c r="G33" s="30"/>
      <c r="H33" s="26"/>
      <c r="I33" s="31"/>
    </row>
    <row r="34" spans="3:9" ht="15" customHeight="1" thickBot="1" x14ac:dyDescent="0.6">
      <c r="C34" s="181"/>
      <c r="D34" s="33" t="s">
        <v>45</v>
      </c>
      <c r="E34" s="54">
        <v>146729106</v>
      </c>
      <c r="F34" s="34"/>
      <c r="G34" s="35"/>
      <c r="H34" s="34"/>
      <c r="I34" s="36"/>
    </row>
    <row r="35" spans="3:9" ht="15" customHeight="1" x14ac:dyDescent="0.55000000000000004">
      <c r="C35" s="180"/>
      <c r="D35" s="186" t="s">
        <v>16</v>
      </c>
      <c r="E35" s="32"/>
      <c r="F35" s="50" t="s">
        <v>47</v>
      </c>
      <c r="G35" s="51">
        <v>50</v>
      </c>
      <c r="H35" s="52">
        <v>5000</v>
      </c>
      <c r="I35" s="53" t="s">
        <v>62</v>
      </c>
    </row>
    <row r="36" spans="3:9" ht="15" customHeight="1" x14ac:dyDescent="0.55000000000000004">
      <c r="C36" s="180"/>
      <c r="D36" s="183"/>
      <c r="E36" s="20"/>
      <c r="F36" s="19"/>
      <c r="G36" s="22"/>
      <c r="H36" s="23"/>
      <c r="I36" s="49" t="s">
        <v>67</v>
      </c>
    </row>
    <row r="37" spans="3:9" ht="15" customHeight="1" x14ac:dyDescent="0.55000000000000004">
      <c r="C37" s="180"/>
      <c r="D37" s="183"/>
      <c r="E37" s="20"/>
      <c r="F37" s="19"/>
      <c r="G37" s="22"/>
      <c r="H37" s="23"/>
      <c r="I37" s="28"/>
    </row>
    <row r="38" spans="3:9" ht="15" customHeight="1" x14ac:dyDescent="0.55000000000000004">
      <c r="C38" s="180"/>
      <c r="D38" s="183"/>
      <c r="E38" s="20"/>
      <c r="F38" s="19"/>
      <c r="G38" s="22"/>
      <c r="H38" s="23"/>
      <c r="I38" s="28"/>
    </row>
    <row r="39" spans="3:9" ht="15" customHeight="1" x14ac:dyDescent="0.55000000000000004">
      <c r="C39" s="180"/>
      <c r="D39" s="183"/>
      <c r="E39" s="20"/>
      <c r="F39" s="19"/>
      <c r="G39" s="24"/>
      <c r="H39" s="19"/>
      <c r="I39" s="28"/>
    </row>
    <row r="40" spans="3:9" ht="15" customHeight="1" x14ac:dyDescent="0.55000000000000004">
      <c r="C40" s="180"/>
      <c r="D40" s="183"/>
      <c r="E40" s="20"/>
      <c r="F40" s="19"/>
      <c r="G40" s="24"/>
      <c r="H40" s="19"/>
      <c r="I40" s="28"/>
    </row>
    <row r="41" spans="3:9" ht="15" customHeight="1" x14ac:dyDescent="0.55000000000000004">
      <c r="C41" s="180"/>
      <c r="D41" s="183"/>
      <c r="E41" s="20"/>
      <c r="F41" s="19"/>
      <c r="G41" s="24"/>
      <c r="H41" s="19"/>
      <c r="I41" s="28"/>
    </row>
    <row r="42" spans="3:9" ht="15" customHeight="1" x14ac:dyDescent="0.55000000000000004">
      <c r="C42" s="180"/>
      <c r="D42" s="183"/>
      <c r="E42" s="20"/>
      <c r="F42" s="19"/>
      <c r="G42" s="22"/>
      <c r="H42" s="19"/>
      <c r="I42" s="28"/>
    </row>
    <row r="43" spans="3:9" ht="15" customHeight="1" x14ac:dyDescent="0.55000000000000004">
      <c r="C43" s="180"/>
      <c r="D43" s="183"/>
      <c r="E43" s="20"/>
      <c r="F43" s="19"/>
      <c r="G43" s="22"/>
      <c r="H43" s="19"/>
      <c r="I43" s="28"/>
    </row>
    <row r="44" spans="3:9" ht="15" customHeight="1" thickBot="1" x14ac:dyDescent="0.6">
      <c r="C44" s="180"/>
      <c r="D44" s="184"/>
      <c r="E44" s="29"/>
      <c r="F44" s="26"/>
      <c r="G44" s="30"/>
      <c r="H44" s="26"/>
      <c r="I44" s="31"/>
    </row>
    <row r="45" spans="3:9" ht="15" customHeight="1" thickBot="1" x14ac:dyDescent="0.6">
      <c r="C45" s="181"/>
      <c r="D45" s="33" t="s">
        <v>45</v>
      </c>
      <c r="E45" s="54">
        <v>127937000</v>
      </c>
      <c r="F45" s="34"/>
      <c r="G45" s="35"/>
      <c r="H45" s="34"/>
      <c r="I45" s="36"/>
    </row>
    <row r="46" spans="3:9" ht="15" customHeight="1" x14ac:dyDescent="0.55000000000000004">
      <c r="C46" s="180"/>
      <c r="D46" s="186" t="s">
        <v>48</v>
      </c>
      <c r="E46" s="32"/>
      <c r="F46" s="50" t="s">
        <v>44</v>
      </c>
      <c r="G46" s="51" t="s">
        <v>44</v>
      </c>
      <c r="H46" s="52" t="s">
        <v>44</v>
      </c>
      <c r="I46" s="53" t="s">
        <v>44</v>
      </c>
    </row>
    <row r="47" spans="3:9" ht="15" customHeight="1" x14ac:dyDescent="0.55000000000000004">
      <c r="C47" s="180"/>
      <c r="D47" s="183"/>
      <c r="E47" s="20"/>
      <c r="F47" s="19"/>
      <c r="G47" s="22"/>
      <c r="H47" s="23"/>
      <c r="I47" s="28"/>
    </row>
    <row r="48" spans="3:9" ht="15" customHeight="1" x14ac:dyDescent="0.55000000000000004">
      <c r="C48" s="180"/>
      <c r="D48" s="183"/>
      <c r="E48" s="20"/>
      <c r="F48" s="19"/>
      <c r="G48" s="22"/>
      <c r="H48" s="23"/>
      <c r="I48" s="28"/>
    </row>
    <row r="49" spans="3:9" ht="15" customHeight="1" x14ac:dyDescent="0.55000000000000004">
      <c r="C49" s="180"/>
      <c r="D49" s="183"/>
      <c r="E49" s="20"/>
      <c r="F49" s="19"/>
      <c r="G49" s="22"/>
      <c r="H49" s="23"/>
      <c r="I49" s="28"/>
    </row>
    <row r="50" spans="3:9" ht="15" customHeight="1" x14ac:dyDescent="0.55000000000000004">
      <c r="C50" s="180"/>
      <c r="D50" s="183"/>
      <c r="E50" s="20"/>
      <c r="F50" s="19"/>
      <c r="G50" s="24"/>
      <c r="H50" s="19"/>
      <c r="I50" s="28"/>
    </row>
    <row r="51" spans="3:9" ht="15" customHeight="1" x14ac:dyDescent="0.55000000000000004">
      <c r="C51" s="180"/>
      <c r="D51" s="183"/>
      <c r="E51" s="20"/>
      <c r="F51" s="19"/>
      <c r="G51" s="24"/>
      <c r="H51" s="19"/>
      <c r="I51" s="28"/>
    </row>
    <row r="52" spans="3:9" ht="15" customHeight="1" x14ac:dyDescent="0.55000000000000004">
      <c r="C52" s="180"/>
      <c r="D52" s="183"/>
      <c r="E52" s="20"/>
      <c r="F52" s="19"/>
      <c r="G52" s="24"/>
      <c r="H52" s="19"/>
      <c r="I52" s="28"/>
    </row>
    <row r="53" spans="3:9" ht="15" customHeight="1" x14ac:dyDescent="0.55000000000000004">
      <c r="C53" s="180"/>
      <c r="D53" s="183"/>
      <c r="E53" s="20"/>
      <c r="F53" s="19"/>
      <c r="G53" s="22"/>
      <c r="H53" s="19"/>
      <c r="I53" s="28"/>
    </row>
    <row r="54" spans="3:9" ht="15" customHeight="1" x14ac:dyDescent="0.55000000000000004">
      <c r="C54" s="180"/>
      <c r="D54" s="183"/>
      <c r="E54" s="20"/>
      <c r="F54" s="19"/>
      <c r="G54" s="22"/>
      <c r="H54" s="19"/>
      <c r="I54" s="28"/>
    </row>
    <row r="55" spans="3:9" ht="15" customHeight="1" thickBot="1" x14ac:dyDescent="0.6">
      <c r="C55" s="180"/>
      <c r="D55" s="184"/>
      <c r="E55" s="29"/>
      <c r="F55" s="26"/>
      <c r="G55" s="30"/>
      <c r="H55" s="26"/>
      <c r="I55" s="31"/>
    </row>
    <row r="56" spans="3:9" ht="15" customHeight="1" thickBot="1" x14ac:dyDescent="0.6">
      <c r="C56" s="181"/>
      <c r="D56" s="33" t="s">
        <v>45</v>
      </c>
      <c r="E56" s="54">
        <v>0</v>
      </c>
      <c r="F56" s="34"/>
      <c r="G56" s="35"/>
      <c r="H56" s="34"/>
      <c r="I56" s="36"/>
    </row>
    <row r="57" spans="3:9" ht="15" customHeight="1" x14ac:dyDescent="0.55000000000000004">
      <c r="C57" s="187" t="s">
        <v>49</v>
      </c>
      <c r="D57" s="186" t="s">
        <v>18</v>
      </c>
      <c r="E57" s="32"/>
      <c r="F57" s="50">
        <v>1000</v>
      </c>
      <c r="G57" s="51" t="s">
        <v>44</v>
      </c>
      <c r="H57" s="52">
        <v>2000</v>
      </c>
      <c r="I57" s="53" t="s">
        <v>63</v>
      </c>
    </row>
    <row r="58" spans="3:9" ht="15" customHeight="1" x14ac:dyDescent="0.55000000000000004">
      <c r="C58" s="187"/>
      <c r="D58" s="183"/>
      <c r="E58" s="20"/>
      <c r="F58" s="19"/>
      <c r="G58" s="22"/>
      <c r="H58" s="23"/>
      <c r="I58" s="28"/>
    </row>
    <row r="59" spans="3:9" ht="15" customHeight="1" x14ac:dyDescent="0.55000000000000004">
      <c r="C59" s="187"/>
      <c r="D59" s="183"/>
      <c r="E59" s="20"/>
      <c r="F59" s="19"/>
      <c r="G59" s="22"/>
      <c r="H59" s="23"/>
      <c r="I59" s="28"/>
    </row>
    <row r="60" spans="3:9" ht="15" customHeight="1" x14ac:dyDescent="0.55000000000000004">
      <c r="C60" s="187"/>
      <c r="D60" s="183"/>
      <c r="E60" s="20"/>
      <c r="F60" s="19"/>
      <c r="G60" s="24"/>
      <c r="H60" s="19"/>
      <c r="I60" s="28"/>
    </row>
    <row r="61" spans="3:9" ht="15" customHeight="1" x14ac:dyDescent="0.55000000000000004">
      <c r="C61" s="187"/>
      <c r="D61" s="183"/>
      <c r="E61" s="20"/>
      <c r="F61" s="19"/>
      <c r="G61" s="22"/>
      <c r="H61" s="19"/>
      <c r="I61" s="28"/>
    </row>
    <row r="62" spans="3:9" ht="15" customHeight="1" x14ac:dyDescent="0.55000000000000004">
      <c r="C62" s="187"/>
      <c r="D62" s="183"/>
      <c r="E62" s="20"/>
      <c r="F62" s="19"/>
      <c r="G62" s="22"/>
      <c r="H62" s="19"/>
      <c r="I62" s="28"/>
    </row>
    <row r="63" spans="3:9" ht="15" customHeight="1" x14ac:dyDescent="0.55000000000000004">
      <c r="C63" s="187"/>
      <c r="D63" s="183"/>
      <c r="E63" s="20"/>
      <c r="F63" s="19"/>
      <c r="G63" s="22"/>
      <c r="H63" s="19"/>
      <c r="I63" s="28"/>
    </row>
    <row r="64" spans="3:9" ht="15" customHeight="1" x14ac:dyDescent="0.55000000000000004">
      <c r="C64" s="187"/>
      <c r="D64" s="183"/>
      <c r="E64" s="20"/>
      <c r="F64" s="19"/>
      <c r="G64" s="22"/>
      <c r="H64" s="19"/>
      <c r="I64" s="28"/>
    </row>
    <row r="65" spans="2:9" ht="15" customHeight="1" x14ac:dyDescent="0.55000000000000004">
      <c r="C65" s="187"/>
      <c r="D65" s="183"/>
      <c r="E65" s="20"/>
      <c r="F65" s="19"/>
      <c r="G65" s="22"/>
      <c r="H65" s="19"/>
      <c r="I65" s="28"/>
    </row>
    <row r="66" spans="2:9" ht="15" customHeight="1" thickBot="1" x14ac:dyDescent="0.6">
      <c r="C66" s="187"/>
      <c r="D66" s="184"/>
      <c r="E66" s="29"/>
      <c r="F66" s="26"/>
      <c r="G66" s="30"/>
      <c r="H66" s="26"/>
      <c r="I66" s="31"/>
    </row>
    <row r="67" spans="2:9" ht="15" customHeight="1" thickBot="1" x14ac:dyDescent="0.6">
      <c r="C67" s="188"/>
      <c r="D67" s="33" t="s">
        <v>45</v>
      </c>
      <c r="E67" s="54">
        <v>60052000</v>
      </c>
      <c r="F67" s="34"/>
      <c r="G67" s="35"/>
      <c r="H67" s="41"/>
      <c r="I67" s="36"/>
    </row>
    <row r="68" spans="2:9" ht="15" customHeight="1" thickBot="1" x14ac:dyDescent="0.6">
      <c r="C68" s="189" t="s">
        <v>50</v>
      </c>
      <c r="D68" s="190"/>
      <c r="E68" s="57">
        <f>E23+E34+E45+E56+E67</f>
        <v>362468106</v>
      </c>
      <c r="F68" s="37"/>
      <c r="G68" s="38"/>
      <c r="H68" s="39"/>
      <c r="I68" s="40"/>
    </row>
    <row r="69" spans="2:9" ht="15" customHeight="1" x14ac:dyDescent="0.55000000000000004">
      <c r="C69" s="191" t="s">
        <v>52</v>
      </c>
      <c r="D69" s="192"/>
      <c r="E69" s="61">
        <v>30977</v>
      </c>
      <c r="F69" s="193"/>
      <c r="G69" s="193"/>
      <c r="H69" s="193"/>
      <c r="I69" s="193"/>
    </row>
    <row r="70" spans="2:9" ht="15" customHeight="1" thickBot="1" x14ac:dyDescent="0.6">
      <c r="C70" s="170" t="s">
        <v>53</v>
      </c>
      <c r="D70" s="171"/>
      <c r="E70" s="62">
        <v>39862</v>
      </c>
      <c r="F70" s="14"/>
      <c r="G70" s="14"/>
      <c r="H70" s="14"/>
      <c r="I70" s="14"/>
    </row>
    <row r="71" spans="2:9" ht="15" customHeight="1" x14ac:dyDescent="0.55000000000000004">
      <c r="C71" s="194" t="s">
        <v>20</v>
      </c>
      <c r="D71" s="195"/>
      <c r="E71" s="55">
        <f>(E6+E8)/E69</f>
        <v>15719.820544274784</v>
      </c>
      <c r="F71" s="14"/>
      <c r="G71" s="14"/>
      <c r="H71" s="14"/>
      <c r="I71" s="14"/>
    </row>
    <row r="72" spans="2:9" ht="15" customHeight="1" thickBot="1" x14ac:dyDescent="0.6">
      <c r="C72" s="170" t="s">
        <v>21</v>
      </c>
      <c r="D72" s="171"/>
      <c r="E72" s="56">
        <f>(E7+E9)/E70</f>
        <v>4546.9767949425514</v>
      </c>
      <c r="F72" s="163"/>
      <c r="G72" s="163"/>
      <c r="H72" s="163"/>
      <c r="I72" s="163"/>
    </row>
    <row r="73" spans="2:9" ht="15" customHeight="1" x14ac:dyDescent="0.55000000000000004">
      <c r="C73" s="9" t="s">
        <v>54</v>
      </c>
      <c r="D73" s="9"/>
      <c r="E73" s="9"/>
      <c r="F73" s="9"/>
      <c r="G73" s="9"/>
      <c r="H73" s="9"/>
      <c r="I73" s="9"/>
    </row>
    <row r="74" spans="2:9" ht="15" customHeight="1" x14ac:dyDescent="0.55000000000000004">
      <c r="C74" s="9" t="s">
        <v>58</v>
      </c>
      <c r="D74" s="9"/>
      <c r="E74" s="9"/>
      <c r="F74" s="9"/>
      <c r="G74" s="9"/>
      <c r="H74" s="9"/>
      <c r="I74" s="9"/>
    </row>
    <row r="75" spans="2:9" ht="15" customHeight="1" x14ac:dyDescent="0.55000000000000004"/>
    <row r="76" spans="2:9" ht="15" customHeight="1" x14ac:dyDescent="0.55000000000000004">
      <c r="B76" s="1" t="s">
        <v>22</v>
      </c>
      <c r="C76" s="113" t="s">
        <v>23</v>
      </c>
      <c r="D76" s="113"/>
      <c r="E76" s="113"/>
      <c r="F76" s="113"/>
      <c r="G76" s="113"/>
    </row>
    <row r="77" spans="2:9" ht="12.5" thickBot="1" x14ac:dyDescent="0.6">
      <c r="C77" s="6"/>
      <c r="D77" s="6"/>
      <c r="E77" s="196" t="s">
        <v>24</v>
      </c>
      <c r="F77" s="196"/>
      <c r="G77" s="196"/>
      <c r="H77" s="196" t="s">
        <v>25</v>
      </c>
      <c r="I77" s="196"/>
    </row>
    <row r="78" spans="2:9" ht="15" customHeight="1" x14ac:dyDescent="0.55000000000000004">
      <c r="C78" s="149" t="s">
        <v>26</v>
      </c>
      <c r="D78" s="150"/>
      <c r="E78" s="197"/>
      <c r="F78" s="198"/>
      <c r="G78" s="199"/>
      <c r="H78" s="197"/>
      <c r="I78" s="200"/>
    </row>
    <row r="79" spans="2:9" ht="15" customHeight="1" thickBot="1" x14ac:dyDescent="0.6">
      <c r="C79" s="201" t="s">
        <v>27</v>
      </c>
      <c r="D79" s="202"/>
      <c r="E79" s="203"/>
      <c r="F79" s="204"/>
      <c r="G79" s="205"/>
      <c r="H79" s="204"/>
      <c r="I79" s="206"/>
    </row>
    <row r="80" spans="2:9" ht="15" customHeight="1" thickBot="1" x14ac:dyDescent="0.6">
      <c r="C80" s="210" t="s">
        <v>56</v>
      </c>
      <c r="D80" s="211"/>
      <c r="E80" s="153">
        <v>31</v>
      </c>
      <c r="F80" s="154"/>
      <c r="G80" s="154"/>
      <c r="H80" s="154"/>
      <c r="I80" s="155"/>
    </row>
    <row r="81" spans="2:9" ht="15" customHeight="1" x14ac:dyDescent="0.55000000000000004">
      <c r="C81" s="9" t="s">
        <v>78</v>
      </c>
      <c r="D81" s="9"/>
      <c r="E81" s="16"/>
      <c r="F81" s="16"/>
      <c r="G81" s="16"/>
      <c r="H81" s="16"/>
      <c r="I81" s="16"/>
    </row>
    <row r="82" spans="2:9" ht="15" customHeight="1" x14ac:dyDescent="0.55000000000000004"/>
    <row r="83" spans="2:9" ht="15" customHeight="1" thickBot="1" x14ac:dyDescent="0.6">
      <c r="B83" s="1" t="s">
        <v>28</v>
      </c>
      <c r="C83" s="113" t="s">
        <v>29</v>
      </c>
      <c r="D83" s="113"/>
      <c r="E83" s="113"/>
      <c r="F83" s="113"/>
      <c r="G83" s="113"/>
    </row>
    <row r="84" spans="2:9" ht="15" customHeight="1" x14ac:dyDescent="0.55000000000000004">
      <c r="C84" s="108" t="s">
        <v>30</v>
      </c>
      <c r="D84" s="4" t="s">
        <v>31</v>
      </c>
      <c r="E84" s="145">
        <f>(E6+E7)/E10</f>
        <v>0.38588021567709657</v>
      </c>
      <c r="F84" s="145"/>
      <c r="G84" s="145"/>
      <c r="H84" s="145"/>
      <c r="I84" s="146"/>
    </row>
    <row r="85" spans="2:9" ht="15" customHeight="1" thickBot="1" x14ac:dyDescent="0.6">
      <c r="C85" s="109"/>
      <c r="D85" s="5" t="s">
        <v>32</v>
      </c>
      <c r="E85" s="147">
        <f>(E8+E9)/E10</f>
        <v>0.61411978432290348</v>
      </c>
      <c r="F85" s="212"/>
      <c r="G85" s="212"/>
      <c r="H85" s="212"/>
      <c r="I85" s="213"/>
    </row>
    <row r="86" spans="2:9" ht="15" customHeight="1" x14ac:dyDescent="0.55000000000000004"/>
    <row r="87" spans="2:9" ht="15" customHeight="1" thickBot="1" x14ac:dyDescent="0.6">
      <c r="B87" s="1" t="s">
        <v>33</v>
      </c>
      <c r="C87" s="113" t="s">
        <v>34</v>
      </c>
      <c r="D87" s="113"/>
      <c r="E87" s="113"/>
      <c r="F87" s="113"/>
      <c r="G87" s="113"/>
      <c r="H87" s="113"/>
      <c r="I87" s="113"/>
    </row>
    <row r="88" spans="2:9" ht="70" customHeight="1" thickBot="1" x14ac:dyDescent="0.6">
      <c r="C88" s="3" t="s">
        <v>35</v>
      </c>
      <c r="D88" s="207"/>
      <c r="E88" s="208"/>
      <c r="F88" s="208"/>
      <c r="G88" s="208"/>
      <c r="H88" s="208"/>
      <c r="I88" s="209"/>
    </row>
  </sheetData>
  <mergeCells count="44">
    <mergeCell ref="C87:I87"/>
    <mergeCell ref="D88:I88"/>
    <mergeCell ref="C80:D80"/>
    <mergeCell ref="E80:I80"/>
    <mergeCell ref="C83:G83"/>
    <mergeCell ref="C84:C85"/>
    <mergeCell ref="E84:I84"/>
    <mergeCell ref="E85:I85"/>
    <mergeCell ref="C78:D78"/>
    <mergeCell ref="E78:G78"/>
    <mergeCell ref="H78:I78"/>
    <mergeCell ref="C79:D79"/>
    <mergeCell ref="E79:G79"/>
    <mergeCell ref="H79:I79"/>
    <mergeCell ref="C71:D71"/>
    <mergeCell ref="C72:D72"/>
    <mergeCell ref="F72:I72"/>
    <mergeCell ref="C76:G76"/>
    <mergeCell ref="E77:G77"/>
    <mergeCell ref="H77:I77"/>
    <mergeCell ref="C70:D70"/>
    <mergeCell ref="C10:D10"/>
    <mergeCell ref="C11:E12"/>
    <mergeCell ref="F11:I11"/>
    <mergeCell ref="C13:C56"/>
    <mergeCell ref="D13:D22"/>
    <mergeCell ref="D24:D33"/>
    <mergeCell ref="D35:D44"/>
    <mergeCell ref="D46:D55"/>
    <mergeCell ref="C57:C67"/>
    <mergeCell ref="D57:D66"/>
    <mergeCell ref="C68:D68"/>
    <mergeCell ref="C69:D69"/>
    <mergeCell ref="F69:I69"/>
    <mergeCell ref="A1:J1"/>
    <mergeCell ref="C2:G2"/>
    <mergeCell ref="C3:D3"/>
    <mergeCell ref="E3:I3"/>
    <mergeCell ref="C5:G5"/>
    <mergeCell ref="C6:C9"/>
    <mergeCell ref="F6:I6"/>
    <mergeCell ref="F7:I7"/>
    <mergeCell ref="F8:I8"/>
    <mergeCell ref="F9:I9"/>
  </mergeCells>
  <phoneticPr fontId="1"/>
  <pageMargins left="0.51181102362204722" right="0.11811023622047245" top="0.55118110236220474" bottom="0.19685039370078741" header="0.31496062992125984" footer="0.11811023622047245"/>
  <pageSetup paperSize="9" scale="55" orientation="portrait" r:id="rId1"/>
  <headerFooter scaleWithDoc="0" alignWithMargins="0">
    <oddHeader>&amp;R&amp;A</oddHeader>
  </headerFooter>
  <rowBreaks count="1" manualBreakCount="1">
    <brk id="56" max="8" man="1"/>
  </rowBreaks>
  <colBreaks count="1" manualBreakCount="1">
    <brk id="9" max="89"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88"/>
  <sheetViews>
    <sheetView view="pageBreakPreview" topLeftCell="B1" zoomScaleNormal="100" zoomScaleSheetLayoutView="100" workbookViewId="0">
      <selection activeCell="E46" sqref="E46"/>
    </sheetView>
  </sheetViews>
  <sheetFormatPr defaultColWidth="9" defaultRowHeight="12" x14ac:dyDescent="0.55000000000000004"/>
  <cols>
    <col min="1" max="1" width="0.75" style="1" customWidth="1"/>
    <col min="2" max="2" width="3.08203125" style="1" bestFit="1" customWidth="1"/>
    <col min="3" max="3" width="10.58203125" style="1" customWidth="1"/>
    <col min="4" max="4" width="24.58203125" style="1" customWidth="1"/>
    <col min="5" max="6" width="10.58203125" style="1" customWidth="1"/>
    <col min="7" max="8" width="6.58203125" style="1" customWidth="1"/>
    <col min="9" max="9" width="32.08203125" style="1" bestFit="1" customWidth="1"/>
    <col min="10" max="10" width="0.83203125" style="1" customWidth="1"/>
    <col min="11" max="11" width="9" style="1" customWidth="1"/>
    <col min="12" max="16384" width="9" style="1"/>
  </cols>
  <sheetData>
    <row r="1" spans="1:10" ht="18.75" customHeight="1" x14ac:dyDescent="0.55000000000000004">
      <c r="A1" s="134" t="s">
        <v>36</v>
      </c>
      <c r="B1" s="134"/>
      <c r="C1" s="134"/>
      <c r="D1" s="134"/>
      <c r="E1" s="134"/>
      <c r="F1" s="134"/>
      <c r="G1" s="134"/>
      <c r="H1" s="134"/>
      <c r="I1" s="134"/>
      <c r="J1" s="134"/>
    </row>
    <row r="2" spans="1:10" ht="15" customHeight="1" thickBot="1" x14ac:dyDescent="0.6">
      <c r="B2" s="1" t="s">
        <v>3</v>
      </c>
      <c r="C2" s="113" t="s">
        <v>4</v>
      </c>
      <c r="D2" s="113"/>
      <c r="E2" s="113"/>
      <c r="F2" s="113"/>
      <c r="G2" s="113"/>
      <c r="H2" s="6"/>
    </row>
    <row r="3" spans="1:10" ht="19.5" customHeight="1" thickBot="1" x14ac:dyDescent="0.6">
      <c r="C3" s="165" t="s">
        <v>51</v>
      </c>
      <c r="D3" s="166"/>
      <c r="E3" s="167" t="s">
        <v>61</v>
      </c>
      <c r="F3" s="168"/>
      <c r="G3" s="168"/>
      <c r="H3" s="168"/>
      <c r="I3" s="169"/>
    </row>
    <row r="4" spans="1:10" ht="15" customHeight="1" x14ac:dyDescent="0.55000000000000004"/>
    <row r="5" spans="1:10" ht="15" customHeight="1" thickBot="1" x14ac:dyDescent="0.6">
      <c r="B5" s="1" t="s">
        <v>6</v>
      </c>
      <c r="C5" s="113" t="s">
        <v>7</v>
      </c>
      <c r="D5" s="113"/>
      <c r="E5" s="113"/>
      <c r="F5" s="113"/>
      <c r="G5" s="113"/>
    </row>
    <row r="6" spans="1:10" ht="15" customHeight="1" x14ac:dyDescent="0.55000000000000004">
      <c r="C6" s="160" t="s">
        <v>8</v>
      </c>
      <c r="D6" s="18" t="s">
        <v>9</v>
      </c>
      <c r="E6" s="60">
        <v>137372343</v>
      </c>
      <c r="F6" s="163"/>
      <c r="G6" s="163"/>
      <c r="H6" s="163"/>
      <c r="I6" s="163"/>
    </row>
    <row r="7" spans="1:10" ht="15" customHeight="1" x14ac:dyDescent="0.55000000000000004">
      <c r="C7" s="161"/>
      <c r="D7" s="17" t="s">
        <v>37</v>
      </c>
      <c r="E7" s="58">
        <v>94794128</v>
      </c>
      <c r="F7" s="163"/>
      <c r="G7" s="163"/>
      <c r="H7" s="163"/>
      <c r="I7" s="163"/>
    </row>
    <row r="8" spans="1:10" ht="15" customHeight="1" x14ac:dyDescent="0.55000000000000004">
      <c r="C8" s="161"/>
      <c r="D8" s="17" t="s">
        <v>11</v>
      </c>
      <c r="E8" s="58">
        <v>592874517</v>
      </c>
      <c r="F8" s="163"/>
      <c r="G8" s="163"/>
      <c r="H8" s="163"/>
      <c r="I8" s="163"/>
    </row>
    <row r="9" spans="1:10" ht="15" customHeight="1" x14ac:dyDescent="0.55000000000000004">
      <c r="C9" s="162"/>
      <c r="D9" s="43" t="s">
        <v>38</v>
      </c>
      <c r="E9" s="59">
        <v>0</v>
      </c>
      <c r="F9" s="163"/>
      <c r="G9" s="163"/>
      <c r="H9" s="163"/>
      <c r="I9" s="163"/>
    </row>
    <row r="10" spans="1:10" ht="15" customHeight="1" thickBot="1" x14ac:dyDescent="0.6">
      <c r="C10" s="172" t="s">
        <v>50</v>
      </c>
      <c r="D10" s="173"/>
      <c r="E10" s="45">
        <f>SUM(E6:E9)</f>
        <v>825040988</v>
      </c>
      <c r="F10" s="42"/>
      <c r="G10" s="42"/>
      <c r="H10" s="42"/>
      <c r="I10" s="42"/>
    </row>
    <row r="11" spans="1:10" ht="21" customHeight="1" x14ac:dyDescent="0.55000000000000004">
      <c r="C11" s="174" t="s">
        <v>13</v>
      </c>
      <c r="D11" s="175"/>
      <c r="E11" s="175"/>
      <c r="F11" s="178" t="s">
        <v>81</v>
      </c>
      <c r="G11" s="178"/>
      <c r="H11" s="178"/>
      <c r="I11" s="179"/>
    </row>
    <row r="12" spans="1:10" ht="22" customHeight="1" x14ac:dyDescent="0.55000000000000004">
      <c r="C12" s="176"/>
      <c r="D12" s="177"/>
      <c r="E12" s="177"/>
      <c r="F12" s="21" t="s">
        <v>39</v>
      </c>
      <c r="G12" s="21" t="s">
        <v>40</v>
      </c>
      <c r="H12" s="21" t="s">
        <v>41</v>
      </c>
      <c r="I12" s="27" t="s">
        <v>42</v>
      </c>
    </row>
    <row r="13" spans="1:10" ht="15" customHeight="1" x14ac:dyDescent="0.55000000000000004">
      <c r="C13" s="180" t="s">
        <v>43</v>
      </c>
      <c r="D13" s="182" t="s">
        <v>15</v>
      </c>
      <c r="E13" s="20"/>
      <c r="F13" s="46" t="s">
        <v>47</v>
      </c>
      <c r="G13" s="47">
        <v>50</v>
      </c>
      <c r="H13" s="48">
        <v>5000</v>
      </c>
      <c r="I13" s="49" t="s">
        <v>62</v>
      </c>
    </row>
    <row r="14" spans="1:10" ht="15" customHeight="1" x14ac:dyDescent="0.55000000000000004">
      <c r="C14" s="180"/>
      <c r="D14" s="183"/>
      <c r="E14" s="20"/>
      <c r="F14" s="46"/>
      <c r="G14" s="47"/>
      <c r="H14" s="48"/>
      <c r="I14" s="49"/>
    </row>
    <row r="15" spans="1:10" ht="15" customHeight="1" x14ac:dyDescent="0.55000000000000004">
      <c r="C15" s="180"/>
      <c r="D15" s="183"/>
      <c r="E15" s="20"/>
      <c r="F15" s="19"/>
      <c r="G15" s="22"/>
      <c r="H15" s="23"/>
      <c r="I15" s="28"/>
    </row>
    <row r="16" spans="1:10" ht="15" customHeight="1" x14ac:dyDescent="0.55000000000000004">
      <c r="C16" s="180"/>
      <c r="D16" s="183"/>
      <c r="E16" s="20"/>
      <c r="F16" s="19"/>
      <c r="G16" s="22"/>
      <c r="H16" s="23"/>
      <c r="I16" s="28"/>
    </row>
    <row r="17" spans="3:9" ht="15" customHeight="1" x14ac:dyDescent="0.55000000000000004">
      <c r="C17" s="180"/>
      <c r="D17" s="183"/>
      <c r="E17" s="20"/>
      <c r="F17" s="23"/>
      <c r="G17" s="24"/>
      <c r="H17" s="19"/>
      <c r="I17" s="44"/>
    </row>
    <row r="18" spans="3:9" ht="15" customHeight="1" x14ac:dyDescent="0.55000000000000004">
      <c r="C18" s="180"/>
      <c r="D18" s="183"/>
      <c r="E18" s="20"/>
      <c r="F18" s="23"/>
      <c r="G18" s="24"/>
      <c r="H18" s="19"/>
      <c r="I18" s="28"/>
    </row>
    <row r="19" spans="3:9" ht="15" customHeight="1" x14ac:dyDescent="0.55000000000000004">
      <c r="C19" s="180"/>
      <c r="D19" s="183"/>
      <c r="E19" s="20"/>
      <c r="F19" s="23"/>
      <c r="G19" s="24"/>
      <c r="H19" s="19"/>
      <c r="I19" s="28"/>
    </row>
    <row r="20" spans="3:9" ht="15" customHeight="1" x14ac:dyDescent="0.55000000000000004">
      <c r="C20" s="180"/>
      <c r="D20" s="183"/>
      <c r="E20" s="20"/>
      <c r="F20" s="23"/>
      <c r="G20" s="25"/>
      <c r="H20" s="19"/>
      <c r="I20" s="28"/>
    </row>
    <row r="21" spans="3:9" ht="15" customHeight="1" x14ac:dyDescent="0.55000000000000004">
      <c r="C21" s="180"/>
      <c r="D21" s="183"/>
      <c r="E21" s="20"/>
      <c r="F21" s="19"/>
      <c r="G21" s="22"/>
      <c r="H21" s="19"/>
      <c r="I21" s="28"/>
    </row>
    <row r="22" spans="3:9" ht="15" customHeight="1" thickBot="1" x14ac:dyDescent="0.6">
      <c r="C22" s="180"/>
      <c r="D22" s="184"/>
      <c r="E22" s="29"/>
      <c r="F22" s="26"/>
      <c r="G22" s="30"/>
      <c r="H22" s="26"/>
      <c r="I22" s="31"/>
    </row>
    <row r="23" spans="3:9" ht="15" customHeight="1" thickBot="1" x14ac:dyDescent="0.6">
      <c r="C23" s="181"/>
      <c r="D23" s="33" t="s">
        <v>45</v>
      </c>
      <c r="E23" s="54">
        <v>55145000</v>
      </c>
      <c r="F23" s="34"/>
      <c r="G23" s="35"/>
      <c r="H23" s="34"/>
      <c r="I23" s="36"/>
    </row>
    <row r="24" spans="3:9" ht="15" customHeight="1" x14ac:dyDescent="0.55000000000000004">
      <c r="C24" s="180"/>
      <c r="D24" s="185" t="s">
        <v>46</v>
      </c>
      <c r="E24" s="32"/>
      <c r="F24" s="50" t="s">
        <v>47</v>
      </c>
      <c r="G24" s="51">
        <v>50</v>
      </c>
      <c r="H24" s="52">
        <v>5000</v>
      </c>
      <c r="I24" s="53" t="s">
        <v>60</v>
      </c>
    </row>
    <row r="25" spans="3:9" ht="15" customHeight="1" x14ac:dyDescent="0.55000000000000004">
      <c r="C25" s="180"/>
      <c r="D25" s="183"/>
      <c r="E25" s="20"/>
      <c r="F25" s="19"/>
      <c r="G25" s="22"/>
      <c r="H25" s="23"/>
      <c r="I25" s="28"/>
    </row>
    <row r="26" spans="3:9" ht="15" customHeight="1" x14ac:dyDescent="0.55000000000000004">
      <c r="C26" s="180"/>
      <c r="D26" s="183"/>
      <c r="E26" s="20"/>
      <c r="F26" s="19"/>
      <c r="G26" s="22"/>
      <c r="H26" s="23"/>
      <c r="I26" s="28"/>
    </row>
    <row r="27" spans="3:9" ht="15" customHeight="1" x14ac:dyDescent="0.55000000000000004">
      <c r="C27" s="180"/>
      <c r="D27" s="183"/>
      <c r="E27" s="20"/>
      <c r="F27" s="19"/>
      <c r="G27" s="22"/>
      <c r="H27" s="23"/>
      <c r="I27" s="28"/>
    </row>
    <row r="28" spans="3:9" ht="15" customHeight="1" x14ac:dyDescent="0.55000000000000004">
      <c r="C28" s="180"/>
      <c r="D28" s="183"/>
      <c r="E28" s="20"/>
      <c r="F28" s="23"/>
      <c r="G28" s="24"/>
      <c r="H28" s="19"/>
      <c r="I28" s="28"/>
    </row>
    <row r="29" spans="3:9" ht="15" customHeight="1" x14ac:dyDescent="0.55000000000000004">
      <c r="C29" s="180"/>
      <c r="D29" s="183"/>
      <c r="E29" s="20"/>
      <c r="F29" s="23"/>
      <c r="G29" s="24"/>
      <c r="H29" s="19"/>
      <c r="I29" s="28"/>
    </row>
    <row r="30" spans="3:9" ht="15" customHeight="1" x14ac:dyDescent="0.55000000000000004">
      <c r="C30" s="180"/>
      <c r="D30" s="183"/>
      <c r="E30" s="20"/>
      <c r="F30" s="23"/>
      <c r="G30" s="24"/>
      <c r="H30" s="19"/>
      <c r="I30" s="28"/>
    </row>
    <row r="31" spans="3:9" ht="15" customHeight="1" x14ac:dyDescent="0.55000000000000004">
      <c r="C31" s="180"/>
      <c r="D31" s="183"/>
      <c r="E31" s="20"/>
      <c r="F31" s="23"/>
      <c r="G31" s="25"/>
      <c r="H31" s="19"/>
      <c r="I31" s="28"/>
    </row>
    <row r="32" spans="3:9" ht="15" customHeight="1" x14ac:dyDescent="0.55000000000000004">
      <c r="C32" s="180"/>
      <c r="D32" s="183"/>
      <c r="E32" s="20"/>
      <c r="F32" s="19"/>
      <c r="G32" s="22"/>
      <c r="H32" s="19"/>
      <c r="I32" s="28"/>
    </row>
    <row r="33" spans="3:9" ht="15" customHeight="1" thickBot="1" x14ac:dyDescent="0.6">
      <c r="C33" s="180"/>
      <c r="D33" s="184"/>
      <c r="E33" s="29"/>
      <c r="F33" s="26"/>
      <c r="G33" s="30"/>
      <c r="H33" s="26"/>
      <c r="I33" s="31"/>
    </row>
    <row r="34" spans="3:9" ht="15" customHeight="1" thickBot="1" x14ac:dyDescent="0.6">
      <c r="C34" s="181"/>
      <c r="D34" s="33" t="s">
        <v>45</v>
      </c>
      <c r="E34" s="54">
        <v>79813218</v>
      </c>
      <c r="F34" s="34"/>
      <c r="G34" s="35"/>
      <c r="H34" s="34"/>
      <c r="I34" s="36"/>
    </row>
    <row r="35" spans="3:9" ht="15" customHeight="1" x14ac:dyDescent="0.55000000000000004">
      <c r="C35" s="180"/>
      <c r="D35" s="186" t="s">
        <v>16</v>
      </c>
      <c r="E35" s="32"/>
      <c r="F35" s="50" t="s">
        <v>47</v>
      </c>
      <c r="G35" s="51">
        <v>50</v>
      </c>
      <c r="H35" s="52">
        <v>5000</v>
      </c>
      <c r="I35" s="53" t="s">
        <v>62</v>
      </c>
    </row>
    <row r="36" spans="3:9" ht="15" customHeight="1" x14ac:dyDescent="0.55000000000000004">
      <c r="C36" s="180"/>
      <c r="D36" s="183"/>
      <c r="E36" s="20"/>
      <c r="F36" s="19"/>
      <c r="G36" s="22"/>
      <c r="H36" s="23"/>
      <c r="I36" s="49" t="s">
        <v>67</v>
      </c>
    </row>
    <row r="37" spans="3:9" ht="15" customHeight="1" x14ac:dyDescent="0.55000000000000004">
      <c r="C37" s="180"/>
      <c r="D37" s="183"/>
      <c r="E37" s="20"/>
      <c r="F37" s="19"/>
      <c r="G37" s="22"/>
      <c r="H37" s="23"/>
      <c r="I37" s="28"/>
    </row>
    <row r="38" spans="3:9" ht="15" customHeight="1" x14ac:dyDescent="0.55000000000000004">
      <c r="C38" s="180"/>
      <c r="D38" s="183"/>
      <c r="E38" s="20"/>
      <c r="F38" s="19"/>
      <c r="G38" s="22"/>
      <c r="H38" s="23"/>
      <c r="I38" s="28"/>
    </row>
    <row r="39" spans="3:9" ht="15" customHeight="1" x14ac:dyDescent="0.55000000000000004">
      <c r="C39" s="180"/>
      <c r="D39" s="183"/>
      <c r="E39" s="20"/>
      <c r="F39" s="19"/>
      <c r="G39" s="24"/>
      <c r="H39" s="19"/>
      <c r="I39" s="28"/>
    </row>
    <row r="40" spans="3:9" ht="15" customHeight="1" x14ac:dyDescent="0.55000000000000004">
      <c r="C40" s="180"/>
      <c r="D40" s="183"/>
      <c r="E40" s="20"/>
      <c r="F40" s="19"/>
      <c r="G40" s="24"/>
      <c r="H40" s="19"/>
      <c r="I40" s="28"/>
    </row>
    <row r="41" spans="3:9" ht="15" customHeight="1" x14ac:dyDescent="0.55000000000000004">
      <c r="C41" s="180"/>
      <c r="D41" s="183"/>
      <c r="E41" s="20"/>
      <c r="F41" s="19"/>
      <c r="G41" s="24"/>
      <c r="H41" s="19"/>
      <c r="I41" s="28"/>
    </row>
    <row r="42" spans="3:9" ht="15" customHeight="1" x14ac:dyDescent="0.55000000000000004">
      <c r="C42" s="180"/>
      <c r="D42" s="183"/>
      <c r="E42" s="20"/>
      <c r="F42" s="19"/>
      <c r="G42" s="22"/>
      <c r="H42" s="19"/>
      <c r="I42" s="28"/>
    </row>
    <row r="43" spans="3:9" ht="15" customHeight="1" x14ac:dyDescent="0.55000000000000004">
      <c r="C43" s="180"/>
      <c r="D43" s="183"/>
      <c r="E43" s="20"/>
      <c r="F43" s="19"/>
      <c r="G43" s="22"/>
      <c r="H43" s="19"/>
      <c r="I43" s="28"/>
    </row>
    <row r="44" spans="3:9" ht="15" customHeight="1" thickBot="1" x14ac:dyDescent="0.6">
      <c r="C44" s="180"/>
      <c r="D44" s="184"/>
      <c r="E44" s="29"/>
      <c r="F44" s="26"/>
      <c r="G44" s="30"/>
      <c r="H44" s="26"/>
      <c r="I44" s="31"/>
    </row>
    <row r="45" spans="3:9" ht="15" customHeight="1" thickBot="1" x14ac:dyDescent="0.6">
      <c r="C45" s="181"/>
      <c r="D45" s="33" t="s">
        <v>45</v>
      </c>
      <c r="E45" s="54">
        <v>223630000</v>
      </c>
      <c r="F45" s="34"/>
      <c r="G45" s="35"/>
      <c r="H45" s="34"/>
      <c r="I45" s="36"/>
    </row>
    <row r="46" spans="3:9" ht="15" customHeight="1" x14ac:dyDescent="0.55000000000000004">
      <c r="C46" s="180"/>
      <c r="D46" s="186" t="s">
        <v>48</v>
      </c>
      <c r="E46" s="32"/>
      <c r="F46" s="50" t="s">
        <v>44</v>
      </c>
      <c r="G46" s="51" t="s">
        <v>44</v>
      </c>
      <c r="H46" s="52" t="s">
        <v>44</v>
      </c>
      <c r="I46" s="53" t="s">
        <v>44</v>
      </c>
    </row>
    <row r="47" spans="3:9" ht="15" customHeight="1" x14ac:dyDescent="0.55000000000000004">
      <c r="C47" s="180"/>
      <c r="D47" s="183"/>
      <c r="E47" s="20"/>
      <c r="F47" s="19"/>
      <c r="G47" s="22"/>
      <c r="H47" s="23"/>
      <c r="I47" s="28"/>
    </row>
    <row r="48" spans="3:9" ht="15" customHeight="1" x14ac:dyDescent="0.55000000000000004">
      <c r="C48" s="180"/>
      <c r="D48" s="183"/>
      <c r="E48" s="20"/>
      <c r="F48" s="19"/>
      <c r="G48" s="22"/>
      <c r="H48" s="23"/>
      <c r="I48" s="28"/>
    </row>
    <row r="49" spans="3:9" ht="15" customHeight="1" x14ac:dyDescent="0.55000000000000004">
      <c r="C49" s="180"/>
      <c r="D49" s="183"/>
      <c r="E49" s="20"/>
      <c r="F49" s="19"/>
      <c r="G49" s="22"/>
      <c r="H49" s="23"/>
      <c r="I49" s="28"/>
    </row>
    <row r="50" spans="3:9" ht="15" customHeight="1" x14ac:dyDescent="0.55000000000000004">
      <c r="C50" s="180"/>
      <c r="D50" s="183"/>
      <c r="E50" s="20"/>
      <c r="F50" s="19"/>
      <c r="G50" s="24"/>
      <c r="H50" s="19"/>
      <c r="I50" s="28"/>
    </row>
    <row r="51" spans="3:9" ht="15" customHeight="1" x14ac:dyDescent="0.55000000000000004">
      <c r="C51" s="180"/>
      <c r="D51" s="183"/>
      <c r="E51" s="20"/>
      <c r="F51" s="19"/>
      <c r="G51" s="24"/>
      <c r="H51" s="19"/>
      <c r="I51" s="28"/>
    </row>
    <row r="52" spans="3:9" ht="15" customHeight="1" x14ac:dyDescent="0.55000000000000004">
      <c r="C52" s="180"/>
      <c r="D52" s="183"/>
      <c r="E52" s="20"/>
      <c r="F52" s="19"/>
      <c r="G52" s="24"/>
      <c r="H52" s="19"/>
      <c r="I52" s="28"/>
    </row>
    <row r="53" spans="3:9" ht="15" customHeight="1" x14ac:dyDescent="0.55000000000000004">
      <c r="C53" s="180"/>
      <c r="D53" s="183"/>
      <c r="E53" s="20"/>
      <c r="F53" s="19"/>
      <c r="G53" s="22"/>
      <c r="H53" s="19"/>
      <c r="I53" s="28"/>
    </row>
    <row r="54" spans="3:9" ht="15" customHeight="1" x14ac:dyDescent="0.55000000000000004">
      <c r="C54" s="180"/>
      <c r="D54" s="183"/>
      <c r="E54" s="20"/>
      <c r="F54" s="19"/>
      <c r="G54" s="22"/>
      <c r="H54" s="19"/>
      <c r="I54" s="28"/>
    </row>
    <row r="55" spans="3:9" ht="15" customHeight="1" thickBot="1" x14ac:dyDescent="0.6">
      <c r="C55" s="180"/>
      <c r="D55" s="184"/>
      <c r="E55" s="29"/>
      <c r="F55" s="26"/>
      <c r="G55" s="30"/>
      <c r="H55" s="26"/>
      <c r="I55" s="31"/>
    </row>
    <row r="56" spans="3:9" ht="15" customHeight="1" thickBot="1" x14ac:dyDescent="0.6">
      <c r="C56" s="181"/>
      <c r="D56" s="33" t="s">
        <v>45</v>
      </c>
      <c r="E56" s="54">
        <v>0</v>
      </c>
      <c r="F56" s="34"/>
      <c r="G56" s="35"/>
      <c r="H56" s="34"/>
      <c r="I56" s="36"/>
    </row>
    <row r="57" spans="3:9" ht="15" customHeight="1" x14ac:dyDescent="0.55000000000000004">
      <c r="C57" s="187" t="s">
        <v>49</v>
      </c>
      <c r="D57" s="186" t="s">
        <v>18</v>
      </c>
      <c r="E57" s="32"/>
      <c r="F57" s="50">
        <v>1000</v>
      </c>
      <c r="G57" s="51" t="s">
        <v>44</v>
      </c>
      <c r="H57" s="52">
        <v>2000</v>
      </c>
      <c r="I57" s="53" t="s">
        <v>63</v>
      </c>
    </row>
    <row r="58" spans="3:9" ht="15" customHeight="1" x14ac:dyDescent="0.55000000000000004">
      <c r="C58" s="187"/>
      <c r="D58" s="183"/>
      <c r="E58" s="20"/>
      <c r="F58" s="19"/>
      <c r="G58" s="22"/>
      <c r="H58" s="23"/>
      <c r="I58" s="28"/>
    </row>
    <row r="59" spans="3:9" ht="15" customHeight="1" x14ac:dyDescent="0.55000000000000004">
      <c r="C59" s="187"/>
      <c r="D59" s="183"/>
      <c r="E59" s="20"/>
      <c r="F59" s="19"/>
      <c r="G59" s="22"/>
      <c r="H59" s="23"/>
      <c r="I59" s="28"/>
    </row>
    <row r="60" spans="3:9" ht="15" customHeight="1" x14ac:dyDescent="0.55000000000000004">
      <c r="C60" s="187"/>
      <c r="D60" s="183"/>
      <c r="E60" s="20"/>
      <c r="F60" s="19"/>
      <c r="G60" s="24"/>
      <c r="H60" s="19"/>
      <c r="I60" s="28"/>
    </row>
    <row r="61" spans="3:9" ht="15" customHeight="1" x14ac:dyDescent="0.55000000000000004">
      <c r="C61" s="187"/>
      <c r="D61" s="183"/>
      <c r="E61" s="20"/>
      <c r="F61" s="19"/>
      <c r="G61" s="22"/>
      <c r="H61" s="19"/>
      <c r="I61" s="28"/>
    </row>
    <row r="62" spans="3:9" ht="15" customHeight="1" x14ac:dyDescent="0.55000000000000004">
      <c r="C62" s="187"/>
      <c r="D62" s="183"/>
      <c r="E62" s="20"/>
      <c r="F62" s="19"/>
      <c r="G62" s="22"/>
      <c r="H62" s="19"/>
      <c r="I62" s="28"/>
    </row>
    <row r="63" spans="3:9" ht="15" customHeight="1" x14ac:dyDescent="0.55000000000000004">
      <c r="C63" s="187"/>
      <c r="D63" s="183"/>
      <c r="E63" s="20"/>
      <c r="F63" s="19"/>
      <c r="G63" s="22"/>
      <c r="H63" s="19"/>
      <c r="I63" s="28"/>
    </row>
    <row r="64" spans="3:9" ht="15" customHeight="1" x14ac:dyDescent="0.55000000000000004">
      <c r="C64" s="187"/>
      <c r="D64" s="183"/>
      <c r="E64" s="20"/>
      <c r="F64" s="19"/>
      <c r="G64" s="22"/>
      <c r="H64" s="19"/>
      <c r="I64" s="28"/>
    </row>
    <row r="65" spans="2:9" ht="15" customHeight="1" x14ac:dyDescent="0.55000000000000004">
      <c r="C65" s="187"/>
      <c r="D65" s="183"/>
      <c r="E65" s="20"/>
      <c r="F65" s="19"/>
      <c r="G65" s="22"/>
      <c r="H65" s="19"/>
      <c r="I65" s="28"/>
    </row>
    <row r="66" spans="2:9" ht="15" customHeight="1" thickBot="1" x14ac:dyDescent="0.6">
      <c r="C66" s="187"/>
      <c r="D66" s="184"/>
      <c r="E66" s="29"/>
      <c r="F66" s="26"/>
      <c r="G66" s="30"/>
      <c r="H66" s="26"/>
      <c r="I66" s="31"/>
    </row>
    <row r="67" spans="2:9" ht="15" customHeight="1" thickBot="1" x14ac:dyDescent="0.6">
      <c r="C67" s="188"/>
      <c r="D67" s="33" t="s">
        <v>45</v>
      </c>
      <c r="E67" s="54">
        <v>103099000</v>
      </c>
      <c r="F67" s="34"/>
      <c r="G67" s="35"/>
      <c r="H67" s="41"/>
      <c r="I67" s="36"/>
    </row>
    <row r="68" spans="2:9" ht="15" customHeight="1" thickBot="1" x14ac:dyDescent="0.6">
      <c r="C68" s="189" t="s">
        <v>50</v>
      </c>
      <c r="D68" s="190"/>
      <c r="E68" s="57">
        <f>E23+E34+E45+E56+E67</f>
        <v>461687218</v>
      </c>
      <c r="F68" s="37"/>
      <c r="G68" s="38"/>
      <c r="H68" s="39"/>
      <c r="I68" s="40"/>
    </row>
    <row r="69" spans="2:9" ht="15" customHeight="1" x14ac:dyDescent="0.55000000000000004">
      <c r="C69" s="191" t="s">
        <v>52</v>
      </c>
      <c r="D69" s="192"/>
      <c r="E69" s="61">
        <v>46406</v>
      </c>
      <c r="F69" s="193"/>
      <c r="G69" s="193"/>
      <c r="H69" s="193"/>
      <c r="I69" s="193"/>
    </row>
    <row r="70" spans="2:9" ht="15" customHeight="1" thickBot="1" x14ac:dyDescent="0.6">
      <c r="C70" s="170" t="s">
        <v>53</v>
      </c>
      <c r="D70" s="171"/>
      <c r="E70" s="62">
        <v>26439</v>
      </c>
      <c r="F70" s="14"/>
      <c r="G70" s="14"/>
      <c r="H70" s="14"/>
      <c r="I70" s="14"/>
    </row>
    <row r="71" spans="2:9" ht="15" customHeight="1" x14ac:dyDescent="0.55000000000000004">
      <c r="C71" s="194" t="s">
        <v>20</v>
      </c>
      <c r="D71" s="195"/>
      <c r="E71" s="55">
        <f>(E6+E8)/E69</f>
        <v>15736.04404602853</v>
      </c>
      <c r="F71" s="14"/>
      <c r="G71" s="14"/>
      <c r="H71" s="14"/>
      <c r="I71" s="14"/>
    </row>
    <row r="72" spans="2:9" ht="15" customHeight="1" thickBot="1" x14ac:dyDescent="0.6">
      <c r="C72" s="170" t="s">
        <v>21</v>
      </c>
      <c r="D72" s="171"/>
      <c r="E72" s="56">
        <f>(E7+E9)/E70</f>
        <v>3585.3900677030147</v>
      </c>
      <c r="F72" s="163"/>
      <c r="G72" s="163"/>
      <c r="H72" s="163"/>
      <c r="I72" s="163"/>
    </row>
    <row r="73" spans="2:9" ht="15" customHeight="1" x14ac:dyDescent="0.55000000000000004">
      <c r="C73" s="9" t="s">
        <v>54</v>
      </c>
      <c r="D73" s="9"/>
      <c r="E73" s="9"/>
      <c r="F73" s="9"/>
      <c r="G73" s="9"/>
      <c r="H73" s="9"/>
      <c r="I73" s="9"/>
    </row>
    <row r="74" spans="2:9" ht="15" customHeight="1" x14ac:dyDescent="0.55000000000000004">
      <c r="C74" s="9" t="s">
        <v>58</v>
      </c>
      <c r="D74" s="9"/>
      <c r="E74" s="9"/>
      <c r="F74" s="9"/>
      <c r="G74" s="9"/>
      <c r="H74" s="9"/>
      <c r="I74" s="9"/>
    </row>
    <row r="75" spans="2:9" ht="15" customHeight="1" x14ac:dyDescent="0.55000000000000004"/>
    <row r="76" spans="2:9" ht="15" customHeight="1" x14ac:dyDescent="0.55000000000000004">
      <c r="B76" s="1" t="s">
        <v>22</v>
      </c>
      <c r="C76" s="113" t="s">
        <v>23</v>
      </c>
      <c r="D76" s="113"/>
      <c r="E76" s="113"/>
      <c r="F76" s="113"/>
      <c r="G76" s="113"/>
    </row>
    <row r="77" spans="2:9" ht="12.5" thickBot="1" x14ac:dyDescent="0.6">
      <c r="C77" s="6"/>
      <c r="D77" s="6"/>
      <c r="E77" s="196" t="s">
        <v>24</v>
      </c>
      <c r="F77" s="196"/>
      <c r="G77" s="196"/>
      <c r="H77" s="196" t="s">
        <v>25</v>
      </c>
      <c r="I77" s="196"/>
    </row>
    <row r="78" spans="2:9" ht="15" customHeight="1" x14ac:dyDescent="0.55000000000000004">
      <c r="C78" s="149" t="s">
        <v>26</v>
      </c>
      <c r="D78" s="150"/>
      <c r="E78" s="197"/>
      <c r="F78" s="198"/>
      <c r="G78" s="199"/>
      <c r="H78" s="197"/>
      <c r="I78" s="200"/>
    </row>
    <row r="79" spans="2:9" ht="15" customHeight="1" thickBot="1" x14ac:dyDescent="0.6">
      <c r="C79" s="201" t="s">
        <v>27</v>
      </c>
      <c r="D79" s="202"/>
      <c r="E79" s="203"/>
      <c r="F79" s="204"/>
      <c r="G79" s="205"/>
      <c r="H79" s="204"/>
      <c r="I79" s="206"/>
    </row>
    <row r="80" spans="2:9" ht="15" customHeight="1" thickBot="1" x14ac:dyDescent="0.6">
      <c r="C80" s="210" t="s">
        <v>56</v>
      </c>
      <c r="D80" s="211"/>
      <c r="E80" s="153">
        <v>30</v>
      </c>
      <c r="F80" s="154"/>
      <c r="G80" s="154"/>
      <c r="H80" s="154"/>
      <c r="I80" s="155"/>
    </row>
    <row r="81" spans="2:9" ht="15" customHeight="1" x14ac:dyDescent="0.55000000000000004">
      <c r="C81" s="9" t="s">
        <v>78</v>
      </c>
      <c r="D81" s="9"/>
      <c r="E81" s="16"/>
      <c r="F81" s="16"/>
      <c r="G81" s="16"/>
      <c r="H81" s="16"/>
      <c r="I81" s="16"/>
    </row>
    <row r="82" spans="2:9" ht="15" customHeight="1" x14ac:dyDescent="0.55000000000000004"/>
    <row r="83" spans="2:9" ht="15" customHeight="1" thickBot="1" x14ac:dyDescent="0.6">
      <c r="B83" s="1" t="s">
        <v>28</v>
      </c>
      <c r="C83" s="113" t="s">
        <v>29</v>
      </c>
      <c r="D83" s="113"/>
      <c r="E83" s="113"/>
      <c r="F83" s="113"/>
      <c r="G83" s="113"/>
    </row>
    <row r="84" spans="2:9" ht="15" customHeight="1" x14ac:dyDescent="0.55000000000000004">
      <c r="C84" s="108" t="s">
        <v>30</v>
      </c>
      <c r="D84" s="4" t="s">
        <v>31</v>
      </c>
      <c r="E84" s="145">
        <f>(E6+E7)/E10</f>
        <v>0.28139992361203758</v>
      </c>
      <c r="F84" s="145"/>
      <c r="G84" s="145"/>
      <c r="H84" s="145"/>
      <c r="I84" s="146"/>
    </row>
    <row r="85" spans="2:9" ht="15" customHeight="1" thickBot="1" x14ac:dyDescent="0.6">
      <c r="C85" s="109"/>
      <c r="D85" s="5" t="s">
        <v>32</v>
      </c>
      <c r="E85" s="147">
        <f>(E8+E9)/E10</f>
        <v>0.71860007638796242</v>
      </c>
      <c r="F85" s="212"/>
      <c r="G85" s="212"/>
      <c r="H85" s="212"/>
      <c r="I85" s="213"/>
    </row>
    <row r="86" spans="2:9" ht="15" customHeight="1" x14ac:dyDescent="0.55000000000000004"/>
    <row r="87" spans="2:9" ht="15" customHeight="1" thickBot="1" x14ac:dyDescent="0.6">
      <c r="B87" s="1" t="s">
        <v>33</v>
      </c>
      <c r="C87" s="113" t="s">
        <v>34</v>
      </c>
      <c r="D87" s="113"/>
      <c r="E87" s="113"/>
      <c r="F87" s="113"/>
      <c r="G87" s="113"/>
      <c r="H87" s="113"/>
      <c r="I87" s="113"/>
    </row>
    <row r="88" spans="2:9" ht="70" customHeight="1" thickBot="1" x14ac:dyDescent="0.6">
      <c r="C88" s="3" t="s">
        <v>35</v>
      </c>
      <c r="D88" s="207"/>
      <c r="E88" s="208"/>
      <c r="F88" s="208"/>
      <c r="G88" s="208"/>
      <c r="H88" s="208"/>
      <c r="I88" s="209"/>
    </row>
  </sheetData>
  <mergeCells count="44">
    <mergeCell ref="C87:I87"/>
    <mergeCell ref="D88:I88"/>
    <mergeCell ref="C80:D80"/>
    <mergeCell ref="E80:I80"/>
    <mergeCell ref="C83:G83"/>
    <mergeCell ref="C84:C85"/>
    <mergeCell ref="E84:I84"/>
    <mergeCell ref="E85:I85"/>
    <mergeCell ref="C78:D78"/>
    <mergeCell ref="E78:G78"/>
    <mergeCell ref="H78:I78"/>
    <mergeCell ref="C79:D79"/>
    <mergeCell ref="E79:G79"/>
    <mergeCell ref="H79:I79"/>
    <mergeCell ref="C71:D71"/>
    <mergeCell ref="C72:D72"/>
    <mergeCell ref="F72:I72"/>
    <mergeCell ref="C76:G76"/>
    <mergeCell ref="E77:G77"/>
    <mergeCell ref="H77:I77"/>
    <mergeCell ref="C70:D70"/>
    <mergeCell ref="C10:D10"/>
    <mergeCell ref="C11:E12"/>
    <mergeCell ref="F11:I11"/>
    <mergeCell ref="C13:C56"/>
    <mergeCell ref="D13:D22"/>
    <mergeCell ref="D24:D33"/>
    <mergeCell ref="D35:D44"/>
    <mergeCell ref="D46:D55"/>
    <mergeCell ref="C57:C67"/>
    <mergeCell ref="D57:D66"/>
    <mergeCell ref="C68:D68"/>
    <mergeCell ref="C69:D69"/>
    <mergeCell ref="F69:I69"/>
    <mergeCell ref="A1:J1"/>
    <mergeCell ref="C2:G2"/>
    <mergeCell ref="C3:D3"/>
    <mergeCell ref="E3:I3"/>
    <mergeCell ref="C5:G5"/>
    <mergeCell ref="C6:C9"/>
    <mergeCell ref="F6:I6"/>
    <mergeCell ref="F7:I7"/>
    <mergeCell ref="F8:I8"/>
    <mergeCell ref="F9:I9"/>
  </mergeCells>
  <phoneticPr fontId="1"/>
  <pageMargins left="0.51181102362204722" right="0.11811023622047245" top="0.55118110236220474" bottom="0.19685039370078741" header="0.31496062992125984" footer="0.11811023622047245"/>
  <pageSetup paperSize="9" scale="55" orientation="portrait" r:id="rId1"/>
  <headerFooter scaleWithDoc="0" alignWithMargins="0">
    <oddHeader>&amp;R&amp;A</oddHeader>
  </headerFooter>
  <rowBreaks count="1" manualBreakCount="1">
    <brk id="56" max="8" man="1"/>
  </rowBreaks>
  <colBreaks count="1" manualBreakCount="1">
    <brk id="9" max="8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効果検証様式（集計値）</vt:lpstr>
      <vt:lpstr>R3.4</vt:lpstr>
      <vt:lpstr>R3.5</vt:lpstr>
      <vt:lpstr>R3.6</vt:lpstr>
      <vt:lpstr>R3.7</vt:lpstr>
      <vt:lpstr>R3.8</vt:lpstr>
      <vt:lpstr>R3.9</vt:lpstr>
      <vt:lpstr>R3.10</vt:lpstr>
      <vt:lpstr>R3.11</vt:lpstr>
      <vt:lpstr>R3.12</vt:lpstr>
      <vt:lpstr>R4.1</vt:lpstr>
      <vt:lpstr>R4.2</vt:lpstr>
      <vt:lpstr>R4.3</vt:lpstr>
      <vt:lpstr>R4.4</vt:lpstr>
      <vt:lpstr>R4.5</vt:lpstr>
      <vt:lpstr>R4.6</vt:lpstr>
      <vt:lpstr>R4.7</vt:lpstr>
      <vt:lpstr>R4.8</vt:lpstr>
      <vt:lpstr>R4.9</vt:lpstr>
      <vt:lpstr>R4.10</vt:lpstr>
      <vt:lpstr>R3.10!Print_Area</vt:lpstr>
      <vt:lpstr>R3.11!Print_Area</vt:lpstr>
      <vt:lpstr>R3.12!Print_Area</vt:lpstr>
      <vt:lpstr>R3.4!Print_Area</vt:lpstr>
      <vt:lpstr>R3.5!Print_Area</vt:lpstr>
      <vt:lpstr>R3.6!Print_Area</vt:lpstr>
      <vt:lpstr>R3.7!Print_Area</vt:lpstr>
      <vt:lpstr>R3.8!Print_Area</vt:lpstr>
      <vt:lpstr>R3.9!Print_Area</vt:lpstr>
      <vt:lpstr>R4.1!Print_Area</vt:lpstr>
      <vt:lpstr>R4.10!Print_Area</vt:lpstr>
      <vt:lpstr>R4.2!Print_Area</vt:lpstr>
      <vt:lpstr>R4.3!Print_Area</vt:lpstr>
      <vt:lpstr>R4.4!Print_Area</vt:lpstr>
      <vt:lpstr>R4.5!Print_Area</vt:lpstr>
      <vt:lpstr>R4.6!Print_Area</vt:lpstr>
      <vt:lpstr>R4.7!Print_Area</vt:lpstr>
      <vt:lpstr>R4.8!Print_Area</vt:lpstr>
      <vt:lpstr>R4.9!Print_Area</vt:lpstr>
      <vt:lpstr>'効果検証様式（集計値）'!Print_Area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2024-12-11T08:15:53Z</dcterms:modified>
  <cp:category/>
  <cp:contentStatus/>
</cp:coreProperties>
</file>